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fia Asamoah-Frimpog\Desktop\ASSIGNMENTS\"/>
    </mc:Choice>
  </mc:AlternateContent>
  <xr:revisionPtr revIDLastSave="0" documentId="13_ncr:1_{FF21AFBC-675C-4B63-8383-125799FA5BB5}" xr6:coauthVersionLast="47" xr6:coauthVersionMax="47" xr10:uidLastSave="{00000000-0000-0000-0000-000000000000}"/>
  <bookViews>
    <workbookView xWindow="-120" yWindow="-120" windowWidth="20730" windowHeight="11040" tabRatio="796"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9" r:id="rId6"/>
    <sheet name="Dashboard" sheetId="11" r:id="rId7"/>
  </sheets>
  <definedNames>
    <definedName name="_xlnm._FilterDatabase" localSheetId="1" hidden="1">Data!$A$1:$F$214</definedName>
    <definedName name="Category" localSheetId="6">Table1[Category]</definedName>
    <definedName name="Category">Table1[Category]</definedName>
    <definedName name="Slicer_Category">#N/A</definedName>
    <definedName name="Slicer_Country">#N/A</definedName>
    <definedName name="Slicer_Months">#N/A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I5" i="5"/>
  <c r="J10" i="5"/>
  <c r="J3" i="5" a="1"/>
  <c r="J3" i="5" s="1"/>
  <c r="I3" i="5" a="1"/>
  <c r="I3" i="5" s="1"/>
  <c r="H3" i="5" a="1"/>
  <c r="H3" i="5" s="1"/>
  <c r="H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<sst xmlns="http://schemas.openxmlformats.org/spreadsheetml/2006/main" count="1472" uniqueCount="90">
  <si>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</si>
  <si>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</si>
  <si>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</si>
  <si>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</si>
  <si>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</si>
  <si>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</si>
  <si>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</si>
  <si>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</si>
  <si>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</si>
  <si>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</si>
  <si>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</si>
  <si>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</si>
  <si>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</si>
  <si>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</si>
  <si>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</si>
  <si>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</si>
  <si>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</si>
  <si>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</si>
  <si>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</si>
  <si>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</si>
  <si>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</si>
  <si>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</si>
  <si>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Grand Total</t>
  </si>
  <si>
    <t>Jan</t>
  </si>
  <si>
    <t>Feb</t>
  </si>
  <si>
    <t>Mar</t>
  </si>
  <si>
    <t>Apr</t>
  </si>
  <si>
    <t>May</t>
  </si>
  <si>
    <t>Jun</t>
  </si>
  <si>
    <t>Jul</t>
  </si>
  <si>
    <t>Sep</t>
  </si>
  <si>
    <t>Oct</t>
  </si>
  <si>
    <t>Nov</t>
  </si>
  <si>
    <t>Dec</t>
  </si>
  <si>
    <t>Aug</t>
  </si>
  <si>
    <t>Unique Categories (using Unique function)</t>
  </si>
  <si>
    <t>Sum of Amount</t>
  </si>
  <si>
    <t>Fruit Total</t>
  </si>
  <si>
    <t>Vegetables Total</t>
  </si>
  <si>
    <t>Months</t>
  </si>
  <si>
    <t>Count of Product</t>
  </si>
  <si>
    <t>(All)</t>
  </si>
  <si>
    <t>This table shows how many units of Product were sold per Country, using Category as a filter</t>
  </si>
  <si>
    <t>This table shows the Amount generated for the various Products, Using Country as a filter</t>
  </si>
  <si>
    <t xml:space="preserve">One may determine the least or most sold Product from this table </t>
  </si>
  <si>
    <t>One may determine the quantities of Products in either the Fruit or Vegetable Category sold in a particular Country</t>
  </si>
  <si>
    <t>One may determine the Amounts generated from each Product for a particular Country</t>
  </si>
  <si>
    <t>e.g. The least sold product in the entire dataset was Mango</t>
  </si>
  <si>
    <t>This table shows Product and their respective sums of Amount generated for the year 2016</t>
  </si>
  <si>
    <t>e.g. Germany sold 20 Vegetable Products in all of 2016</t>
  </si>
  <si>
    <t>e.g. Australia generated $ 8680 for Orange in all of 2016</t>
  </si>
  <si>
    <t>One may determine the Products and their Category Amount totals and subtotals from this table</t>
  </si>
  <si>
    <t>This table shows the Amounts generated from the various Products according to their Category</t>
  </si>
  <si>
    <t>e.g. The total Amount generated from the Fruit Category sold in all the countries in the year 2016 was $ 693,069</t>
  </si>
  <si>
    <t>This table shows the Amounts generated for each Country according to Month</t>
  </si>
  <si>
    <t>One may determine the most, least or total Amount generated in a particular Month in the year 2016 for a Country</t>
  </si>
  <si>
    <t>e.g. The least Amount generated for Germany was in July, There was no Amount generated for New Zealand in June, etc</t>
  </si>
  <si>
    <t>This table shows the Amounts generated by each Product according to Month</t>
  </si>
  <si>
    <t>This table shows the count of the various Products according to Categories for each Country</t>
  </si>
  <si>
    <t>One may determine how many units of a Product in the Fruit or Vegetable Category were sold in a particular Country from this table</t>
  </si>
  <si>
    <t>This table shows the Amounts generated by either the Fruit Category or the Vegetables Category according to Month</t>
  </si>
  <si>
    <t>Or whether a particular Product was sold in that Month or not, e.g. There is no Amount generated for Mango in January</t>
  </si>
  <si>
    <t>One may determine which Month generated the most or least Amounts for any Product, e.g. Apple generated its highest Amount in May</t>
  </si>
  <si>
    <t xml:space="preserve"> e.g. The highest Amount for the Fruit Category was generated in May</t>
  </si>
  <si>
    <t>e.g. New Zealand had only one Product sold from the Vegetable Category</t>
  </si>
  <si>
    <t>PIVOT TABLE 1</t>
  </si>
  <si>
    <t>PIVOT TABLE 2</t>
  </si>
  <si>
    <t>PIVOT TABLE 3</t>
  </si>
  <si>
    <t>PIVOT TABLE 4</t>
  </si>
  <si>
    <t>PIVOT TABLE 6</t>
  </si>
  <si>
    <t>PIVOT TABLE 5</t>
  </si>
  <si>
    <t>PIVOT TABLE 7</t>
  </si>
  <si>
    <t>PIVOT TABLE 8</t>
  </si>
  <si>
    <t>One may determine which Month generated the highest or least Amount for Fruits or Vegetables from this table</t>
  </si>
  <si>
    <t>CHART FOR PIVOT TABLE 1</t>
  </si>
  <si>
    <t>CHART FOR PIVOT TABLE 3</t>
  </si>
  <si>
    <t>CHART FOR PIVOT TABLE 4</t>
  </si>
  <si>
    <t>CHART FOR PIVOT TABLE 5</t>
  </si>
  <si>
    <t>CHART FOR PIVOT TABLE 6</t>
  </si>
  <si>
    <t>CHART FOR PIVOT TABLE 7</t>
  </si>
  <si>
    <t>CHART FOR PIVOT TABLE 8</t>
  </si>
  <si>
    <t>CHART FOR PIVOT TABLE 2</t>
  </si>
  <si>
    <t>Countries (dropdown)</t>
  </si>
  <si>
    <t>COUNTIF:</t>
  </si>
  <si>
    <t xml:space="preserve">In the table on the left, there are red and green conditional colourings in the Amount column </t>
  </si>
  <si>
    <t>The red colour indicates the bottom 10 least Amounts generated from the sales of Products in various Countries within the year 2016</t>
  </si>
  <si>
    <t>The green colour indicates the top 10 highest Amounts generated from the sales of Products in various Countries within the year 2016</t>
  </si>
  <si>
    <t>The table was then sorted according to Categories, Fruit and Vegetables, which in turn split the conditional colours between both Categories</t>
  </si>
  <si>
    <t>Therefore, one may know the highest or lower Amount(s) generated from the sales of Products in either the Fruit or Vegetables Category….</t>
  </si>
  <si>
    <t>…and subsequently know the Country(ies) it was (they were) generated in or the date(s) on which it was (they were)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</si>
</sst>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rgb="FFF0BEFE"/>
        <bgColor indexed="64"/>
      </patternFill>
    </fill>
    <fill>
      <patternFill patternType="solid">
        <fgColor theme="5" tint="0.79998168889431442"/>
        <bgColor indexed="64"/>
      </patternFill>
    </fill>
    <fill>
      <patternFill patternType="solid">
        <fgColor rgb="FFF47C7C"/>
        <bgColor indexed="64"/>
      </patternFill>
    </fill>
    <fill>
      <patternFill patternType="solid">
        <fgColor rgb="FF99FF79"/>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0" fillId="0" borderId="0" xfId="0" applyNumberFormat="1"/>
    <xf numFmtId="14" fontId="0" fillId="0" borderId="0" xfId="0" applyNumberFormat="1"/>
    <xf numFmtId="0" fontId="0" fillId="0" borderId="0" xfId="0" pivotButton="1"/>
    <xf numFmtId="0" fontId="0" fillId="0" borderId="0" xfId="0" applyNumberFormat="1"/>
    <xf numFmtId="0" fontId="2" fillId="0" borderId="0" xfId="0" applyFont="1"/>
    <xf numFmtId="0" fontId="0" fillId="3" borderId="0" xfId="0" applyFill="1"/>
    <xf numFmtId="0" fontId="1" fillId="3" borderId="0" xfId="0" applyFont="1" applyFill="1"/>
    <xf numFmtId="0" fontId="0" fillId="4" borderId="0" xfId="0" applyFill="1"/>
    <xf numFmtId="0" fontId="0" fillId="5" borderId="0" xfId="0" applyFill="1"/>
    <xf numFmtId="0" fontId="0" fillId="2" borderId="0" xfId="0" applyFill="1" applyBorder="1"/>
  </cellXfs>
  <cellStyles count="1">
    <cellStyle name="Normal" xfId="0" builtinId="0"/>
  </cellStyles>
  <dxfs count="4">
    <dxf>
      <numFmt numFmtId="165" formatCode="m/d/yyyy"/>
    </dxf>
    <dxf>
      <font>
        <b/>
        <i val="0"/>
        <strike val="0"/>
        <condense val="0"/>
        <extend val="0"/>
        <outline val="0"/>
        <shadow val="0"/>
        <u val="none"/>
        <vertAlign val="baseline"/>
        <sz val="11"/>
        <color theme="1"/>
        <name val="Calibri"/>
        <family val="2"/>
        <scheme val="minor"/>
      </font>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99FF79"/>
      <color rgb="FFF47C7C"/>
      <color rgb="FFFF3300"/>
      <color rgb="FF66FF33"/>
      <color rgb="FFFFFF66"/>
      <color rgb="FFF0BEFE"/>
      <color rgb="FFE17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new.xlsx]One-dimensional Pivot Table!PivotTable2</c:name>
    <c:fmtId val="1"/>
  </c:pivotSource>
  <c:chart>
    <c:title>
      <c:tx>
        <c:rich>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r>
              <a:rPr lang="en-US" sz="1600"/>
              <a:t>Amount of Product</a:t>
            </a:r>
          </a:p>
        </c:rich>
      </c:tx>
      <c:layout>
        <c:manualLayout>
          <c:xMode val="edge"/>
          <c:yMode val="edge"/>
          <c:x val="0.30476371057025281"/>
          <c:y val="6.40984157428250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endParaRPr lang="en-GH"/>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317500" algn="ctr" rotWithShape="0">
              <a:prstClr val="black">
                <a:alpha val="25000"/>
              </a:prstClr>
            </a:outerShdw>
          </a:effectLst>
        </c:spPr>
      </c:pivotFmt>
      <c:pivotFmt>
        <c:idx val="3"/>
        <c:spPr>
          <a:solidFill>
            <a:schemeClr val="accent2"/>
          </a:solidFill>
          <a:ln>
            <a:noFill/>
          </a:ln>
          <a:effectLst>
            <a:outerShdw blurRad="317500" algn="ctr" rotWithShape="0">
              <a:prstClr val="black">
                <a:alpha val="25000"/>
              </a:prstClr>
            </a:outerShdw>
          </a:effectLst>
        </c:spPr>
      </c:pivotFmt>
      <c:pivotFmt>
        <c:idx val="4"/>
        <c:spPr>
          <a:solidFill>
            <a:schemeClr val="accent2"/>
          </a:solidFill>
          <a:ln>
            <a:noFill/>
          </a:ln>
          <a:effectLst>
            <a:outerShdw blurRad="317500" algn="ctr" rotWithShape="0">
              <a:prstClr val="black">
                <a:alpha val="25000"/>
              </a:prstClr>
            </a:outerShdw>
          </a:effectLst>
        </c:spPr>
      </c:pivotFmt>
      <c:pivotFmt>
        <c:idx val="5"/>
        <c:spPr>
          <a:solidFill>
            <a:schemeClr val="accent2"/>
          </a:solidFill>
          <a:ln>
            <a:noFill/>
          </a:ln>
          <a:effectLst>
            <a:outerShdw blurRad="317500" algn="ctr" rotWithShape="0">
              <a:prstClr val="black">
                <a:alpha val="25000"/>
              </a:prstClr>
            </a:outerShdw>
          </a:effectLst>
        </c:spPr>
      </c:pivotFmt>
      <c:pivotFmt>
        <c:idx val="6"/>
        <c:spPr>
          <a:solidFill>
            <a:schemeClr val="accent2"/>
          </a:solidFill>
          <a:ln>
            <a:noFill/>
          </a:ln>
          <a:effectLst>
            <a:outerShdw blurRad="317500" algn="ctr" rotWithShape="0">
              <a:prstClr val="black">
                <a:alpha val="25000"/>
              </a:prstClr>
            </a:outerShdw>
          </a:effectLst>
        </c:spPr>
      </c:pivotFmt>
      <c:pivotFmt>
        <c:idx val="7"/>
        <c:spPr>
          <a:solidFill>
            <a:schemeClr val="accent2"/>
          </a:solidFill>
          <a:ln>
            <a:noFill/>
          </a:ln>
          <a:effectLst>
            <a:outerShdw blurRad="317500" algn="ctr" rotWithShape="0">
              <a:prstClr val="black">
                <a:alpha val="25000"/>
              </a:prstClr>
            </a:outerShdw>
          </a:effectLst>
        </c:spPr>
      </c:pivotFmt>
      <c:pivotFmt>
        <c:idx val="8"/>
        <c:spPr>
          <a:solidFill>
            <a:schemeClr val="accent2"/>
          </a:solidFill>
          <a:ln>
            <a:noFill/>
          </a:ln>
          <a:effectLst>
            <a:outerShdw blurRad="317500" algn="ctr" rotWithShape="0">
              <a:prstClr val="black">
                <a:alpha val="25000"/>
              </a:prstClr>
            </a:outerShdw>
          </a:effectLst>
        </c:spPr>
      </c:pivotFmt>
    </c:pivotFmts>
    <c:plotArea>
      <c:layout/>
      <c:pieChart>
        <c:varyColors val="1"/>
        <c:ser>
          <c:idx val="0"/>
          <c:order val="0"/>
          <c:tx>
            <c:strRef>
              <c:f>'One-dimensional Pivot Table'!$B$5</c:f>
              <c:strCache>
                <c:ptCount val="1"/>
                <c:pt idx="0">
                  <c:v>Total</c:v>
                </c:pt>
              </c:strCache>
            </c:strRef>
          </c:tx>
          <c:dPt>
            <c:idx val="0"/>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35DB-476C-8441-80845D3D377E}"/>
              </c:ext>
            </c:extLst>
          </c:dPt>
          <c:dPt>
            <c:idx val="1"/>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35DB-476C-8441-80845D3D377E}"/>
              </c:ext>
            </c:extLst>
          </c:dPt>
          <c:dPt>
            <c:idx val="2"/>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35DB-476C-8441-80845D3D377E}"/>
              </c:ext>
            </c:extLst>
          </c:dPt>
          <c:dPt>
            <c:idx val="3"/>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35DB-476C-8441-80845D3D377E}"/>
              </c:ext>
            </c:extLst>
          </c:dPt>
          <c:dPt>
            <c:idx val="4"/>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35DB-476C-8441-80845D3D377E}"/>
              </c:ext>
            </c:extLst>
          </c:dPt>
          <c:dPt>
            <c:idx val="5"/>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35DB-476C-8441-80845D3D377E}"/>
              </c:ext>
            </c:extLst>
          </c:dPt>
          <c:dPt>
            <c:idx val="6"/>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35DB-476C-8441-80845D3D377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'One-dimensional Pivot Table'!$A$6:$A$13</c:f>
              <c:strCache>
                <c:ptCount val="7"/>
                <c:pt idx="0">
                  <c:v>Apple</c:v>
                </c:pt>
                <c:pt idx="1">
                  <c:v>Banana</c:v>
                </c:pt>
                <c:pt idx="2">
                  <c:v>Beans</c:v>
                </c:pt>
                <c:pt idx="3">
                  <c:v>Cabbage</c:v>
                </c:pt>
                <c:pt idx="4">
                  <c:v>Carrots</c:v>
                </c:pt>
                <c:pt idx="5">
                  <c:v>Mango</c:v>
                </c:pt>
                <c:pt idx="6">
                  <c:v>Orange</c:v>
                </c:pt>
              </c:strCache>
            </c:strRef>
          </c:cat>
          <c:val>
            <c:numRef>
              <c:f>'One-dimensional Pivot Table'!$B$6:$B$13</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E-35DB-476C-8441-80845D3D377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new.xlsx]One-dimensional Pivot Table!PivotTable4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Amount</a:t>
            </a:r>
            <a:r>
              <a:rPr lang="en-US" baseline="0"/>
              <a:t> of Product by Category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Table'!$K$5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'One-dimensional Pivot Table'!$I$6:$J$15</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'One-dimensional Pivot Table'!$K$6:$K$15</c:f>
              <c:numCache>
                <c:formatCode>General</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00A8-47C1-8D56-9A76B74C2957}"/>
            </c:ext>
          </c:extLst>
        </c:ser>
        <c:dLbls>
          <c:showLegendKey val="0"/>
          <c:showVal val="0"/>
          <c:showCatName val="0"/>
          <c:showSerName val="0"/>
          <c:showPercent val="0"/>
          <c:showBubbleSize val="0"/>
        </c:dLbls>
        <c:gapWidth val="100"/>
        <c:overlap val="-24"/>
        <c:axId val="852397120"/>
        <c:axId val="852392128"/>
      </c:barChart>
      <c:catAx>
        <c:axId val="852397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852392128"/>
        <c:crosses val="autoZero"/>
        <c:auto val="1"/>
        <c:lblAlgn val="ctr"/>
        <c:lblOffset val="100"/>
        <c:noMultiLvlLbl val="0"/>
      </c:catAx>
      <c:valAx>
        <c:axId val="85239212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852397120"/>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GH"/>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new.xlsx]One-dimensional Pivot Table!PivotTable5</c:name>
    <c:fmtId val="2"/>
  </c:pivotSource>
  <c:chart>
    <c:title>
      <c:tx>
        <c:rich>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r>
              <a:rPr lang="en-US" b="1"/>
              <a:t>Units</a:t>
            </a:r>
            <a:r>
              <a:rPr lang="en-US" b="1" baseline="0"/>
              <a:t> of Product sold per Country</a:t>
            </a:r>
            <a:endParaRPr lang="en-US" b="1"/>
          </a:p>
        </c:rich>
      </c:tx>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endParaRPr lang="en-GH"/>
        </a:p>
      </c:txPr>
    </c:title>
    <c:autoTitleDeleted val="0"/>
    <c:pivotFmts>
      <c:pivotFmt>
        <c:idx val="0"/>
        <c:spPr>
          <a:solidFill>
            <a:schemeClr val="accent2">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Table'!$B$24</c:f>
              <c:strCache>
                <c:ptCount val="1"/>
                <c:pt idx="0">
                  <c:v>Total</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'One-dimensional Pivot Table'!$A$25:$A$32</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Table'!$B$25:$B$32</c:f>
              <c:numCache>
                <c:formatCode>General</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B95F-4410-8482-78B8707BDE1F}"/>
            </c:ext>
          </c:extLst>
        </c:ser>
        <c:dLbls>
          <c:dLblPos val="outEnd"/>
          <c:showLegendKey val="0"/>
          <c:showVal val="1"/>
          <c:showCatName val="0"/>
          <c:showSerName val="0"/>
          <c:showPercent val="0"/>
          <c:showBubbleSize val="0"/>
        </c:dLbls>
        <c:gapWidth val="80"/>
        <c:overlap val="25"/>
        <c:axId val="913990960"/>
        <c:axId val="913988880"/>
      </c:barChart>
      <c:catAx>
        <c:axId val="91399096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GH"/>
          </a:p>
        </c:txPr>
        <c:crossAx val="913988880"/>
        <c:crosses val="autoZero"/>
        <c:auto val="1"/>
        <c:lblAlgn val="ctr"/>
        <c:lblOffset val="100"/>
        <c:noMultiLvlLbl val="0"/>
      </c:catAx>
      <c:valAx>
        <c:axId val="913988880"/>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GH"/>
          </a:p>
        </c:txPr>
        <c:crossAx val="913990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new.xlsx]One-dimensional Pivot Table!PivotTable6</c:name>
    <c:fmtId val="1"/>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a:t>Amount for Country per Product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Table'!$J$24</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Table'!$I$25:$I$32</c:f>
              <c:strCache>
                <c:ptCount val="7"/>
                <c:pt idx="0">
                  <c:v>Apple</c:v>
                </c:pt>
                <c:pt idx="1">
                  <c:v>Banana</c:v>
                </c:pt>
                <c:pt idx="2">
                  <c:v>Beans</c:v>
                </c:pt>
                <c:pt idx="3">
                  <c:v>Cabbage</c:v>
                </c:pt>
                <c:pt idx="4">
                  <c:v>Carrots</c:v>
                </c:pt>
                <c:pt idx="5">
                  <c:v>Mango</c:v>
                </c:pt>
                <c:pt idx="6">
                  <c:v>Orange</c:v>
                </c:pt>
              </c:strCache>
            </c:strRef>
          </c:cat>
          <c:val>
            <c:numRef>
              <c:f>'One-dimensional Pivot Table'!$J$25:$J$32</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3-1AE3-4306-AE5E-26CACFA29BA6}"/>
            </c:ext>
          </c:extLst>
        </c:ser>
        <c:dLbls>
          <c:dLblPos val="inEnd"/>
          <c:showLegendKey val="0"/>
          <c:showVal val="1"/>
          <c:showCatName val="0"/>
          <c:showSerName val="0"/>
          <c:showPercent val="0"/>
          <c:showBubbleSize val="0"/>
        </c:dLbls>
        <c:gapWidth val="15"/>
        <c:axId val="913978064"/>
        <c:axId val="913982224"/>
      </c:barChart>
      <c:catAx>
        <c:axId val="9139780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913982224"/>
        <c:crosses val="autoZero"/>
        <c:auto val="1"/>
        <c:lblAlgn val="ctr"/>
        <c:lblOffset val="100"/>
        <c:noMultiLvlLbl val="0"/>
      </c:catAx>
      <c:valAx>
        <c:axId val="9139822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913978064"/>
        <c:crosses val="autoZero"/>
        <c:crossBetween val="between"/>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GH"/>
              </a:p>
            </c:txPr>
          </c:dispUnitsLbl>
        </c:dispUnits>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new.xlsx]Two-dimensional Pivot Table!PivotTable10</c:name>
    <c:fmtId val="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Amount</a:t>
            </a:r>
            <a:r>
              <a:rPr lang="en-US" sz="1600" b="1" baseline="0"/>
              <a:t> of Product by Month</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Table'!$B$22:$B$23</c:f>
              <c:strCache>
                <c:ptCount val="1"/>
                <c:pt idx="0">
                  <c:v>Apple</c:v>
                </c:pt>
              </c:strCache>
            </c:strRef>
          </c:tx>
          <c:spPr>
            <a:solidFill>
              <a:schemeClr val="accent1"/>
            </a:solidFill>
            <a:ln>
              <a:noFill/>
            </a:ln>
            <a:effectLst/>
          </c:spPr>
          <c:invertIfNegative val="0"/>
          <c:cat>
            <c:strRef>
              <c:f>'Two-dimensional Pivot Table'!$A$24:$A$36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Table'!$B$24:$B$36</c:f>
              <c:numCache>
                <c:formatCode>General</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extLst>
            <c:ext xmlns:c16="http://schemas.microsoft.com/office/drawing/2014/chart" uri="{C3380CC4-5D6E-409C-BE32-E72D297353CC}">
              <c16:uniqueId val="{00000000-0A65-4030-ABA6-694875183C6D}"/>
            </c:ext>
          </c:extLst>
        </c:ser>
        <c:ser>
          <c:idx val="1"/>
          <c:order val="1"/>
          <c:tx>
            <c:strRef>
              <c:f>'Two-dimensional Pivot Table'!$C$22:$C$23</c:f>
              <c:strCache>
                <c:ptCount val="1"/>
                <c:pt idx="0">
                  <c:v>Banana</c:v>
                </c:pt>
              </c:strCache>
            </c:strRef>
          </c:tx>
          <c:spPr>
            <a:solidFill>
              <a:schemeClr val="accent2"/>
            </a:solidFill>
            <a:ln>
              <a:noFill/>
            </a:ln>
            <a:effectLst/>
          </c:spPr>
          <c:invertIfNegative val="0"/>
          <c:cat>
            <c:strRef>
              <c:f>'Two-dimensional Pivot Table'!$A$24:$A$36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Table'!$C$24:$C$36</c:f>
              <c:numCache>
                <c:formatCode>General</c:formatCode>
                <c:ptCount val="12"/>
                <c:pt idx="0">
                  <c:v>29728</c:v>
                </c:pt>
                <c:pt idx="1">
                  <c:v>9228</c:v>
                </c:pt>
                <c:pt idx="2">
                  <c:v>26224</c:v>
                </c:pt>
                <c:pt idx="3">
                  <c:v>16001</c:v>
                </c:pt>
                <c:pt idx="4">
                  <c:v>69521</c:v>
                </c:pt>
                <c:pt idx="5">
                  <c:v>15208</c:v>
                </c:pt>
                <c:pt idx="6">
                  <c:v>31336</c:v>
                </c:pt>
                <c:pt idx="7">
                  <c:v>9980</c:v>
                </c:pt>
                <c:pt idx="8">
                  <c:v>51835</c:v>
                </c:pt>
                <c:pt idx="9">
                  <c:v>22320</c:v>
                </c:pt>
                <c:pt idx="10">
                  <c:v>29530</c:v>
                </c:pt>
                <c:pt idx="11">
                  <c:v>29384</c:v>
                </c:pt>
              </c:numCache>
            </c:numRef>
          </c:val>
          <c:extLst>
            <c:ext xmlns:c16="http://schemas.microsoft.com/office/drawing/2014/chart" uri="{C3380CC4-5D6E-409C-BE32-E72D297353CC}">
              <c16:uniqueId val="{00000001-0A65-4030-ABA6-694875183C6D}"/>
            </c:ext>
          </c:extLst>
        </c:ser>
        <c:ser>
          <c:idx val="2"/>
          <c:order val="2"/>
          <c:tx>
            <c:strRef>
              <c:f>'Two-dimensional Pivot Table'!$D$22:$D$23</c:f>
              <c:strCache>
                <c:ptCount val="1"/>
                <c:pt idx="0">
                  <c:v>Beans</c:v>
                </c:pt>
              </c:strCache>
            </c:strRef>
          </c:tx>
          <c:spPr>
            <a:solidFill>
              <a:schemeClr val="accent3"/>
            </a:solidFill>
            <a:ln>
              <a:noFill/>
            </a:ln>
            <a:effectLst/>
          </c:spPr>
          <c:invertIfNegative val="0"/>
          <c:cat>
            <c:strRef>
              <c:f>'Two-dimensional Pivot Table'!$A$24:$A$36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Table'!$D$24:$D$36</c:f>
              <c:numCache>
                <c:formatCode>General</c:formatCode>
                <c:ptCount val="12"/>
                <c:pt idx="0">
                  <c:v>2626</c:v>
                </c:pt>
                <c:pt idx="1">
                  <c:v>15823</c:v>
                </c:pt>
                <c:pt idx="2">
                  <c:v>6045</c:v>
                </c:pt>
                <c:pt idx="4">
                  <c:v>8096</c:v>
                </c:pt>
                <c:pt idx="6">
                  <c:v>8416</c:v>
                </c:pt>
                <c:pt idx="7">
                  <c:v>5761</c:v>
                </c:pt>
                <c:pt idx="9">
                  <c:v>5015</c:v>
                </c:pt>
                <c:pt idx="11">
                  <c:v>5499</c:v>
                </c:pt>
              </c:numCache>
            </c:numRef>
          </c:val>
          <c:extLst>
            <c:ext xmlns:c16="http://schemas.microsoft.com/office/drawing/2014/chart" uri="{C3380CC4-5D6E-409C-BE32-E72D297353CC}">
              <c16:uniqueId val="{00000002-0A65-4030-ABA6-694875183C6D}"/>
            </c:ext>
          </c:extLst>
        </c:ser>
        <c:ser>
          <c:idx val="3"/>
          <c:order val="3"/>
          <c:tx>
            <c:strRef>
              <c:f>'Two-dimensional Pivot Table'!$E$22:$E$23</c:f>
              <c:strCache>
                <c:ptCount val="1"/>
                <c:pt idx="0">
                  <c:v>Cabbage</c:v>
                </c:pt>
              </c:strCache>
            </c:strRef>
          </c:tx>
          <c:spPr>
            <a:solidFill>
              <a:schemeClr val="accent4"/>
            </a:solidFill>
            <a:ln>
              <a:noFill/>
            </a:ln>
            <a:effectLst/>
          </c:spPr>
          <c:invertIfNegative val="0"/>
          <c:cat>
            <c:strRef>
              <c:f>'Two-dimensional Pivot Table'!$A$24:$A$36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Table'!$E$24:$E$36</c:f>
              <c:numCache>
                <c:formatCode>General</c:formatCode>
                <c:ptCount val="12"/>
                <c:pt idx="0">
                  <c:v>30732</c:v>
                </c:pt>
                <c:pt idx="1">
                  <c:v>1557</c:v>
                </c:pt>
                <c:pt idx="2">
                  <c:v>5341</c:v>
                </c:pt>
                <c:pt idx="3">
                  <c:v>9508</c:v>
                </c:pt>
                <c:pt idx="4">
                  <c:v>17104</c:v>
                </c:pt>
                <c:pt idx="5">
                  <c:v>25752</c:v>
                </c:pt>
                <c:pt idx="6">
                  <c:v>13170</c:v>
                </c:pt>
                <c:pt idx="7">
                  <c:v>20386</c:v>
                </c:pt>
                <c:pt idx="8">
                  <c:v>18605</c:v>
                </c:pt>
                <c:pt idx="10">
                  <c:v>284</c:v>
                </c:pt>
              </c:numCache>
            </c:numRef>
          </c:val>
          <c:extLst>
            <c:ext xmlns:c16="http://schemas.microsoft.com/office/drawing/2014/chart" uri="{C3380CC4-5D6E-409C-BE32-E72D297353CC}">
              <c16:uniqueId val="{00000014-0A65-4030-ABA6-694875183C6D}"/>
            </c:ext>
          </c:extLst>
        </c:ser>
        <c:ser>
          <c:idx val="4"/>
          <c:order val="4"/>
          <c:tx>
            <c:strRef>
              <c:f>'Two-dimensional Pivot Table'!$F$22:$F$23</c:f>
              <c:strCache>
                <c:ptCount val="1"/>
                <c:pt idx="0">
                  <c:v>Carrots</c:v>
                </c:pt>
              </c:strCache>
            </c:strRef>
          </c:tx>
          <c:spPr>
            <a:solidFill>
              <a:schemeClr val="accent5"/>
            </a:solidFill>
            <a:ln>
              <a:noFill/>
            </a:ln>
            <a:effectLst/>
          </c:spPr>
          <c:invertIfNegative val="0"/>
          <c:cat>
            <c:strRef>
              <c:f>'Two-dimensional Pivot Table'!$A$24:$A$36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Table'!$F$24:$F$36</c:f>
              <c:numCache>
                <c:formatCode>General</c:formatCode>
                <c:ptCount val="12"/>
                <c:pt idx="0">
                  <c:v>6173</c:v>
                </c:pt>
                <c:pt idx="1">
                  <c:v>5154</c:v>
                </c:pt>
                <c:pt idx="2">
                  <c:v>21722</c:v>
                </c:pt>
                <c:pt idx="3">
                  <c:v>8266</c:v>
                </c:pt>
                <c:pt idx="4">
                  <c:v>28887</c:v>
                </c:pt>
                <c:pt idx="6">
                  <c:v>5751</c:v>
                </c:pt>
                <c:pt idx="7">
                  <c:v>9397</c:v>
                </c:pt>
                <c:pt idx="8">
                  <c:v>7933</c:v>
                </c:pt>
                <c:pt idx="9">
                  <c:v>9949</c:v>
                </c:pt>
                <c:pt idx="10">
                  <c:v>7857</c:v>
                </c:pt>
                <c:pt idx="11">
                  <c:v>25856</c:v>
                </c:pt>
              </c:numCache>
            </c:numRef>
          </c:val>
          <c:extLst>
            <c:ext xmlns:c16="http://schemas.microsoft.com/office/drawing/2014/chart" uri="{C3380CC4-5D6E-409C-BE32-E72D297353CC}">
              <c16:uniqueId val="{00000000-28A8-4D5E-9AB6-A13CBE98E9C9}"/>
            </c:ext>
          </c:extLst>
        </c:ser>
        <c:ser>
          <c:idx val="5"/>
          <c:order val="5"/>
          <c:tx>
            <c:strRef>
              <c:f>'Two-dimensional Pivot Table'!$G$22:$G$23</c:f>
              <c:strCache>
                <c:ptCount val="1"/>
                <c:pt idx="0">
                  <c:v>Mango</c:v>
                </c:pt>
              </c:strCache>
            </c:strRef>
          </c:tx>
          <c:spPr>
            <a:solidFill>
              <a:schemeClr val="accent6"/>
            </a:solidFill>
            <a:ln>
              <a:noFill/>
            </a:ln>
            <a:effectLst/>
          </c:spPr>
          <c:invertIfNegative val="0"/>
          <c:cat>
            <c:strRef>
              <c:f>'Two-dimensional Pivot Table'!$A$24:$A$36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Table'!$G$24:$G$36</c:f>
              <c:numCache>
                <c:formatCode>General</c:formatCode>
                <c:ptCount val="12"/>
                <c:pt idx="1">
                  <c:v>9029</c:v>
                </c:pt>
                <c:pt idx="2">
                  <c:v>3663</c:v>
                </c:pt>
                <c:pt idx="4">
                  <c:v>33384</c:v>
                </c:pt>
                <c:pt idx="6">
                  <c:v>5480</c:v>
                </c:pt>
                <c:pt idx="8">
                  <c:v>5523</c:v>
                </c:pt>
              </c:numCache>
            </c:numRef>
          </c:val>
          <c:extLst>
            <c:ext xmlns:c16="http://schemas.microsoft.com/office/drawing/2014/chart" uri="{C3380CC4-5D6E-409C-BE32-E72D297353CC}">
              <c16:uniqueId val="{00000001-28A8-4D5E-9AB6-A13CBE98E9C9}"/>
            </c:ext>
          </c:extLst>
        </c:ser>
        <c:ser>
          <c:idx val="6"/>
          <c:order val="6"/>
          <c:tx>
            <c:strRef>
              <c:f>'Two-dimensional Pivot Table'!$H$22:$H$23</c:f>
              <c:strCache>
                <c:ptCount val="1"/>
                <c:pt idx="0">
                  <c:v>Orange</c:v>
                </c:pt>
              </c:strCache>
            </c:strRef>
          </c:tx>
          <c:spPr>
            <a:solidFill>
              <a:schemeClr val="accent1">
                <a:lumMod val="60000"/>
              </a:schemeClr>
            </a:solidFill>
            <a:ln>
              <a:noFill/>
            </a:ln>
            <a:effectLst/>
          </c:spPr>
          <c:invertIfNegative val="0"/>
          <c:cat>
            <c:strRef>
              <c:f>'Two-dimensional Pivot Table'!$A$24:$A$36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Table'!$H$24:$H$36</c:f>
              <c:numCache>
                <c:formatCode>General</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extLst>
            <c:ext xmlns:c16="http://schemas.microsoft.com/office/drawing/2014/chart" uri="{C3380CC4-5D6E-409C-BE32-E72D297353CC}">
              <c16:uniqueId val="{00000002-28A8-4D5E-9AB6-A13CBE98E9C9}"/>
            </c:ext>
          </c:extLst>
        </c:ser>
        <c:dLbls>
          <c:showLegendKey val="0"/>
          <c:showVal val="0"/>
          <c:showCatName val="0"/>
          <c:showSerName val="0"/>
          <c:showPercent val="0"/>
          <c:showBubbleSize val="0"/>
        </c:dLbls>
        <c:gapWidth val="15"/>
        <c:axId val="963762464"/>
        <c:axId val="963767456"/>
      </c:barChart>
      <c:catAx>
        <c:axId val="963762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3767456"/>
        <c:crosses val="autoZero"/>
        <c:auto val="1"/>
        <c:lblAlgn val="ctr"/>
        <c:lblOffset val="100"/>
        <c:noMultiLvlLbl val="0"/>
      </c:catAx>
      <c:valAx>
        <c:axId val="96376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3762464"/>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new.xlsx]Two-dimensional Pivot Table!PivotTable12</c:name>
    <c:fmtId val="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Amount</a:t>
            </a:r>
            <a:r>
              <a:rPr lang="en-US" sz="1600" b="1" baseline="0"/>
              <a:t> of Category by Month</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'Two-dimensional Pivot Table'!$N$22:$N$23</c:f>
              <c:strCache>
                <c:ptCount val="1"/>
                <c:pt idx="0">
                  <c:v>Fruit</c:v>
                </c:pt>
              </c:strCache>
            </c:strRef>
          </c:tx>
          <c:spPr>
            <a:solidFill>
              <a:schemeClr val="accent1">
                <a:lumMod val="75000"/>
              </a:schemeClr>
            </a:solidFill>
            <a:ln>
              <a:noFill/>
            </a:ln>
            <a:effectLst/>
          </c:spPr>
          <c:cat>
            <c:strRef>
              <c:f>'Two-dimensional Pivot Table'!$M$24:$M$36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Table'!$N$24:$N$36</c:f>
              <c:numCache>
                <c:formatCode>General</c:formatCode>
                <c:ptCount val="12"/>
                <c:pt idx="0">
                  <c:v>50132</c:v>
                </c:pt>
                <c:pt idx="1">
                  <c:v>40228</c:v>
                </c:pt>
                <c:pt idx="2">
                  <c:v>71458</c:v>
                </c:pt>
                <c:pt idx="3">
                  <c:v>31700</c:v>
                </c:pt>
                <c:pt idx="4">
                  <c:v>149252</c:v>
                </c:pt>
                <c:pt idx="5">
                  <c:v>25848</c:v>
                </c:pt>
                <c:pt idx="6">
                  <c:v>53398</c:v>
                </c:pt>
                <c:pt idx="7">
                  <c:v>33450</c:v>
                </c:pt>
                <c:pt idx="8">
                  <c:v>75895</c:v>
                </c:pt>
                <c:pt idx="9">
                  <c:v>37651</c:v>
                </c:pt>
                <c:pt idx="10">
                  <c:v>65599</c:v>
                </c:pt>
                <c:pt idx="11">
                  <c:v>58458</c:v>
                </c:pt>
              </c:numCache>
            </c:numRef>
          </c:val>
          <c:extLst>
            <c:ext xmlns:c16="http://schemas.microsoft.com/office/drawing/2014/chart" uri="{C3380CC4-5D6E-409C-BE32-E72D297353CC}">
              <c16:uniqueId val="{00000000-D5F5-4EAB-B2C8-C246EAFC1E8E}"/>
            </c:ext>
          </c:extLst>
        </c:ser>
        <c:ser>
          <c:idx val="1"/>
          <c:order val="1"/>
          <c:tx>
            <c:strRef>
              <c:f>'Two-dimensional Pivot Table'!$O$22:$O$23</c:f>
              <c:strCache>
                <c:ptCount val="1"/>
                <c:pt idx="0">
                  <c:v>Vegetables</c:v>
                </c:pt>
              </c:strCache>
            </c:strRef>
          </c:tx>
          <c:spPr>
            <a:solidFill>
              <a:srgbClr val="00B050"/>
            </a:solidFill>
            <a:ln w="25400">
              <a:noFill/>
            </a:ln>
            <a:effectLst/>
          </c:spPr>
          <c:cat>
            <c:strRef>
              <c:f>'Two-dimensional Pivot Table'!$M$24:$M$36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Table'!$O$24:$O$36</c:f>
              <c:numCache>
                <c:formatCode>General</c:formatCode>
                <c:ptCount val="12"/>
                <c:pt idx="0">
                  <c:v>39531</c:v>
                </c:pt>
                <c:pt idx="1">
                  <c:v>22534</c:v>
                </c:pt>
                <c:pt idx="2">
                  <c:v>33108</c:v>
                </c:pt>
                <c:pt idx="3">
                  <c:v>17774</c:v>
                </c:pt>
                <c:pt idx="4">
                  <c:v>54087</c:v>
                </c:pt>
                <c:pt idx="5">
                  <c:v>25752</c:v>
                </c:pt>
                <c:pt idx="6">
                  <c:v>27337</c:v>
                </c:pt>
                <c:pt idx="7">
                  <c:v>35544</c:v>
                </c:pt>
                <c:pt idx="8">
                  <c:v>26538</c:v>
                </c:pt>
                <c:pt idx="9">
                  <c:v>14964</c:v>
                </c:pt>
                <c:pt idx="10">
                  <c:v>8141</c:v>
                </c:pt>
                <c:pt idx="11">
                  <c:v>31355</c:v>
                </c:pt>
              </c:numCache>
            </c:numRef>
          </c:val>
          <c:extLst>
            <c:ext xmlns:c16="http://schemas.microsoft.com/office/drawing/2014/chart" uri="{C3380CC4-5D6E-409C-BE32-E72D297353CC}">
              <c16:uniqueId val="{00000000-D167-41AA-955E-FC8BA616CB54}"/>
            </c:ext>
          </c:extLst>
        </c:ser>
        <c:dLbls>
          <c:showLegendKey val="0"/>
          <c:showVal val="0"/>
          <c:showCatName val="0"/>
          <c:showSerName val="0"/>
          <c:showPercent val="0"/>
          <c:showBubbleSize val="0"/>
        </c:dLbls>
        <c:axId val="966776432"/>
        <c:axId val="966766864"/>
      </c:areaChart>
      <c:catAx>
        <c:axId val="966776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6766864"/>
        <c:crosses val="autoZero"/>
        <c:auto val="1"/>
        <c:lblAlgn val="ctr"/>
        <c:lblOffset val="100"/>
        <c:noMultiLvlLbl val="0"/>
      </c:catAx>
      <c:valAx>
        <c:axId val="966766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6776432"/>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new.xlsx]Two-dimensional Pivot Table!PivotTable11</c:name>
    <c:fmtId val="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Amount</a:t>
            </a:r>
            <a:r>
              <a:rPr lang="en-US" sz="1600" b="1" baseline="0"/>
              <a:t> for Country by Month</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'Two-dimensional Pivot Table'!$B$5:$B$6</c:f>
              <c:strCache>
                <c:ptCount val="1"/>
                <c:pt idx="0">
                  <c:v>Jan</c:v>
                </c:pt>
              </c:strCache>
            </c:strRef>
          </c:tx>
          <c:spPr>
            <a:solidFill>
              <a:schemeClr val="accent1"/>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Table'!$B$7:$B$14</c:f>
              <c:numCache>
                <c:formatCode>General</c:formatCode>
                <c:ptCount val="7"/>
                <c:pt idx="0">
                  <c:v>9062</c:v>
                </c:pt>
                <c:pt idx="1">
                  <c:v>18639</c:v>
                </c:pt>
                <c:pt idx="2">
                  <c:v>9363</c:v>
                </c:pt>
                <c:pt idx="3">
                  <c:v>12779</c:v>
                </c:pt>
                <c:pt idx="4">
                  <c:v>6906</c:v>
                </c:pt>
                <c:pt idx="5">
                  <c:v>15289</c:v>
                </c:pt>
                <c:pt idx="6">
                  <c:v>17625</c:v>
                </c:pt>
              </c:numCache>
            </c:numRef>
          </c:val>
          <c:extLst>
            <c:ext xmlns:c16="http://schemas.microsoft.com/office/drawing/2014/chart" uri="{C3380CC4-5D6E-409C-BE32-E72D297353CC}">
              <c16:uniqueId val="{00000000-A580-4C45-903D-D784389BA1C9}"/>
            </c:ext>
          </c:extLst>
        </c:ser>
        <c:ser>
          <c:idx val="1"/>
          <c:order val="1"/>
          <c:tx>
            <c:strRef>
              <c:f>'Two-dimensional Pivot Table'!$C$5:$C$6</c:f>
              <c:strCache>
                <c:ptCount val="1"/>
                <c:pt idx="0">
                  <c:v>Feb</c:v>
                </c:pt>
              </c:strCache>
            </c:strRef>
          </c:tx>
          <c:spPr>
            <a:solidFill>
              <a:schemeClr val="accent2"/>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Table'!$C$7:$C$14</c:f>
              <c:numCache>
                <c:formatCode>General</c:formatCode>
                <c:ptCount val="7"/>
                <c:pt idx="0">
                  <c:v>14046</c:v>
                </c:pt>
                <c:pt idx="1">
                  <c:v>3642</c:v>
                </c:pt>
                <c:pt idx="2">
                  <c:v>19306</c:v>
                </c:pt>
                <c:pt idx="3">
                  <c:v>6658</c:v>
                </c:pt>
                <c:pt idx="4">
                  <c:v>1004</c:v>
                </c:pt>
                <c:pt idx="5">
                  <c:v>3559</c:v>
                </c:pt>
                <c:pt idx="6">
                  <c:v>14547</c:v>
                </c:pt>
              </c:numCache>
            </c:numRef>
          </c:val>
          <c:extLst>
            <c:ext xmlns:c16="http://schemas.microsoft.com/office/drawing/2014/chart" uri="{C3380CC4-5D6E-409C-BE32-E72D297353CC}">
              <c16:uniqueId val="{00000001-DD51-4789-B734-17F20C5804E0}"/>
            </c:ext>
          </c:extLst>
        </c:ser>
        <c:ser>
          <c:idx val="2"/>
          <c:order val="2"/>
          <c:tx>
            <c:strRef>
              <c:f>'Two-dimensional Pivot Table'!$D$5:$D$6</c:f>
              <c:strCache>
                <c:ptCount val="1"/>
                <c:pt idx="0">
                  <c:v>Mar</c:v>
                </c:pt>
              </c:strCache>
            </c:strRef>
          </c:tx>
          <c:spPr>
            <a:solidFill>
              <a:schemeClr val="accent3"/>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Table'!$D$7:$D$14</c:f>
              <c:numCache>
                <c:formatCode>General</c:formatCode>
                <c:ptCount val="7"/>
                <c:pt idx="0">
                  <c:v>22810</c:v>
                </c:pt>
                <c:pt idx="1">
                  <c:v>135</c:v>
                </c:pt>
                <c:pt idx="2">
                  <c:v>16631</c:v>
                </c:pt>
                <c:pt idx="3">
                  <c:v>18597</c:v>
                </c:pt>
                <c:pt idx="4">
                  <c:v>5820</c:v>
                </c:pt>
                <c:pt idx="5">
                  <c:v>18057</c:v>
                </c:pt>
                <c:pt idx="6">
                  <c:v>22516</c:v>
                </c:pt>
              </c:numCache>
            </c:numRef>
          </c:val>
          <c:extLst>
            <c:ext xmlns:c16="http://schemas.microsoft.com/office/drawing/2014/chart" uri="{C3380CC4-5D6E-409C-BE32-E72D297353CC}">
              <c16:uniqueId val="{00000002-DD51-4789-B734-17F20C5804E0}"/>
            </c:ext>
          </c:extLst>
        </c:ser>
        <c:ser>
          <c:idx val="3"/>
          <c:order val="3"/>
          <c:tx>
            <c:strRef>
              <c:f>'Two-dimensional Pivot Table'!$E$5:$E$6</c:f>
              <c:strCache>
                <c:ptCount val="1"/>
                <c:pt idx="0">
                  <c:v>Apr</c:v>
                </c:pt>
              </c:strCache>
            </c:strRef>
          </c:tx>
          <c:spPr>
            <a:solidFill>
              <a:schemeClr val="accent4"/>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Table'!$E$7:$E$14</c:f>
              <c:numCache>
                <c:formatCode>General</c:formatCode>
                <c:ptCount val="7"/>
                <c:pt idx="0">
                  <c:v>1113</c:v>
                </c:pt>
                <c:pt idx="1">
                  <c:v>16358</c:v>
                </c:pt>
                <c:pt idx="2">
                  <c:v>8758</c:v>
                </c:pt>
                <c:pt idx="3">
                  <c:v>277</c:v>
                </c:pt>
                <c:pt idx="4">
                  <c:v>1054</c:v>
                </c:pt>
                <c:pt idx="5">
                  <c:v>8505</c:v>
                </c:pt>
                <c:pt idx="6">
                  <c:v>13409</c:v>
                </c:pt>
              </c:numCache>
            </c:numRef>
          </c:val>
          <c:extLst>
            <c:ext xmlns:c16="http://schemas.microsoft.com/office/drawing/2014/chart" uri="{C3380CC4-5D6E-409C-BE32-E72D297353CC}">
              <c16:uniqueId val="{00000003-DD51-4789-B734-17F20C5804E0}"/>
            </c:ext>
          </c:extLst>
        </c:ser>
        <c:ser>
          <c:idx val="4"/>
          <c:order val="4"/>
          <c:tx>
            <c:strRef>
              <c:f>'Two-dimensional Pivot Table'!$F$5:$F$6</c:f>
              <c:strCache>
                <c:ptCount val="1"/>
                <c:pt idx="0">
                  <c:v>May</c:v>
                </c:pt>
              </c:strCache>
            </c:strRef>
          </c:tx>
          <c:spPr>
            <a:solidFill>
              <a:schemeClr val="accent5"/>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Table'!$F$7:$F$14</c:f>
              <c:numCache>
                <c:formatCode>General</c:formatCode>
                <c:ptCount val="7"/>
                <c:pt idx="0">
                  <c:v>10894</c:v>
                </c:pt>
                <c:pt idx="1">
                  <c:v>19713</c:v>
                </c:pt>
                <c:pt idx="2">
                  <c:v>23732</c:v>
                </c:pt>
                <c:pt idx="3">
                  <c:v>37201</c:v>
                </c:pt>
                <c:pt idx="4">
                  <c:v>13567</c:v>
                </c:pt>
                <c:pt idx="5">
                  <c:v>39765</c:v>
                </c:pt>
                <c:pt idx="6">
                  <c:v>58467</c:v>
                </c:pt>
              </c:numCache>
            </c:numRef>
          </c:val>
          <c:extLst>
            <c:ext xmlns:c16="http://schemas.microsoft.com/office/drawing/2014/chart" uri="{C3380CC4-5D6E-409C-BE32-E72D297353CC}">
              <c16:uniqueId val="{00000004-DD51-4789-B734-17F20C5804E0}"/>
            </c:ext>
          </c:extLst>
        </c:ser>
        <c:ser>
          <c:idx val="5"/>
          <c:order val="5"/>
          <c:tx>
            <c:strRef>
              <c:f>'Two-dimensional Pivot Table'!$G$5:$G$6</c:f>
              <c:strCache>
                <c:ptCount val="1"/>
                <c:pt idx="0">
                  <c:v>Jun</c:v>
                </c:pt>
              </c:strCache>
            </c:strRef>
          </c:tx>
          <c:spPr>
            <a:solidFill>
              <a:schemeClr val="accent6"/>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Table'!$G$7:$G$14</c:f>
              <c:numCache>
                <c:formatCode>General</c:formatCode>
                <c:ptCount val="7"/>
                <c:pt idx="0">
                  <c:v>8891</c:v>
                </c:pt>
                <c:pt idx="1">
                  <c:v>7462</c:v>
                </c:pt>
                <c:pt idx="2">
                  <c:v>5712</c:v>
                </c:pt>
                <c:pt idx="3">
                  <c:v>9630</c:v>
                </c:pt>
                <c:pt idx="5">
                  <c:v>7231</c:v>
                </c:pt>
                <c:pt idx="6">
                  <c:v>12674</c:v>
                </c:pt>
              </c:numCache>
            </c:numRef>
          </c:val>
          <c:extLst>
            <c:ext xmlns:c16="http://schemas.microsoft.com/office/drawing/2014/chart" uri="{C3380CC4-5D6E-409C-BE32-E72D297353CC}">
              <c16:uniqueId val="{00000005-DD51-4789-B734-17F20C5804E0}"/>
            </c:ext>
          </c:extLst>
        </c:ser>
        <c:ser>
          <c:idx val="6"/>
          <c:order val="6"/>
          <c:tx>
            <c:strRef>
              <c:f>'Two-dimensional Pivot Table'!$H$5:$H$6</c:f>
              <c:strCache>
                <c:ptCount val="1"/>
                <c:pt idx="0">
                  <c:v>Jul</c:v>
                </c:pt>
              </c:strCache>
            </c:strRef>
          </c:tx>
          <c:spPr>
            <a:solidFill>
              <a:schemeClr val="accent1">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Table'!$H$7:$H$14</c:f>
              <c:numCache>
                <c:formatCode>General</c:formatCode>
                <c:ptCount val="7"/>
                <c:pt idx="0">
                  <c:v>16382</c:v>
                </c:pt>
                <c:pt idx="1">
                  <c:v>8530</c:v>
                </c:pt>
                <c:pt idx="2">
                  <c:v>5002</c:v>
                </c:pt>
                <c:pt idx="3">
                  <c:v>330</c:v>
                </c:pt>
                <c:pt idx="4">
                  <c:v>12010</c:v>
                </c:pt>
                <c:pt idx="5">
                  <c:v>28349</c:v>
                </c:pt>
                <c:pt idx="6">
                  <c:v>10132</c:v>
                </c:pt>
              </c:numCache>
            </c:numRef>
          </c:val>
          <c:extLst>
            <c:ext xmlns:c16="http://schemas.microsoft.com/office/drawing/2014/chart" uri="{C3380CC4-5D6E-409C-BE32-E72D297353CC}">
              <c16:uniqueId val="{00000006-DD51-4789-B734-17F20C5804E0}"/>
            </c:ext>
          </c:extLst>
        </c:ser>
        <c:ser>
          <c:idx val="7"/>
          <c:order val="7"/>
          <c:tx>
            <c:strRef>
              <c:f>'Two-dimensional Pivot Table'!$I$5:$I$6</c:f>
              <c:strCache>
                <c:ptCount val="1"/>
                <c:pt idx="0">
                  <c:v>Aug</c:v>
                </c:pt>
              </c:strCache>
            </c:strRef>
          </c:tx>
          <c:spPr>
            <a:solidFill>
              <a:schemeClr val="accent2">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Table'!$I$7:$I$14</c:f>
              <c:numCache>
                <c:formatCode>General</c:formatCode>
                <c:ptCount val="7"/>
                <c:pt idx="1">
                  <c:v>7333</c:v>
                </c:pt>
                <c:pt idx="2">
                  <c:v>18478</c:v>
                </c:pt>
                <c:pt idx="3">
                  <c:v>13080</c:v>
                </c:pt>
                <c:pt idx="5">
                  <c:v>3944</c:v>
                </c:pt>
                <c:pt idx="6">
                  <c:v>26159</c:v>
                </c:pt>
              </c:numCache>
            </c:numRef>
          </c:val>
          <c:extLst>
            <c:ext xmlns:c16="http://schemas.microsoft.com/office/drawing/2014/chart" uri="{C3380CC4-5D6E-409C-BE32-E72D297353CC}">
              <c16:uniqueId val="{00000007-DD51-4789-B734-17F20C5804E0}"/>
            </c:ext>
          </c:extLst>
        </c:ser>
        <c:ser>
          <c:idx val="8"/>
          <c:order val="8"/>
          <c:tx>
            <c:strRef>
              <c:f>'Two-dimensional Pivot Table'!$J$5:$J$6</c:f>
              <c:strCache>
                <c:ptCount val="1"/>
                <c:pt idx="0">
                  <c:v>Sep</c:v>
                </c:pt>
              </c:strCache>
            </c:strRef>
          </c:tx>
          <c:spPr>
            <a:solidFill>
              <a:schemeClr val="accent3">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Table'!$J$7:$J$14</c:f>
              <c:numCache>
                <c:formatCode>General</c:formatCode>
                <c:ptCount val="7"/>
                <c:pt idx="0">
                  <c:v>12134</c:v>
                </c:pt>
                <c:pt idx="1">
                  <c:v>352</c:v>
                </c:pt>
                <c:pt idx="2">
                  <c:v>7090</c:v>
                </c:pt>
                <c:pt idx="3">
                  <c:v>23086</c:v>
                </c:pt>
                <c:pt idx="4">
                  <c:v>11254</c:v>
                </c:pt>
                <c:pt idx="5">
                  <c:v>14701</c:v>
                </c:pt>
                <c:pt idx="6">
                  <c:v>33816</c:v>
                </c:pt>
              </c:numCache>
            </c:numRef>
          </c:val>
          <c:extLst>
            <c:ext xmlns:c16="http://schemas.microsoft.com/office/drawing/2014/chart" uri="{C3380CC4-5D6E-409C-BE32-E72D297353CC}">
              <c16:uniqueId val="{00000008-DD51-4789-B734-17F20C5804E0}"/>
            </c:ext>
          </c:extLst>
        </c:ser>
        <c:ser>
          <c:idx val="9"/>
          <c:order val="9"/>
          <c:tx>
            <c:strRef>
              <c:f>'Two-dimensional Pivot Table'!$K$5:$K$6</c:f>
              <c:strCache>
                <c:ptCount val="1"/>
                <c:pt idx="0">
                  <c:v>Oct</c:v>
                </c:pt>
              </c:strCache>
            </c:strRef>
          </c:tx>
          <c:spPr>
            <a:solidFill>
              <a:schemeClr val="accent4">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Table'!$K$7:$K$14</c:f>
              <c:numCache>
                <c:formatCode>General</c:formatCode>
                <c:ptCount val="7"/>
                <c:pt idx="0">
                  <c:v>14278</c:v>
                </c:pt>
                <c:pt idx="2">
                  <c:v>8160</c:v>
                </c:pt>
                <c:pt idx="3">
                  <c:v>7748</c:v>
                </c:pt>
                <c:pt idx="4">
                  <c:v>10655</c:v>
                </c:pt>
                <c:pt idx="5">
                  <c:v>7171</c:v>
                </c:pt>
                <c:pt idx="6">
                  <c:v>4603</c:v>
                </c:pt>
              </c:numCache>
            </c:numRef>
          </c:val>
          <c:extLst>
            <c:ext xmlns:c16="http://schemas.microsoft.com/office/drawing/2014/chart" uri="{C3380CC4-5D6E-409C-BE32-E72D297353CC}">
              <c16:uniqueId val="{00000009-DD51-4789-B734-17F20C5804E0}"/>
            </c:ext>
          </c:extLst>
        </c:ser>
        <c:ser>
          <c:idx val="10"/>
          <c:order val="10"/>
          <c:tx>
            <c:strRef>
              <c:f>'Two-dimensional Pivot Table'!$L$5:$L$6</c:f>
              <c:strCache>
                <c:ptCount val="1"/>
                <c:pt idx="0">
                  <c:v>Nov</c:v>
                </c:pt>
              </c:strCache>
            </c:strRef>
          </c:tx>
          <c:spPr>
            <a:solidFill>
              <a:schemeClr val="accent5">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Table'!$L$7:$L$14</c:f>
              <c:numCache>
                <c:formatCode>General</c:formatCode>
                <c:ptCount val="7"/>
                <c:pt idx="0">
                  <c:v>9014</c:v>
                </c:pt>
                <c:pt idx="1">
                  <c:v>9990</c:v>
                </c:pt>
                <c:pt idx="2">
                  <c:v>7263</c:v>
                </c:pt>
                <c:pt idx="3">
                  <c:v>284</c:v>
                </c:pt>
                <c:pt idx="5">
                  <c:v>22243</c:v>
                </c:pt>
                <c:pt idx="6">
                  <c:v>24946</c:v>
                </c:pt>
              </c:numCache>
            </c:numRef>
          </c:val>
          <c:extLst>
            <c:ext xmlns:c16="http://schemas.microsoft.com/office/drawing/2014/chart" uri="{C3380CC4-5D6E-409C-BE32-E72D297353CC}">
              <c16:uniqueId val="{0000000A-DD51-4789-B734-17F20C5804E0}"/>
            </c:ext>
          </c:extLst>
        </c:ser>
        <c:ser>
          <c:idx val="11"/>
          <c:order val="11"/>
          <c:tx>
            <c:strRef>
              <c:f>'Two-dimensional Pivot Table'!$M$5:$M$6</c:f>
              <c:strCache>
                <c:ptCount val="1"/>
                <c:pt idx="0">
                  <c:v>Dec</c:v>
                </c:pt>
              </c:strCache>
            </c:strRef>
          </c:tx>
          <c:spPr>
            <a:solidFill>
              <a:schemeClr val="accent6">
                <a:lumMod val="60000"/>
              </a:schemeClr>
            </a:solidFill>
            <a:ln>
              <a:noFill/>
            </a:ln>
            <a:effectLst/>
          </c:spPr>
          <c:invertIfNegative val="0"/>
          <c:cat>
            <c:strRef>
              <c:f>'Two-dimensional Pivot Table'!$A$7:$A$14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Table'!$M$7:$M$14</c:f>
              <c:numCache>
                <c:formatCode>General</c:formatCode>
                <c:ptCount val="7"/>
                <c:pt idx="0">
                  <c:v>13089</c:v>
                </c:pt>
                <c:pt idx="1">
                  <c:v>2591</c:v>
                </c:pt>
                <c:pt idx="2">
                  <c:v>11561</c:v>
                </c:pt>
                <c:pt idx="3">
                  <c:v>25498</c:v>
                </c:pt>
                <c:pt idx="4">
                  <c:v>4512</c:v>
                </c:pt>
                <c:pt idx="5">
                  <c:v>4323</c:v>
                </c:pt>
                <c:pt idx="6">
                  <c:v>28239</c:v>
                </c:pt>
              </c:numCache>
            </c:numRef>
          </c:val>
          <c:extLst>
            <c:ext xmlns:c16="http://schemas.microsoft.com/office/drawing/2014/chart" uri="{C3380CC4-5D6E-409C-BE32-E72D297353CC}">
              <c16:uniqueId val="{0000000B-DD51-4789-B734-17F20C5804E0}"/>
            </c:ext>
          </c:extLst>
        </c:ser>
        <c:dLbls>
          <c:showLegendKey val="0"/>
          <c:showVal val="0"/>
          <c:showCatName val="0"/>
          <c:showSerName val="0"/>
          <c:showPercent val="0"/>
          <c:showBubbleSize val="0"/>
        </c:dLbls>
        <c:gapWidth val="15"/>
        <c:overlap val="-10"/>
        <c:axId val="963788672"/>
        <c:axId val="963786176"/>
      </c:barChart>
      <c:catAx>
        <c:axId val="963788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3786176"/>
        <c:crosses val="autoZero"/>
        <c:auto val="1"/>
        <c:lblAlgn val="ctr"/>
        <c:lblOffset val="100"/>
        <c:noMultiLvlLbl val="0"/>
      </c:catAx>
      <c:valAx>
        <c:axId val="9637861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3788672"/>
        <c:crosses val="autoZero"/>
        <c:crossBetween val="between"/>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6"/>
    </mc:Choice>
    <mc:Fallback>
      <c:style val="6"/>
    </mc:Fallback>
  </mc:AlternateContent>
  <c:pivotSource>
    <c:name>[Afia Asamoah-Frimpong PivotTable CP new.xlsx]Two-dimensional Pivot Table!PivotTable13</c:name>
    <c:fmtId val="1"/>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Unit</a:t>
            </a:r>
            <a:r>
              <a:rPr lang="en-US" sz="1600" b="1" baseline="0"/>
              <a:t> of Product sold by Category per Country </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Table'!$Q$5:$Q$6</c:f>
              <c:strCache>
                <c:ptCount val="1"/>
                <c:pt idx="0">
                  <c:v>Fruit</c:v>
                </c:pt>
              </c:strCache>
            </c:strRef>
          </c:tx>
          <c:spPr>
            <a:solidFill>
              <a:srgbClr val="FFFF00"/>
            </a:solidFill>
            <a:ln>
              <a:noFill/>
            </a:ln>
            <a:effectLst/>
          </c:spPr>
          <c:invertIfNegative val="0"/>
          <c:cat>
            <c:strRef>
              <c:f>'Two-dimensional Pivot Table'!$P$7:$P$14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Table'!$Q$7:$Q$14</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27FA-4EB3-8B18-16576CB57736}"/>
            </c:ext>
          </c:extLst>
        </c:ser>
        <c:ser>
          <c:idx val="1"/>
          <c:order val="1"/>
          <c:tx>
            <c:strRef>
              <c:f>'Two-dimensional Pivot Table'!$R$5:$R$6</c:f>
              <c:strCache>
                <c:ptCount val="1"/>
                <c:pt idx="0">
                  <c:v>Vegetables</c:v>
                </c:pt>
              </c:strCache>
            </c:strRef>
          </c:tx>
          <c:spPr>
            <a:solidFill>
              <a:srgbClr val="FF0000"/>
            </a:solidFill>
            <a:ln>
              <a:noFill/>
            </a:ln>
            <a:effectLst/>
          </c:spPr>
          <c:invertIfNegative val="0"/>
          <c:cat>
            <c:strRef>
              <c:f>'Two-dimensional Pivot Table'!$P$7:$P$14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Table'!$R$7:$R$14</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0-E9A6-4E0B-9CDB-78F93AAC4156}"/>
            </c:ext>
          </c:extLst>
        </c:ser>
        <c:dLbls>
          <c:showLegendKey val="0"/>
          <c:showVal val="0"/>
          <c:showCatName val="0"/>
          <c:showSerName val="0"/>
          <c:showPercent val="0"/>
          <c:showBubbleSize val="0"/>
        </c:dLbls>
        <c:gapWidth val="150"/>
        <c:axId val="755280208"/>
        <c:axId val="755279376"/>
      </c:barChart>
      <c:catAx>
        <c:axId val="75528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55279376"/>
        <c:crosses val="autoZero"/>
        <c:auto val="1"/>
        <c:lblAlgn val="ctr"/>
        <c:lblOffset val="100"/>
        <c:noMultiLvlLbl val="0"/>
      </c:catAx>
      <c:valAx>
        <c:axId val="75527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5528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[Afia Asamoah-Frimpong PivotTable CP new.xlsx]One-dimensional Pivot Table!PivotTable2</c:name>
    <c:fmtId val="5"/>
  </c:pivotSource>
  <c:chart>
    <c:title>
      <c:tx>
        <c:rich>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r>
              <a:rPr lang="en-US" sz="1600"/>
              <a:t>Amount of Product</a:t>
            </a:r>
          </a:p>
        </c:rich>
      </c:tx>
      <c:layout>
        <c:manualLayout>
          <c:xMode val="edge"/>
          <c:yMode val="edge"/>
          <c:x val="0.30476380244101786"/>
          <c:y val="6.0570555555555544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endParaRPr lang="en-GH"/>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317500" algn="ctr" rotWithShape="0">
              <a:prstClr val="black">
                <a:alpha val="25000"/>
              </a:prstClr>
            </a:outerShdw>
          </a:effectLst>
        </c:spPr>
      </c:pivotFmt>
      <c:pivotFmt>
        <c:idx val="3"/>
        <c:spPr>
          <a:solidFill>
            <a:schemeClr val="accent6"/>
          </a:solidFill>
          <a:ln>
            <a:noFill/>
          </a:ln>
          <a:effectLst>
            <a:outerShdw blurRad="317500" algn="ctr" rotWithShape="0">
              <a:prstClr val="black">
                <a:alpha val="25000"/>
              </a:prstClr>
            </a:outerShdw>
          </a:effectLst>
        </c:spPr>
      </c:pivotFmt>
      <c:pivotFmt>
        <c:idx val="4"/>
        <c:spPr>
          <a:solidFill>
            <a:schemeClr val="accent6"/>
          </a:solidFill>
          <a:ln>
            <a:noFill/>
          </a:ln>
          <a:effectLst>
            <a:outerShdw blurRad="317500" algn="ctr" rotWithShape="0">
              <a:prstClr val="black">
                <a:alpha val="25000"/>
              </a:prstClr>
            </a:outerShdw>
          </a:effectLst>
        </c:spPr>
      </c:pivotFmt>
      <c:pivotFmt>
        <c:idx val="5"/>
        <c:spPr>
          <a:solidFill>
            <a:schemeClr val="accent6"/>
          </a:solidFill>
          <a:ln>
            <a:noFill/>
          </a:ln>
          <a:effectLst>
            <a:outerShdw blurRad="317500" algn="ctr" rotWithShape="0">
              <a:prstClr val="black">
                <a:alpha val="25000"/>
              </a:prstClr>
            </a:outerShdw>
          </a:effectLst>
        </c:spPr>
      </c:pivotFmt>
      <c:pivotFmt>
        <c:idx val="6"/>
        <c:spPr>
          <a:solidFill>
            <a:schemeClr val="accent6"/>
          </a:solidFill>
          <a:ln>
            <a:noFill/>
          </a:ln>
          <a:effectLst>
            <a:outerShdw blurRad="317500" algn="ctr" rotWithShape="0">
              <a:prstClr val="black">
                <a:alpha val="25000"/>
              </a:prstClr>
            </a:outerShdw>
          </a:effectLst>
        </c:spPr>
      </c:pivotFmt>
      <c:pivotFmt>
        <c:idx val="7"/>
        <c:spPr>
          <a:solidFill>
            <a:schemeClr val="accent6"/>
          </a:solidFill>
          <a:ln>
            <a:noFill/>
          </a:ln>
          <a:effectLst>
            <a:outerShdw blurRad="317500" algn="ctr" rotWithShape="0">
              <a:prstClr val="black">
                <a:alpha val="25000"/>
              </a:prstClr>
            </a:outerShdw>
          </a:effectLst>
        </c:spPr>
      </c:pivotFmt>
      <c:pivotFmt>
        <c:idx val="8"/>
        <c:spPr>
          <a:solidFill>
            <a:schemeClr val="accent6"/>
          </a:solidFill>
          <a:ln>
            <a:noFill/>
          </a:ln>
          <a:effectLst>
            <a:outerShdw blurRad="317500" algn="ctr" rotWithShape="0">
              <a:prstClr val="black">
                <a:alpha val="25000"/>
              </a:prstClr>
            </a:outerShdw>
          </a:effectLst>
        </c:spPr>
      </c:pivotFmt>
      <c:pivotFmt>
        <c:idx val="9"/>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6"/>
          </a:solidFill>
          <a:ln>
            <a:noFill/>
          </a:ln>
          <a:effectLst>
            <a:outerShdw blurRad="317500" algn="ctr" rotWithShape="0">
              <a:prstClr val="black">
                <a:alpha val="25000"/>
              </a:prstClr>
            </a:outerShdw>
          </a:effectLst>
        </c:spPr>
      </c:pivotFmt>
      <c:pivotFmt>
        <c:idx val="11"/>
        <c:spPr>
          <a:solidFill>
            <a:schemeClr val="accent6"/>
          </a:solidFill>
          <a:ln>
            <a:noFill/>
          </a:ln>
          <a:effectLst>
            <a:outerShdw blurRad="317500" algn="ctr" rotWithShape="0">
              <a:prstClr val="black">
                <a:alpha val="25000"/>
              </a:prstClr>
            </a:outerShdw>
          </a:effectLst>
        </c:spPr>
      </c:pivotFmt>
      <c:pivotFmt>
        <c:idx val="12"/>
        <c:spPr>
          <a:solidFill>
            <a:schemeClr val="accent6"/>
          </a:solidFill>
          <a:ln>
            <a:noFill/>
          </a:ln>
          <a:effectLst>
            <a:outerShdw blurRad="317500" algn="ctr" rotWithShape="0">
              <a:prstClr val="black">
                <a:alpha val="25000"/>
              </a:prstClr>
            </a:outerShdw>
          </a:effectLst>
        </c:spPr>
      </c:pivotFmt>
      <c:pivotFmt>
        <c:idx val="13"/>
        <c:spPr>
          <a:solidFill>
            <a:schemeClr val="accent6"/>
          </a:solidFill>
          <a:ln>
            <a:noFill/>
          </a:ln>
          <a:effectLst>
            <a:outerShdw blurRad="317500" algn="ctr" rotWithShape="0">
              <a:prstClr val="black">
                <a:alpha val="25000"/>
              </a:prstClr>
            </a:outerShdw>
          </a:effectLst>
        </c:spPr>
      </c:pivotFmt>
      <c:pivotFmt>
        <c:idx val="14"/>
        <c:spPr>
          <a:solidFill>
            <a:schemeClr val="accent6"/>
          </a:solidFill>
          <a:ln>
            <a:noFill/>
          </a:ln>
          <a:effectLst>
            <a:outerShdw blurRad="317500" algn="ctr" rotWithShape="0">
              <a:prstClr val="black">
                <a:alpha val="25000"/>
              </a:prstClr>
            </a:outerShdw>
          </a:effectLst>
        </c:spPr>
      </c:pivotFmt>
      <c:pivotFmt>
        <c:idx val="15"/>
        <c:spPr>
          <a:solidFill>
            <a:schemeClr val="accent6"/>
          </a:solidFill>
          <a:ln>
            <a:noFill/>
          </a:ln>
          <a:effectLst>
            <a:outerShdw blurRad="317500" algn="ctr" rotWithShape="0">
              <a:prstClr val="black">
                <a:alpha val="25000"/>
              </a:prstClr>
            </a:outerShdw>
          </a:effectLst>
        </c:spPr>
      </c:pivotFmt>
      <c:pivotFmt>
        <c:idx val="16"/>
        <c:spPr>
          <a:solidFill>
            <a:schemeClr val="accent6"/>
          </a:solidFill>
          <a:ln>
            <a:noFill/>
          </a:ln>
          <a:effectLst>
            <a:outerShdw blurRad="317500" algn="ctr" rotWithShape="0">
              <a:prstClr val="black">
                <a:alpha val="25000"/>
              </a:prstClr>
            </a:outerShdw>
          </a:effectLst>
        </c:spPr>
      </c:pivotFmt>
      <c:pivotFmt>
        <c:idx val="17"/>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6"/>
          </a:solidFill>
          <a:ln>
            <a:noFill/>
          </a:ln>
          <a:effectLst>
            <a:outerShdw blurRad="317500" algn="ctr" rotWithShape="0">
              <a:prstClr val="black">
                <a:alpha val="25000"/>
              </a:prstClr>
            </a:outerShdw>
          </a:effectLst>
        </c:spPr>
      </c:pivotFmt>
      <c:pivotFmt>
        <c:idx val="19"/>
        <c:spPr>
          <a:solidFill>
            <a:schemeClr val="accent6"/>
          </a:solidFill>
          <a:ln>
            <a:noFill/>
          </a:ln>
          <a:effectLst>
            <a:outerShdw blurRad="317500" algn="ctr" rotWithShape="0">
              <a:prstClr val="black">
                <a:alpha val="25000"/>
              </a:prstClr>
            </a:outerShdw>
          </a:effectLst>
        </c:spPr>
      </c:pivotFmt>
      <c:pivotFmt>
        <c:idx val="20"/>
        <c:spPr>
          <a:solidFill>
            <a:schemeClr val="accent6"/>
          </a:solidFill>
          <a:ln>
            <a:noFill/>
          </a:ln>
          <a:effectLst>
            <a:outerShdw blurRad="317500" algn="ctr" rotWithShape="0">
              <a:prstClr val="black">
                <a:alpha val="25000"/>
              </a:prstClr>
            </a:outerShdw>
          </a:effectLst>
        </c:spPr>
      </c:pivotFmt>
      <c:pivotFmt>
        <c:idx val="21"/>
        <c:spPr>
          <a:solidFill>
            <a:schemeClr val="accent6"/>
          </a:solidFill>
          <a:ln>
            <a:noFill/>
          </a:ln>
          <a:effectLst>
            <a:outerShdw blurRad="317500" algn="ctr" rotWithShape="0">
              <a:prstClr val="black">
                <a:alpha val="25000"/>
              </a:prstClr>
            </a:outerShdw>
          </a:effectLst>
        </c:spPr>
      </c:pivotFmt>
      <c:pivotFmt>
        <c:idx val="22"/>
        <c:spPr>
          <a:solidFill>
            <a:schemeClr val="accent6"/>
          </a:solidFill>
          <a:ln>
            <a:noFill/>
          </a:ln>
          <a:effectLst>
            <a:outerShdw blurRad="317500" algn="ctr" rotWithShape="0">
              <a:prstClr val="black">
                <a:alpha val="25000"/>
              </a:prstClr>
            </a:outerShdw>
          </a:effectLst>
        </c:spPr>
      </c:pivotFmt>
      <c:pivotFmt>
        <c:idx val="23"/>
        <c:spPr>
          <a:solidFill>
            <a:schemeClr val="accent6"/>
          </a:solidFill>
          <a:ln>
            <a:noFill/>
          </a:ln>
          <a:effectLst>
            <a:outerShdw blurRad="317500" algn="ctr" rotWithShape="0">
              <a:prstClr val="black">
                <a:alpha val="25000"/>
              </a:prstClr>
            </a:outerShdw>
          </a:effectLst>
        </c:spPr>
      </c:pivotFmt>
      <c:pivotFmt>
        <c:idx val="24"/>
        <c:spPr>
          <a:solidFill>
            <a:schemeClr val="accent6"/>
          </a:solidFill>
          <a:ln>
            <a:noFill/>
          </a:ln>
          <a:effectLst>
            <a:outerShdw blurRad="317500" algn="ctr" rotWithShape="0">
              <a:prstClr val="black">
                <a:alpha val="25000"/>
              </a:prstClr>
            </a:outerShdw>
          </a:effectLst>
        </c:spPr>
      </c:pivotFmt>
      <c:pivotFmt>
        <c:idx val="25"/>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6"/>
          </a:solidFill>
          <a:ln>
            <a:noFill/>
          </a:ln>
          <a:effectLst>
            <a:outerShdw blurRad="317500" algn="ctr" rotWithShape="0">
              <a:prstClr val="black">
                <a:alpha val="25000"/>
              </a:prstClr>
            </a:outerShdw>
          </a:effectLst>
        </c:spPr>
      </c:pivotFmt>
      <c:pivotFmt>
        <c:idx val="27"/>
        <c:spPr>
          <a:solidFill>
            <a:schemeClr val="accent6"/>
          </a:solidFill>
          <a:ln>
            <a:noFill/>
          </a:ln>
          <a:effectLst>
            <a:outerShdw blurRad="317500" algn="ctr" rotWithShape="0">
              <a:prstClr val="black">
                <a:alpha val="25000"/>
              </a:prstClr>
            </a:outerShdw>
          </a:effectLst>
        </c:spPr>
      </c:pivotFmt>
      <c:pivotFmt>
        <c:idx val="28"/>
        <c:spPr>
          <a:solidFill>
            <a:schemeClr val="accent6"/>
          </a:solidFill>
          <a:ln>
            <a:noFill/>
          </a:ln>
          <a:effectLst>
            <a:outerShdw blurRad="317500" algn="ctr" rotWithShape="0">
              <a:prstClr val="black">
                <a:alpha val="25000"/>
              </a:prstClr>
            </a:outerShdw>
          </a:effectLst>
        </c:spPr>
      </c:pivotFmt>
      <c:pivotFmt>
        <c:idx val="29"/>
        <c:spPr>
          <a:solidFill>
            <a:schemeClr val="accent6"/>
          </a:solidFill>
          <a:ln>
            <a:noFill/>
          </a:ln>
          <a:effectLst>
            <a:outerShdw blurRad="317500" algn="ctr" rotWithShape="0">
              <a:prstClr val="black">
                <a:alpha val="25000"/>
              </a:prstClr>
            </a:outerShdw>
          </a:effectLst>
        </c:spPr>
      </c:pivotFmt>
      <c:pivotFmt>
        <c:idx val="30"/>
        <c:spPr>
          <a:solidFill>
            <a:schemeClr val="accent6"/>
          </a:solidFill>
          <a:ln>
            <a:noFill/>
          </a:ln>
          <a:effectLst>
            <a:outerShdw blurRad="317500" algn="ctr" rotWithShape="0">
              <a:prstClr val="black">
                <a:alpha val="25000"/>
              </a:prstClr>
            </a:outerShdw>
          </a:effectLst>
        </c:spPr>
      </c:pivotFmt>
      <c:pivotFmt>
        <c:idx val="31"/>
        <c:spPr>
          <a:solidFill>
            <a:schemeClr val="accent6"/>
          </a:solidFill>
          <a:ln>
            <a:noFill/>
          </a:ln>
          <a:effectLst>
            <a:outerShdw blurRad="317500" algn="ctr" rotWithShape="0">
              <a:prstClr val="black">
                <a:alpha val="25000"/>
              </a:prstClr>
            </a:outerShdw>
          </a:effectLst>
        </c:spPr>
      </c:pivotFmt>
      <c:pivotFmt>
        <c:idx val="32"/>
        <c:spPr>
          <a:solidFill>
            <a:schemeClr val="accent6"/>
          </a:solidFill>
          <a:ln>
            <a:noFill/>
          </a:ln>
          <a:effectLst>
            <a:outerShdw blurRad="317500" algn="ctr" rotWithShape="0">
              <a:prstClr val="black">
                <a:alpha val="25000"/>
              </a:prstClr>
            </a:outerShdw>
          </a:effectLst>
        </c:spPr>
      </c:pivotFmt>
      <c:pivotFmt>
        <c:idx val="33"/>
        <c:spPr>
          <a:solidFill>
            <a:schemeClr val="accent6"/>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6">
              <a:tint val="48000"/>
            </a:schemeClr>
          </a:solidFill>
          <a:ln>
            <a:noFill/>
          </a:ln>
          <a:effectLst>
            <a:outerShdw blurRad="317500" algn="ctr" rotWithShape="0">
              <a:prstClr val="black">
                <a:alpha val="25000"/>
              </a:prstClr>
            </a:outerShdw>
          </a:effectLst>
        </c:spPr>
      </c:pivotFmt>
      <c:pivotFmt>
        <c:idx val="35"/>
        <c:spPr>
          <a:solidFill>
            <a:schemeClr val="accent6">
              <a:tint val="65000"/>
            </a:schemeClr>
          </a:solidFill>
          <a:ln>
            <a:noFill/>
          </a:ln>
          <a:effectLst>
            <a:outerShdw blurRad="317500" algn="ctr" rotWithShape="0">
              <a:prstClr val="black">
                <a:alpha val="25000"/>
              </a:prstClr>
            </a:outerShdw>
          </a:effectLst>
        </c:spPr>
      </c:pivotFmt>
      <c:pivotFmt>
        <c:idx val="36"/>
        <c:spPr>
          <a:solidFill>
            <a:schemeClr val="accent6">
              <a:tint val="83000"/>
            </a:schemeClr>
          </a:solidFill>
          <a:ln>
            <a:noFill/>
          </a:ln>
          <a:effectLst>
            <a:outerShdw blurRad="317500" algn="ctr" rotWithShape="0">
              <a:prstClr val="black">
                <a:alpha val="25000"/>
              </a:prstClr>
            </a:outerShdw>
          </a:effectLst>
        </c:spPr>
      </c:pivotFmt>
      <c:pivotFmt>
        <c:idx val="37"/>
        <c:spPr>
          <a:solidFill>
            <a:schemeClr val="accent6"/>
          </a:solidFill>
          <a:ln>
            <a:noFill/>
          </a:ln>
          <a:effectLst>
            <a:outerShdw blurRad="317500" algn="ctr" rotWithShape="0">
              <a:prstClr val="black">
                <a:alpha val="25000"/>
              </a:prstClr>
            </a:outerShdw>
          </a:effectLst>
        </c:spPr>
      </c:pivotFmt>
      <c:pivotFmt>
        <c:idx val="38"/>
        <c:spPr>
          <a:solidFill>
            <a:schemeClr val="accent6">
              <a:shade val="82000"/>
            </a:schemeClr>
          </a:solidFill>
          <a:ln>
            <a:noFill/>
          </a:ln>
          <a:effectLst>
            <a:outerShdw blurRad="317500" algn="ctr" rotWithShape="0">
              <a:prstClr val="black">
                <a:alpha val="25000"/>
              </a:prstClr>
            </a:outerShdw>
          </a:effectLst>
        </c:spPr>
      </c:pivotFmt>
      <c:pivotFmt>
        <c:idx val="39"/>
        <c:spPr>
          <a:solidFill>
            <a:schemeClr val="accent6">
              <a:shade val="65000"/>
            </a:schemeClr>
          </a:solidFill>
          <a:ln>
            <a:noFill/>
          </a:ln>
          <a:effectLst>
            <a:outerShdw blurRad="317500" algn="ctr" rotWithShape="0">
              <a:prstClr val="black">
                <a:alpha val="25000"/>
              </a:prstClr>
            </a:outerShdw>
          </a:effectLst>
        </c:spPr>
      </c:pivotFmt>
      <c:pivotFmt>
        <c:idx val="40"/>
        <c:spPr>
          <a:solidFill>
            <a:schemeClr val="accent6">
              <a:shade val="47000"/>
            </a:schemeClr>
          </a:solidFill>
          <a:ln>
            <a:noFill/>
          </a:ln>
          <a:effectLst>
            <a:outerShdw blurRad="317500" algn="ctr" rotWithShape="0">
              <a:prstClr val="black">
                <a:alpha val="25000"/>
              </a:prstClr>
            </a:outerShdw>
          </a:effectLst>
        </c:spPr>
      </c:pivotFmt>
    </c:pivotFmts>
    <c:plotArea>
      <c:layout/>
      <c:pieChart>
        <c:varyColors val="1"/>
        <c:ser>
          <c:idx val="0"/>
          <c:order val="0"/>
          <c:tx>
            <c:strRef>
              <c:f>'One-dimensional Pivot Table'!$B$5</c:f>
              <c:strCache>
                <c:ptCount val="1"/>
                <c:pt idx="0">
                  <c:v>Total</c:v>
                </c:pt>
              </c:strCache>
            </c:strRef>
          </c:tx>
          <c:dPt>
            <c:idx val="0"/>
            <c:bubble3D val="0"/>
            <c:spPr>
              <a:solidFill>
                <a:schemeClr val="accent6">
                  <a:tint val="48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2A2-47F3-A987-9913EA43E168}"/>
              </c:ext>
            </c:extLst>
          </c:dPt>
          <c:dPt>
            <c:idx val="1"/>
            <c:bubble3D val="0"/>
            <c:spPr>
              <a:solidFill>
                <a:schemeClr val="accent6">
                  <a:tint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12A2-47F3-A987-9913EA43E168}"/>
              </c:ext>
            </c:extLst>
          </c:dPt>
          <c:dPt>
            <c:idx val="2"/>
            <c:bubble3D val="0"/>
            <c:spPr>
              <a:solidFill>
                <a:schemeClr val="accent6">
                  <a:tint val="83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12A2-47F3-A987-9913EA43E168}"/>
              </c:ext>
            </c:extLst>
          </c:dPt>
          <c:dPt>
            <c:idx val="3"/>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12A2-47F3-A987-9913EA43E168}"/>
              </c:ext>
            </c:extLst>
          </c:dPt>
          <c:dPt>
            <c:idx val="4"/>
            <c:bubble3D val="0"/>
            <c:spPr>
              <a:solidFill>
                <a:schemeClr val="accent6">
                  <a:shade val="82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12A2-47F3-A987-9913EA43E168}"/>
              </c:ext>
            </c:extLst>
          </c:dPt>
          <c:dPt>
            <c:idx val="5"/>
            <c:bubble3D val="0"/>
            <c:spPr>
              <a:solidFill>
                <a:schemeClr val="accent6">
                  <a:shade val="6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12A2-47F3-A987-9913EA43E168}"/>
              </c:ext>
            </c:extLst>
          </c:dPt>
          <c:dPt>
            <c:idx val="6"/>
            <c:bubble3D val="0"/>
            <c:spPr>
              <a:solidFill>
                <a:schemeClr val="accent6">
                  <a:shade val="4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12A2-47F3-A987-9913EA43E16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'One-dimensional Pivot Table'!$A$6:$A$13</c:f>
              <c:strCache>
                <c:ptCount val="7"/>
                <c:pt idx="0">
                  <c:v>Apple</c:v>
                </c:pt>
                <c:pt idx="1">
                  <c:v>Banana</c:v>
                </c:pt>
                <c:pt idx="2">
                  <c:v>Beans</c:v>
                </c:pt>
                <c:pt idx="3">
                  <c:v>Cabbage</c:v>
                </c:pt>
                <c:pt idx="4">
                  <c:v>Carrots</c:v>
                </c:pt>
                <c:pt idx="5">
                  <c:v>Mango</c:v>
                </c:pt>
                <c:pt idx="6">
                  <c:v>Orange</c:v>
                </c:pt>
              </c:strCache>
            </c:strRef>
          </c:cat>
          <c:val>
            <c:numRef>
              <c:f>'One-dimensional Pivot Table'!$B$6:$B$13</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E-12A2-47F3-A987-9913EA43E16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0913453058606599"/>
          <c:y val="0.46764"/>
          <c:w val="0.12468251423073839"/>
          <c:h val="0.4679786111111111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[Afia Asamoah-Frimpong PivotTable CP new.xlsx]One-dimensional Pivot Table!PivotTable4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Amount</a:t>
            </a:r>
            <a:r>
              <a:rPr lang="en-US" baseline="0"/>
              <a:t> of Product by Category</a:t>
            </a:r>
            <a:endParaRPr lang="en-US"/>
          </a:p>
        </c:rich>
      </c:tx>
      <c:layout>
        <c:manualLayout>
          <c:xMode val="edge"/>
          <c:yMode val="edge"/>
          <c:x val="0.25735466804997681"/>
          <c:y val="6.272220479938756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Table'!$K$5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'One-dimensional Pivot Table'!$I$6:$J$15</c:f>
              <c:multiLvlStrCache>
                <c:ptCount val="7"/>
                <c:lvl>
                  <c:pt idx="0">
                    <c:v>Apple</c:v>
                  </c:pt>
                  <c:pt idx="1">
                    <c:v>Banana</c:v>
                  </c:pt>
                  <c:pt idx="2">
                    <c:v>Mango</c:v>
                  </c:pt>
                  <c:pt idx="3">
                    <c:v>Orange</c:v>
                  </c:pt>
                  <c:pt idx="4">
                    <c:v>Beans</c:v>
                  </c:pt>
                  <c:pt idx="5">
                    <c:v>Cabbage</c:v>
                  </c:pt>
                  <c:pt idx="6">
                    <c:v>Carrots</c:v>
                  </c:pt>
                </c:lvl>
                <c:lvl>
                  <c:pt idx="0">
                    <c:v>Fruit</c:v>
                  </c:pt>
                  <c:pt idx="4">
                    <c:v>Vegetables</c:v>
                  </c:pt>
                </c:lvl>
              </c:multiLvlStrCache>
            </c:multiLvlStrRef>
          </c:cat>
          <c:val>
            <c:numRef>
              <c:f>'One-dimensional Pivot Table'!$K$6:$K$15</c:f>
              <c:numCache>
                <c:formatCode>General</c:formatCode>
                <c:ptCount val="7"/>
                <c:pt idx="0">
                  <c:v>191257</c:v>
                </c:pt>
                <c:pt idx="1">
                  <c:v>340295</c:v>
                </c:pt>
                <c:pt idx="2">
                  <c:v>57079</c:v>
                </c:pt>
                <c:pt idx="3">
                  <c:v>104438</c:v>
                </c:pt>
                <c:pt idx="4">
                  <c:v>57281</c:v>
                </c:pt>
                <c:pt idx="5">
                  <c:v>142439</c:v>
                </c:pt>
                <c:pt idx="6">
                  <c:v>136945</c:v>
                </c:pt>
              </c:numCache>
            </c:numRef>
          </c:val>
          <c:extLst>
            <c:ext xmlns:c16="http://schemas.microsoft.com/office/drawing/2014/chart" uri="{C3380CC4-5D6E-409C-BE32-E72D297353CC}">
              <c16:uniqueId val="{00000000-F7F8-4E62-9BB7-A980D050446C}"/>
            </c:ext>
          </c:extLst>
        </c:ser>
        <c:dLbls>
          <c:showLegendKey val="0"/>
          <c:showVal val="0"/>
          <c:showCatName val="0"/>
          <c:showSerName val="0"/>
          <c:showPercent val="0"/>
          <c:showBubbleSize val="0"/>
        </c:dLbls>
        <c:gapWidth val="100"/>
        <c:overlap val="-24"/>
        <c:axId val="852397120"/>
        <c:axId val="852392128"/>
      </c:barChart>
      <c:catAx>
        <c:axId val="852397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852392128"/>
        <c:crosses val="autoZero"/>
        <c:auto val="1"/>
        <c:lblAlgn val="ctr"/>
        <c:lblOffset val="100"/>
        <c:noMultiLvlLbl val="0"/>
      </c:catAx>
      <c:valAx>
        <c:axId val="852392128"/>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crossAx val="852397120"/>
        <c:crosses val="autoZero"/>
        <c:crossBetween val="between"/>
        <c:dispUnits>
          <c:builtInUnit val="thousands"/>
          <c:dispUnitsLbl>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GH"/>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new.xlsx]One-dimensional Pivot Table!PivotTable5</c:name>
    <c:fmtId val="6"/>
  </c:pivotSource>
  <c:chart>
    <c:title>
      <c:tx>
        <c:rich>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r>
              <a:rPr lang="en-US" b="1">
                <a:latin typeface="+mn-lt"/>
              </a:rPr>
              <a:t>Units</a:t>
            </a:r>
            <a:r>
              <a:rPr lang="en-US" b="1" baseline="0">
                <a:latin typeface="+mn-lt"/>
              </a:rPr>
              <a:t> of Product sold per Country</a:t>
            </a:r>
            <a:endParaRPr lang="en-US" b="1">
              <a:latin typeface="+mn-lt"/>
            </a:endParaRPr>
          </a:p>
        </c:rich>
      </c:tx>
      <c:layout>
        <c:manualLayout>
          <c:xMode val="edge"/>
          <c:yMode val="edge"/>
          <c:x val="0.20583217643358714"/>
          <c:y val="8.3111088024697771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endParaRPr lang="en-GH"/>
        </a:p>
      </c:txPr>
    </c:title>
    <c:autoTitleDeleted val="0"/>
    <c:pivotFmts>
      <c:pivotFmt>
        <c:idx val="0"/>
        <c:spPr>
          <a:solidFill>
            <a:schemeClr val="accent2">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Table'!$B$24</c:f>
              <c:strCache>
                <c:ptCount val="1"/>
                <c:pt idx="0">
                  <c:v>Total</c:v>
                </c:pt>
              </c:strCache>
            </c:strRef>
          </c:tx>
          <c:spPr>
            <a:solidFill>
              <a:schemeClr val="accent2">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'One-dimensional Pivot Table'!$A$25:$A$32</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Table'!$B$25:$B$32</c:f>
              <c:numCache>
                <c:formatCode>General</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C492-42BD-A5C3-A1A4C93C5BBE}"/>
            </c:ext>
          </c:extLst>
        </c:ser>
        <c:dLbls>
          <c:dLblPos val="outEnd"/>
          <c:showLegendKey val="0"/>
          <c:showVal val="1"/>
          <c:showCatName val="0"/>
          <c:showSerName val="0"/>
          <c:showPercent val="0"/>
          <c:showBubbleSize val="0"/>
        </c:dLbls>
        <c:gapWidth val="80"/>
        <c:overlap val="25"/>
        <c:axId val="913990960"/>
        <c:axId val="913988880"/>
      </c:barChart>
      <c:catAx>
        <c:axId val="913990960"/>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GH"/>
          </a:p>
        </c:txPr>
        <c:crossAx val="913988880"/>
        <c:crosses val="autoZero"/>
        <c:auto val="1"/>
        <c:lblAlgn val="ctr"/>
        <c:lblOffset val="100"/>
        <c:noMultiLvlLbl val="0"/>
      </c:catAx>
      <c:valAx>
        <c:axId val="913988880"/>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GH"/>
          </a:p>
        </c:txPr>
        <c:crossAx val="913990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[Afia Asamoah-Frimpong PivotTable CP new.xlsx]One-dimensional Pivot Table!PivotTable6</c:name>
    <c:fmtId val="6"/>
  </c:pivotSource>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US" sz="1600"/>
              <a:t>Amount for</a:t>
            </a:r>
            <a:r>
              <a:rPr lang="en-US" sz="1600" baseline="0"/>
              <a:t> Country per Product</a:t>
            </a:r>
            <a:endParaRPr lang="en-US" sz="1600"/>
          </a:p>
        </c:rich>
      </c:tx>
      <c:layout>
        <c:manualLayout>
          <c:xMode val="edge"/>
          <c:yMode val="edge"/>
          <c:x val="0.25710297619047617"/>
          <c:y val="8.6638912955253597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Table'!$J$24</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GH"/>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'One-dimensional Pivot Table'!$I$25:$I$32</c:f>
              <c:strCache>
                <c:ptCount val="7"/>
                <c:pt idx="0">
                  <c:v>Apple</c:v>
                </c:pt>
                <c:pt idx="1">
                  <c:v>Banana</c:v>
                </c:pt>
                <c:pt idx="2">
                  <c:v>Beans</c:v>
                </c:pt>
                <c:pt idx="3">
                  <c:v>Cabbage</c:v>
                </c:pt>
                <c:pt idx="4">
                  <c:v>Carrots</c:v>
                </c:pt>
                <c:pt idx="5">
                  <c:v>Mango</c:v>
                </c:pt>
                <c:pt idx="6">
                  <c:v>Orange</c:v>
                </c:pt>
              </c:strCache>
            </c:strRef>
          </c:cat>
          <c:val>
            <c:numRef>
              <c:f>'One-dimensional Pivot Table'!$J$25:$J$32</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5D06-4906-9393-6180CED79312}"/>
            </c:ext>
          </c:extLst>
        </c:ser>
        <c:dLbls>
          <c:dLblPos val="inEnd"/>
          <c:showLegendKey val="0"/>
          <c:showVal val="1"/>
          <c:showCatName val="0"/>
          <c:showSerName val="0"/>
          <c:showPercent val="0"/>
          <c:showBubbleSize val="0"/>
        </c:dLbls>
        <c:gapWidth val="15"/>
        <c:axId val="913978064"/>
        <c:axId val="913982224"/>
      </c:barChart>
      <c:catAx>
        <c:axId val="91397806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GH"/>
          </a:p>
        </c:txPr>
        <c:crossAx val="913982224"/>
        <c:crosses val="autoZero"/>
        <c:auto val="1"/>
        <c:lblAlgn val="ctr"/>
        <c:lblOffset val="100"/>
        <c:noMultiLvlLbl val="0"/>
      </c:catAx>
      <c:valAx>
        <c:axId val="913982224"/>
        <c:scaling>
          <c:orientation val="minMax"/>
        </c:scaling>
        <c:delete val="0"/>
        <c:axPos val="b"/>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crossAx val="913978064"/>
        <c:crosses val="autoZero"/>
        <c:crossBetween val="between"/>
        <c:dispUnits>
          <c:builtInUnit val="thousands"/>
          <c:dispUnitsLbl>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GH"/>
              </a:p>
            </c:txPr>
          </c:dispUnitsLbl>
        </c:dispUnits>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[Afia Asamoah-Frimpong PivotTable CP new.xlsx]Two-dimensional Pivot Table!PivotTable13</c:name>
    <c:fmtId val="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Unit</a:t>
            </a:r>
            <a:r>
              <a:rPr lang="en-US" sz="1600" b="1" baseline="0"/>
              <a:t> of Product sold by Category per Country </a:t>
            </a:r>
            <a:endParaRPr lang="en-US" sz="1600" b="1"/>
          </a:p>
        </c:rich>
      </c:tx>
      <c:layout>
        <c:manualLayout>
          <c:xMode val="edge"/>
          <c:yMode val="edge"/>
          <c:x val="0.13335243723315962"/>
          <c:y val="8.0361066466074188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Table'!$Q$5:$Q$6</c:f>
              <c:strCache>
                <c:ptCount val="1"/>
                <c:pt idx="0">
                  <c:v>Fruit</c:v>
                </c:pt>
              </c:strCache>
            </c:strRef>
          </c:tx>
          <c:spPr>
            <a:solidFill>
              <a:schemeClr val="accent1">
                <a:tint val="77000"/>
              </a:schemeClr>
            </a:solidFill>
            <a:ln>
              <a:noFill/>
            </a:ln>
            <a:effectLst/>
          </c:spPr>
          <c:invertIfNegative val="0"/>
          <c:cat>
            <c:strRef>
              <c:f>'Two-dimensional Pivot Table'!$P$7:$P$14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Table'!$Q$7:$Q$14</c:f>
              <c:numCache>
                <c:formatCode>General</c:formatCode>
                <c:ptCount val="7"/>
                <c:pt idx="0">
                  <c:v>19</c:v>
                </c:pt>
                <c:pt idx="1">
                  <c:v>17</c:v>
                </c:pt>
                <c:pt idx="2">
                  <c:v>25</c:v>
                </c:pt>
                <c:pt idx="3">
                  <c:v>13</c:v>
                </c:pt>
                <c:pt idx="4">
                  <c:v>13</c:v>
                </c:pt>
                <c:pt idx="5">
                  <c:v>17</c:v>
                </c:pt>
                <c:pt idx="6">
                  <c:v>42</c:v>
                </c:pt>
              </c:numCache>
            </c:numRef>
          </c:val>
          <c:extLst>
            <c:ext xmlns:c16="http://schemas.microsoft.com/office/drawing/2014/chart" uri="{C3380CC4-5D6E-409C-BE32-E72D297353CC}">
              <c16:uniqueId val="{00000000-17D2-46C3-934E-7CE982F6674C}"/>
            </c:ext>
          </c:extLst>
        </c:ser>
        <c:ser>
          <c:idx val="1"/>
          <c:order val="1"/>
          <c:tx>
            <c:strRef>
              <c:f>'Two-dimensional Pivot Table'!$R$5:$R$6</c:f>
              <c:strCache>
                <c:ptCount val="1"/>
                <c:pt idx="0">
                  <c:v>Vegetables</c:v>
                </c:pt>
              </c:strCache>
            </c:strRef>
          </c:tx>
          <c:spPr>
            <a:solidFill>
              <a:schemeClr val="accent1">
                <a:shade val="76000"/>
              </a:schemeClr>
            </a:solidFill>
            <a:ln>
              <a:noFill/>
            </a:ln>
            <a:effectLst/>
          </c:spPr>
          <c:invertIfNegative val="0"/>
          <c:cat>
            <c:strRef>
              <c:f>'Two-dimensional Pivot Table'!$P$7:$P$14</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Table'!$R$7:$R$14</c:f>
              <c:numCache>
                <c:formatCode>General</c:formatCode>
                <c:ptCount val="7"/>
                <c:pt idx="0">
                  <c:v>8</c:v>
                </c:pt>
                <c:pt idx="1">
                  <c:v>3</c:v>
                </c:pt>
                <c:pt idx="2">
                  <c:v>3</c:v>
                </c:pt>
                <c:pt idx="3">
                  <c:v>20</c:v>
                </c:pt>
                <c:pt idx="4">
                  <c:v>1</c:v>
                </c:pt>
                <c:pt idx="5">
                  <c:v>17</c:v>
                </c:pt>
                <c:pt idx="6">
                  <c:v>15</c:v>
                </c:pt>
              </c:numCache>
            </c:numRef>
          </c:val>
          <c:extLst>
            <c:ext xmlns:c16="http://schemas.microsoft.com/office/drawing/2014/chart" uri="{C3380CC4-5D6E-409C-BE32-E72D297353CC}">
              <c16:uniqueId val="{00000001-D169-451B-AFF3-8933F1513342}"/>
            </c:ext>
          </c:extLst>
        </c:ser>
        <c:dLbls>
          <c:showLegendKey val="0"/>
          <c:showVal val="0"/>
          <c:showCatName val="0"/>
          <c:showSerName val="0"/>
          <c:showPercent val="0"/>
          <c:showBubbleSize val="0"/>
        </c:dLbls>
        <c:gapWidth val="150"/>
        <c:axId val="755280208"/>
        <c:axId val="755279376"/>
      </c:barChart>
      <c:catAx>
        <c:axId val="75528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55279376"/>
        <c:crosses val="autoZero"/>
        <c:auto val="1"/>
        <c:lblAlgn val="ctr"/>
        <c:lblOffset val="100"/>
        <c:noMultiLvlLbl val="0"/>
      </c:catAx>
      <c:valAx>
        <c:axId val="755279376"/>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75528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[Afia Asamoah-Frimpong PivotTable CP new.xlsx]Two-dimensional Pivot Table!PivotTable12</c:name>
    <c:fmtId val="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Amount</a:t>
            </a:r>
            <a:r>
              <a:rPr lang="en-US" sz="1600" b="1" baseline="0"/>
              <a:t> of Category by Month</a:t>
            </a:r>
            <a:endParaRPr lang="en-US" sz="1600" b="1"/>
          </a:p>
        </c:rich>
      </c:tx>
      <c:layout>
        <c:manualLayout>
          <c:xMode val="edge"/>
          <c:yMode val="edge"/>
          <c:x val="0.22458075396825397"/>
          <c:y val="6.9711388888888892E-2"/>
        </c:manualLayout>
      </c:layout>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'Two-dimensional Pivot Table'!$N$22:$N$23</c:f>
              <c:strCache>
                <c:ptCount val="1"/>
                <c:pt idx="0">
                  <c:v>Fruit</c:v>
                </c:pt>
              </c:strCache>
            </c:strRef>
          </c:tx>
          <c:spPr>
            <a:solidFill>
              <a:schemeClr val="accent2">
                <a:tint val="77000"/>
              </a:schemeClr>
            </a:solidFill>
            <a:ln>
              <a:noFill/>
            </a:ln>
            <a:effectLst/>
          </c:spPr>
          <c:cat>
            <c:strRef>
              <c:f>'Two-dimensional Pivot Table'!$M$24:$M$36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Table'!$N$24:$N$36</c:f>
              <c:numCache>
                <c:formatCode>General</c:formatCode>
                <c:ptCount val="12"/>
                <c:pt idx="0">
                  <c:v>50132</c:v>
                </c:pt>
                <c:pt idx="1">
                  <c:v>40228</c:v>
                </c:pt>
                <c:pt idx="2">
                  <c:v>71458</c:v>
                </c:pt>
                <c:pt idx="3">
                  <c:v>31700</c:v>
                </c:pt>
                <c:pt idx="4">
                  <c:v>149252</c:v>
                </c:pt>
                <c:pt idx="5">
                  <c:v>25848</c:v>
                </c:pt>
                <c:pt idx="6">
                  <c:v>53398</c:v>
                </c:pt>
                <c:pt idx="7">
                  <c:v>33450</c:v>
                </c:pt>
                <c:pt idx="8">
                  <c:v>75895</c:v>
                </c:pt>
                <c:pt idx="9">
                  <c:v>37651</c:v>
                </c:pt>
                <c:pt idx="10">
                  <c:v>65599</c:v>
                </c:pt>
                <c:pt idx="11">
                  <c:v>58458</c:v>
                </c:pt>
              </c:numCache>
            </c:numRef>
          </c:val>
          <c:extLst>
            <c:ext xmlns:c16="http://schemas.microsoft.com/office/drawing/2014/chart" uri="{C3380CC4-5D6E-409C-BE32-E72D297353CC}">
              <c16:uniqueId val="{00000000-F343-48D5-9196-533597BBED45}"/>
            </c:ext>
          </c:extLst>
        </c:ser>
        <c:ser>
          <c:idx val="1"/>
          <c:order val="1"/>
          <c:tx>
            <c:strRef>
              <c:f>'Two-dimensional Pivot Table'!$O$22:$O$23</c:f>
              <c:strCache>
                <c:ptCount val="1"/>
                <c:pt idx="0">
                  <c:v>Vegetables</c:v>
                </c:pt>
              </c:strCache>
            </c:strRef>
          </c:tx>
          <c:spPr>
            <a:solidFill>
              <a:schemeClr val="accent2">
                <a:shade val="76000"/>
              </a:schemeClr>
            </a:solidFill>
            <a:ln w="25400">
              <a:noFill/>
            </a:ln>
            <a:effectLst/>
          </c:spPr>
          <c:cat>
            <c:strRef>
              <c:f>'Two-dimensional Pivot Table'!$M$24:$M$36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Table'!$O$24:$O$36</c:f>
              <c:numCache>
                <c:formatCode>General</c:formatCode>
                <c:ptCount val="12"/>
                <c:pt idx="0">
                  <c:v>39531</c:v>
                </c:pt>
                <c:pt idx="1">
                  <c:v>22534</c:v>
                </c:pt>
                <c:pt idx="2">
                  <c:v>33108</c:v>
                </c:pt>
                <c:pt idx="3">
                  <c:v>17774</c:v>
                </c:pt>
                <c:pt idx="4">
                  <c:v>54087</c:v>
                </c:pt>
                <c:pt idx="5">
                  <c:v>25752</c:v>
                </c:pt>
                <c:pt idx="6">
                  <c:v>27337</c:v>
                </c:pt>
                <c:pt idx="7">
                  <c:v>35544</c:v>
                </c:pt>
                <c:pt idx="8">
                  <c:v>26538</c:v>
                </c:pt>
                <c:pt idx="9">
                  <c:v>14964</c:v>
                </c:pt>
                <c:pt idx="10">
                  <c:v>8141</c:v>
                </c:pt>
                <c:pt idx="11">
                  <c:v>31355</c:v>
                </c:pt>
              </c:numCache>
            </c:numRef>
          </c:val>
          <c:extLst>
            <c:ext xmlns:c16="http://schemas.microsoft.com/office/drawing/2014/chart" uri="{C3380CC4-5D6E-409C-BE32-E72D297353CC}">
              <c16:uniqueId val="{00000001-91D8-4ABB-932E-860485C341B4}"/>
            </c:ext>
          </c:extLst>
        </c:ser>
        <c:dLbls>
          <c:showLegendKey val="0"/>
          <c:showVal val="0"/>
          <c:showCatName val="0"/>
          <c:showSerName val="0"/>
          <c:showPercent val="0"/>
          <c:showBubbleSize val="0"/>
        </c:dLbls>
        <c:axId val="966776432"/>
        <c:axId val="966766864"/>
      </c:areaChart>
      <c:catAx>
        <c:axId val="966776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6766864"/>
        <c:crosses val="autoZero"/>
        <c:auto val="1"/>
        <c:lblAlgn val="ctr"/>
        <c:lblOffset val="100"/>
        <c:noMultiLvlLbl val="0"/>
      </c:catAx>
      <c:valAx>
        <c:axId val="966766864"/>
        <c:scaling>
          <c:orientation val="minMax"/>
        </c:scaling>
        <c:delete val="0"/>
        <c:axPos val="l"/>
        <c:majorGridlines>
          <c:spPr>
            <a:ln w="9525" cap="flat" cmpd="sng" algn="ctr">
              <a:solidFill>
                <a:schemeClr val="tx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66776432"/>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dispUnitsLbl>
        </c:dispUnits>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no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4">
  <a:schemeClr val="accent4"/>
</cs:colorStyle>
</file>

<file path=xl/charts/colors9.xml><?xml version="1.0" encoding="utf-8"?>
<cs:colorStyle xmlns:cs="http://schemas.microsoft.com/office/drawing/2012/chartStyle" xmlns:a="http://schemas.openxmlformats.org/drawingml/2006/main" meth="withinLinearReversed" id="26">
  <a:schemeClr val="accent6"/>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1">
  <a:schemeClr val="accent1"/>
</cs:colorStyle>
</file>

<file path=xl/charts/colors14.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1</xdr:row>
      <xdr:rowOff>52386</xdr:rowOff>
    </xdr:from>
    <xdr:to>
      <xdr:col>8</xdr:col>
      <xdr:colOff>239400</xdr:colOff>
      <xdr:row>20</xdr:row>
      <xdr:rowOff>32886</xdr:rowOff>
    </xdr:to>
    <xdr:graphicFrame macro="">
      <xdr:nvGraphicFramePr>
        <xdr:cNvPr id="2" name="Chart 2">
          <a:extLst>
            <a:ext uri="{FF2B5EF4-FFF2-40B4-BE49-F238E27FC236}">
              <a16:creationId xmlns:a16="http://schemas.microsoft.com/office/drawing/2014/main" id="{B6248424-4616-413F-AB58-E3F2E9539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381000</xdr:colOff>
      <xdr:row>1</xdr:row>
      <xdr:rowOff>52387</xdr:rowOff>
    </xdr:from>
    <xdr:to>
      <xdr:col>18</xdr:col>
      <xdr:colOff>544200</xdr:colOff>
      <xdr:row>20</xdr:row>
      <xdr:rowOff>32887</xdr:rowOff>
    </xdr:to>
    <xdr:graphicFrame macro="">
      <xdr:nvGraphicFramePr>
        <xdr:cNvPr id="3" name="Chart 3">
          <a:extLst>
            <a:ext uri="{FF2B5EF4-FFF2-40B4-BE49-F238E27FC236}">
              <a16:creationId xmlns:a16="http://schemas.microsoft.com/office/drawing/2014/main" id="{026E46BF-87F1-49E5-A2F3-A4217689F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23</xdr:row>
      <xdr:rowOff>61912</xdr:rowOff>
    </xdr:from>
    <xdr:to>
      <xdr:col>8</xdr:col>
      <xdr:colOff>229875</xdr:colOff>
      <xdr:row>42</xdr:row>
      <xdr:rowOff>42412</xdr:rowOff>
    </xdr:to>
    <xdr:graphicFrame macro="">
      <xdr:nvGraphicFramePr>
        <xdr:cNvPr id="4" name="Chart 4">
          <a:extLst>
            <a:ext uri="{FF2B5EF4-FFF2-40B4-BE49-F238E27FC236}">
              <a16:creationId xmlns:a16="http://schemas.microsoft.com/office/drawing/2014/main" id="{22554246-058A-4FD8-A96B-F84F61F63C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371475</xdr:colOff>
      <xdr:row>23</xdr:row>
      <xdr:rowOff>71435</xdr:rowOff>
    </xdr:from>
    <xdr:to>
      <xdr:col>18</xdr:col>
      <xdr:colOff>534675</xdr:colOff>
      <xdr:row>42</xdr:row>
      <xdr:rowOff>51935</xdr:rowOff>
    </xdr:to>
    <xdr:graphicFrame macro="">
      <xdr:nvGraphicFramePr>
        <xdr:cNvPr id="5" name="Chart 5">
          <a:extLst>
            <a:ext uri="{FF2B5EF4-FFF2-40B4-BE49-F238E27FC236}">
              <a16:creationId xmlns:a16="http://schemas.microsoft.com/office/drawing/2014/main" id="{F8BC20BA-77E6-4894-8B2D-36A11E0934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57150</xdr:colOff>
      <xdr:row>67</xdr:row>
      <xdr:rowOff>76199</xdr:rowOff>
    </xdr:from>
    <xdr:to>
      <xdr:col>8</xdr:col>
      <xdr:colOff>220350</xdr:colOff>
      <xdr:row>86</xdr:row>
      <xdr:rowOff>56699</xdr:rowOff>
    </xdr:to>
    <xdr:graphicFrame macro="">
      <xdr:nvGraphicFramePr>
        <xdr:cNvPr id="6" name="Chart 1">
          <a:extLst>
            <a:ext uri="{FF2B5EF4-FFF2-40B4-BE49-F238E27FC236}">
              <a16:creationId xmlns:a16="http://schemas.microsoft.com/office/drawing/2014/main" id="{53873AD0-6F28-4105-8754-5F19D0CCF5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381000</xdr:colOff>
      <xdr:row>67</xdr:row>
      <xdr:rowOff>80962</xdr:rowOff>
    </xdr:from>
    <xdr:to>
      <xdr:col>18</xdr:col>
      <xdr:colOff>544200</xdr:colOff>
      <xdr:row>86</xdr:row>
      <xdr:rowOff>61462</xdr:rowOff>
    </xdr:to>
    <xdr:graphicFrame macro="">
      <xdr:nvGraphicFramePr>
        <xdr:cNvPr id="7" name="Chart 2">
          <a:extLst>
            <a:ext uri="{FF2B5EF4-FFF2-40B4-BE49-F238E27FC236}">
              <a16:creationId xmlns:a16="http://schemas.microsoft.com/office/drawing/2014/main" id="{862BFD93-56CE-4694-96FF-35C1203EF8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71437</xdr:colOff>
      <xdr:row>45</xdr:row>
      <xdr:rowOff>71437</xdr:rowOff>
    </xdr:from>
    <xdr:to>
      <xdr:col>8</xdr:col>
      <xdr:colOff>234637</xdr:colOff>
      <xdr:row>64</xdr:row>
      <xdr:rowOff>51937</xdr:rowOff>
    </xdr:to>
    <xdr:graphicFrame macro="">
      <xdr:nvGraphicFramePr>
        <xdr:cNvPr id="8" name="Chart 3">
          <a:extLst>
            <a:ext uri="{FF2B5EF4-FFF2-40B4-BE49-F238E27FC236}">
              <a16:creationId xmlns:a16="http://schemas.microsoft.com/office/drawing/2014/main" id="{03606F75-EADF-450F-81D7-BEF2677A23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376237</xdr:colOff>
      <xdr:row>45</xdr:row>
      <xdr:rowOff>52387</xdr:rowOff>
    </xdr:from>
    <xdr:to>
      <xdr:col>18</xdr:col>
      <xdr:colOff>539437</xdr:colOff>
      <xdr:row>64</xdr:row>
      <xdr:rowOff>32887</xdr:rowOff>
    </xdr:to>
    <xdr:graphicFrame macro="">
      <xdr:nvGraphicFramePr>
        <xdr:cNvPr id="9" name="Chart 4">
          <a:extLst>
            <a:ext uri="{FF2B5EF4-FFF2-40B4-BE49-F238E27FC236}">
              <a16:creationId xmlns:a16="http://schemas.microsoft.com/office/drawing/2014/main" id="{CDF969E7-E1A4-484F-B9F4-C450846A25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567531</xdr:colOff>
      <xdr:row>6</xdr:row>
      <xdr:rowOff>80168</xdr:rowOff>
    </xdr:from>
    <xdr:to>
      <xdr:col>11</xdr:col>
      <xdr:colOff>121131</xdr:colOff>
      <xdr:row>25</xdr:row>
      <xdr:rowOff>60668</xdr:rowOff>
    </xdr:to>
    <xdr:graphicFrame macro="">
      <xdr:nvGraphicFramePr>
        <xdr:cNvPr id="2" name="Chart 2">
          <a:extLst>
            <a:ext uri="{FF2B5EF4-FFF2-40B4-BE49-F238E27FC236}">
              <a16:creationId xmlns:a16="http://schemas.microsoft.com/office/drawing/2014/main" id="{FDB18557-2EE1-4010-B89D-EC7B639075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514350</xdr:colOff>
      <xdr:row>6</xdr:row>
      <xdr:rowOff>71437</xdr:rowOff>
    </xdr:from>
    <xdr:to>
      <xdr:col>20</xdr:col>
      <xdr:colOff>67950</xdr:colOff>
      <xdr:row>25</xdr:row>
      <xdr:rowOff>51937</xdr:rowOff>
    </xdr:to>
    <xdr:graphicFrame macro="">
      <xdr:nvGraphicFramePr>
        <xdr:cNvPr id="3" name="Chart 3">
          <a:extLst>
            <a:ext uri="{FF2B5EF4-FFF2-40B4-BE49-F238E27FC236}">
              <a16:creationId xmlns:a16="http://schemas.microsoft.com/office/drawing/2014/main" id="{C453F28E-D850-47E1-BF73-E4991BB8EA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533400</xdr:colOff>
      <xdr:row>27</xdr:row>
      <xdr:rowOff>117021</xdr:rowOff>
    </xdr:from>
    <xdr:to>
      <xdr:col>20</xdr:col>
      <xdr:colOff>87000</xdr:colOff>
      <xdr:row>46</xdr:row>
      <xdr:rowOff>97521</xdr:rowOff>
    </xdr:to>
    <xdr:graphicFrame macro="">
      <xdr:nvGraphicFramePr>
        <xdr:cNvPr id="4" name="Chart 4">
          <a:extLst>
            <a:ext uri="{FF2B5EF4-FFF2-40B4-BE49-F238E27FC236}">
              <a16:creationId xmlns:a16="http://schemas.microsoft.com/office/drawing/2014/main" id="{7E75BC07-010B-4031-88FC-7B555EFEC3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500968</xdr:colOff>
      <xdr:row>48</xdr:row>
      <xdr:rowOff>137205</xdr:rowOff>
    </xdr:from>
    <xdr:to>
      <xdr:col>20</xdr:col>
      <xdr:colOff>54568</xdr:colOff>
      <xdr:row>67</xdr:row>
      <xdr:rowOff>117704</xdr:rowOff>
    </xdr:to>
    <xdr:graphicFrame macro="">
      <xdr:nvGraphicFramePr>
        <xdr:cNvPr id="5" name="Chart 5">
          <a:extLst>
            <a:ext uri="{FF2B5EF4-FFF2-40B4-BE49-F238E27FC236}">
              <a16:creationId xmlns:a16="http://schemas.microsoft.com/office/drawing/2014/main" id="{5BC78749-9657-4AC2-96A1-3642126870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561975</xdr:colOff>
      <xdr:row>27</xdr:row>
      <xdr:rowOff>104774</xdr:rowOff>
    </xdr:from>
    <xdr:to>
      <xdr:col>11</xdr:col>
      <xdr:colOff>115575</xdr:colOff>
      <xdr:row>46</xdr:row>
      <xdr:rowOff>85274</xdr:rowOff>
    </xdr:to>
    <xdr:graphicFrame macro="">
      <xdr:nvGraphicFramePr>
        <xdr:cNvPr id="7" name="Chart 4">
          <a:extLst>
            <a:ext uri="{FF2B5EF4-FFF2-40B4-BE49-F238E27FC236}">
              <a16:creationId xmlns:a16="http://schemas.microsoft.com/office/drawing/2014/main" id="{CFCEAC77-FB33-46FA-A7B8-574B4C30A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545306</xdr:colOff>
      <xdr:row>48</xdr:row>
      <xdr:rowOff>124041</xdr:rowOff>
    </xdr:from>
    <xdr:to>
      <xdr:col>11</xdr:col>
      <xdr:colOff>98906</xdr:colOff>
      <xdr:row>67</xdr:row>
      <xdr:rowOff>104541</xdr:rowOff>
    </xdr:to>
    <xdr:graphicFrame macro="">
      <xdr:nvGraphicFramePr>
        <xdr:cNvPr id="9" name="Chart 2">
          <a:extLst>
            <a:ext uri="{FF2B5EF4-FFF2-40B4-BE49-F238E27FC236}">
              <a16:creationId xmlns:a16="http://schemas.microsoft.com/office/drawing/2014/main" id="{9C3C615D-CFC7-485E-9C22-9A195ECEC4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47625</xdr:colOff>
      <xdr:row>11</xdr:row>
      <xdr:rowOff>76201</xdr:rowOff>
    </xdr:from>
    <xdr:to>
      <xdr:col>2</xdr:col>
      <xdr:colOff>228600</xdr:colOff>
      <xdr:row>23</xdr:row>
      <xdr:rowOff>47625</xdr:rowOff>
    </xdr:to>
    <mc:AlternateContent xmlns:mc="http://schemas.openxmlformats.org/markup-compatibility/2006" xmlns:a14="http://schemas.microsoft.com/office/drawing/2010/main">
      <mc:Choice Requires="a14">
        <xdr:graphicFrame macro="">
          <xdr:nvGraphicFramePr>
            <xdr:cNvPr id="11" name="Product 1">
              <a:extLst>
                <a:ext uri="{FF2B5EF4-FFF2-40B4-BE49-F238E27FC236}">
                  <a16:creationId xmlns:a16="http://schemas.microsoft.com/office/drawing/2014/main" id="{6837906C-D6CC-4748-BEB1-C45B460282A6}"/>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47625" y="2219326"/>
              <a:ext cx="1393248" cy="230937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6</xdr:row>
      <xdr:rowOff>66676</xdr:rowOff>
    </xdr:from>
    <xdr:to>
      <xdr:col>2</xdr:col>
      <xdr:colOff>228600</xdr:colOff>
      <xdr:row>11</xdr:row>
      <xdr:rowOff>28575</xdr:rowOff>
    </xdr:to>
    <mc:AlternateContent xmlns:mc="http://schemas.openxmlformats.org/markup-compatibility/2006" xmlns:a14="http://schemas.microsoft.com/office/drawing/2010/main">
      <mc:Choice Requires="a14">
        <xdr:graphicFrame macro="">
          <xdr:nvGraphicFramePr>
            <xdr:cNvPr id="12" name="Category 1">
              <a:extLst>
                <a:ext uri="{FF2B5EF4-FFF2-40B4-BE49-F238E27FC236}">
                  <a16:creationId xmlns:a16="http://schemas.microsoft.com/office/drawing/2014/main" id="{B8E468FC-E2D0-4333-A162-AB5D51970091}"/>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47625" y="1235653"/>
              <a:ext cx="1393248" cy="936047"/>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28576</xdr:colOff>
      <xdr:row>32</xdr:row>
      <xdr:rowOff>15876</xdr:rowOff>
    </xdr:from>
    <xdr:to>
      <xdr:col>2</xdr:col>
      <xdr:colOff>200026</xdr:colOff>
      <xdr:row>44</xdr:row>
      <xdr:rowOff>15876</xdr:rowOff>
    </xdr:to>
    <mc:AlternateContent xmlns:mc="http://schemas.openxmlformats.org/markup-compatibility/2006" xmlns:a14="http://schemas.microsoft.com/office/drawing/2010/main">
      <mc:Choice Requires="a14">
        <xdr:graphicFrame macro="">
          <xdr:nvGraphicFramePr>
            <xdr:cNvPr id="14" name="Country 1">
              <a:extLst>
                <a:ext uri="{FF2B5EF4-FFF2-40B4-BE49-F238E27FC236}">
                  <a16:creationId xmlns:a16="http://schemas.microsoft.com/office/drawing/2014/main" id="{BED4BEFC-E5D8-464D-91D5-03FE29F1260E}"/>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28576" y="6250421"/>
              <a:ext cx="1383723" cy="233795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44450</xdr:colOff>
      <xdr:row>23</xdr:row>
      <xdr:rowOff>50800</xdr:rowOff>
    </xdr:from>
    <xdr:to>
      <xdr:col>2</xdr:col>
      <xdr:colOff>225425</xdr:colOff>
      <xdr:row>31</xdr:row>
      <xdr:rowOff>174625</xdr:rowOff>
    </xdr:to>
    <mc:AlternateContent xmlns:mc="http://schemas.openxmlformats.org/markup-compatibility/2006" xmlns:a14="http://schemas.microsoft.com/office/drawing/2010/main">
      <mc:Choice Requires="a14">
        <xdr:graphicFrame macro="">
          <xdr:nvGraphicFramePr>
            <xdr:cNvPr id="15" name="Months 1">
              <a:extLst>
                <a:ext uri="{FF2B5EF4-FFF2-40B4-BE49-F238E27FC236}">
                  <a16:creationId xmlns:a16="http://schemas.microsoft.com/office/drawing/2014/main" id="{1B313657-8D4D-4F13-81E9-410D954D4F9D}"/>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44450" y="4531880"/>
              <a:ext cx="1393248" cy="1682461"/>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38099</xdr:colOff>
      <xdr:row>0</xdr:row>
      <xdr:rowOff>0</xdr:rowOff>
    </xdr:from>
    <xdr:to>
      <xdr:col>20</xdr:col>
      <xdr:colOff>85725</xdr:colOff>
      <xdr:row>3</xdr:row>
      <xdr:rowOff>176696</xdr:rowOff>
    </xdr:to>
    <xdr:grpSp>
      <xdr:nvGrpSpPr>
        <xdr:cNvPr id="16" name="Group 15">
          <a:extLst>
            <a:ext uri="{FF2B5EF4-FFF2-40B4-BE49-F238E27FC236}">
              <a16:creationId xmlns:a16="http://schemas.microsoft.com/office/drawing/2014/main" id="{E564B59E-6E9A-4117-8405-E765FAF162DA}"/>
            </a:ext>
          </a:extLst>
        </xdr:cNvPr>
        <xdr:cNvGrpSpPr/>
      </xdr:nvGrpSpPr>
      <xdr:grpSpPr>
        <a:xfrm>
          <a:off x="1257299" y="0"/>
          <a:ext cx="11020426" cy="748196"/>
          <a:chOff x="5397500" y="82826"/>
          <a:chExt cx="12313478" cy="759239"/>
        </a:xfrm>
      </xdr:grpSpPr>
      <xdr:sp macro="" textlink="">
        <xdr:nvSpPr>
          <xdr:cNvPr id="17" name="Rectangle: Rounded Corners 16">
            <a:extLst>
              <a:ext uri="{FF2B5EF4-FFF2-40B4-BE49-F238E27FC236}">
                <a16:creationId xmlns:a16="http://schemas.microsoft.com/office/drawing/2014/main" id="{DD18A80E-A6D2-48E9-A083-605E3B899FEE}"/>
              </a:ext>
            </a:extLst>
          </xdr:cNvPr>
          <xdr:cNvSpPr/>
        </xdr:nvSpPr>
        <xdr:spPr>
          <a:xfrm>
            <a:off x="5397500" y="82826"/>
            <a:ext cx="12313478" cy="759239"/>
          </a:xfrm>
          <a:prstGeom prst="roundRect">
            <a:avLst/>
          </a:prstGeom>
          <a:ln/>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l"/>
            <a:endParaRPr lang="en-GH" sz="1100"/>
          </a:p>
        </xdr:txBody>
      </xdr:sp>
      <xdr:sp macro="" textlink="">
        <xdr:nvSpPr>
          <xdr:cNvPr id="18" name="TextBox 17">
            <a:extLst>
              <a:ext uri="{FF2B5EF4-FFF2-40B4-BE49-F238E27FC236}">
                <a16:creationId xmlns:a16="http://schemas.microsoft.com/office/drawing/2014/main" id="{D58B0DE8-88F2-47AF-9E63-4E2C973E329A}"/>
              </a:ext>
            </a:extLst>
          </xdr:cNvPr>
          <xdr:cNvSpPr txBox="1"/>
        </xdr:nvSpPr>
        <xdr:spPr>
          <a:xfrm>
            <a:off x="6529457" y="165652"/>
            <a:ext cx="9828695" cy="510761"/>
          </a:xfrm>
          <a:prstGeom prst="rect">
            <a:avLst/>
          </a:prstGeom>
          <a:ln/>
        </xdr:spPr>
        <xdr:style>
          <a:lnRef idx="1">
            <a:schemeClr val="accent5"/>
          </a:lnRef>
          <a:fillRef idx="3">
            <a:schemeClr val="accent5"/>
          </a:fillRef>
          <a:effectRef idx="2">
            <a:schemeClr val="accent5"/>
          </a:effectRef>
          <a:fontRef idx="minor">
            <a:schemeClr val="lt1"/>
          </a:fontRef>
        </xdr:style>
        <xdr:txBody>
          <a:bodyPr vertOverflow="clip" horzOverflow="clip" wrap="square" rtlCol="0" anchor="t"/>
          <a:lstStyle/>
          <a:p>
            <a:pPr algn="ctr"/>
            <a:r>
              <a:rPr lang="en-US" sz="3200"/>
              <a:t>INTERNATIONAL</a:t>
            </a:r>
            <a:r>
              <a:rPr lang="en-US" sz="3200" baseline="0"/>
              <a:t> PRODUCT SALES REPORT FOR 2016</a:t>
            </a:r>
            <a:endParaRPr lang="en-GH" sz="32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fia Asamoah-Frimpog" refreshedDate="45533.84887858796" createdVersion="7" refreshedVersion="7" minRefreshableVersion="3" recordCount="213" xr:uid="{12FE2841-2422-458B-BA8C-4B237A281642}">
  <cacheSource type="worksheet">
    <worksheetSource name="Table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209191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0B1D13-DC0F-41B5-A1AD-462D4F9FAF5A}"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A5:B13" firstHeaderRow="1" firstDataRow="1" firstDataCol="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Items count="1">
    <i/>
  </colItems>
  <dataFields count="1">
    <dataField name="Sum of Amount" fld="3" baseField="0" baseItem="0"/>
  </dataFields>
  <chartFormats count="1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1" count="1" selected="0">
            <x v="0"/>
          </reference>
        </references>
      </pivotArea>
    </chartFormat>
    <chartFormat chart="1" format="3">
      <pivotArea type="data" outline="0" fieldPosition="0">
        <references count="2">
          <reference field="4294967294" count="1" selected="0">
            <x v="0"/>
          </reference>
          <reference field="1" count="1" selected="0">
            <x v="1"/>
          </reference>
        </references>
      </pivotArea>
    </chartFormat>
    <chartFormat chart="1" format="4">
      <pivotArea type="data" outline="0" fieldPosition="0">
        <references count="2">
          <reference field="4294967294" count="1" selected="0">
            <x v="0"/>
          </reference>
          <reference field="1" count="1" selected="0">
            <x v="2"/>
          </reference>
        </references>
      </pivotArea>
    </chartFormat>
    <chartFormat chart="1" format="5">
      <pivotArea type="data" outline="0" fieldPosition="0">
        <references count="2">
          <reference field="4294967294" count="1" selected="0">
            <x v="0"/>
          </reference>
          <reference field="1" count="1" selected="0">
            <x v="3"/>
          </reference>
        </references>
      </pivotArea>
    </chartFormat>
    <chartFormat chart="1" format="6">
      <pivotArea type="data" outline="0" fieldPosition="0">
        <references count="2">
          <reference field="4294967294" count="1" selected="0">
            <x v="0"/>
          </reference>
          <reference field="1" count="1" selected="0">
            <x v="4"/>
          </reference>
        </references>
      </pivotArea>
    </chartFormat>
    <chartFormat chart="1" format="7">
      <pivotArea type="data" outline="0" fieldPosition="0">
        <references count="2">
          <reference field="4294967294" count="1" selected="0">
            <x v="0"/>
          </reference>
          <reference field="1" count="1" selected="0">
            <x v="5"/>
          </reference>
        </references>
      </pivotArea>
    </chartFormat>
    <chartFormat chart="1" format="8">
      <pivotArea type="data" outline="0" fieldPosition="0">
        <references count="2">
          <reference field="4294967294" count="1" selected="0">
            <x v="0"/>
          </reference>
          <reference field="1" count="1" selected="0">
            <x v="6"/>
          </reference>
        </references>
      </pivotArea>
    </chartFormat>
    <chartFormat chart="5" format="33" series="1">
      <pivotArea type="data" outline="0" fieldPosition="0">
        <references count="1">
          <reference field="4294967294" count="1" selected="0">
            <x v="0"/>
          </reference>
        </references>
      </pivotArea>
    </chartFormat>
    <chartFormat chart="5" format="34">
      <pivotArea type="data" outline="0" fieldPosition="0">
        <references count="2">
          <reference field="4294967294" count="1" selected="0">
            <x v="0"/>
          </reference>
          <reference field="1" count="1" selected="0">
            <x v="0"/>
          </reference>
        </references>
      </pivotArea>
    </chartFormat>
    <chartFormat chart="5" format="35">
      <pivotArea type="data" outline="0" fieldPosition="0">
        <references count="2">
          <reference field="4294967294" count="1" selected="0">
            <x v="0"/>
          </reference>
          <reference field="1" count="1" selected="0">
            <x v="1"/>
          </reference>
        </references>
      </pivotArea>
    </chartFormat>
    <chartFormat chart="5" format="36">
      <pivotArea type="data" outline="0" fieldPosition="0">
        <references count="2">
          <reference field="4294967294" count="1" selected="0">
            <x v="0"/>
          </reference>
          <reference field="1" count="1" selected="0">
            <x v="2"/>
          </reference>
        </references>
      </pivotArea>
    </chartFormat>
    <chartFormat chart="5" format="37">
      <pivotArea type="data" outline="0" fieldPosition="0">
        <references count="2">
          <reference field="4294967294" count="1" selected="0">
            <x v="0"/>
          </reference>
          <reference field="1" count="1" selected="0">
            <x v="3"/>
          </reference>
        </references>
      </pivotArea>
    </chartFormat>
    <chartFormat chart="5" format="38">
      <pivotArea type="data" outline="0" fieldPosition="0">
        <references count="2">
          <reference field="4294967294" count="1" selected="0">
            <x v="0"/>
          </reference>
          <reference field="1" count="1" selected="0">
            <x v="4"/>
          </reference>
        </references>
      </pivotArea>
    </chartFormat>
    <chartFormat chart="5" format="39">
      <pivotArea type="data" outline="0" fieldPosition="0">
        <references count="2">
          <reference field="4294967294" count="1" selected="0">
            <x v="0"/>
          </reference>
          <reference field="1" count="1" selected="0">
            <x v="5"/>
          </reference>
        </references>
      </pivotArea>
    </chartFormat>
    <chartFormat chart="5" format="40">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879D48-0816-4F3F-B36F-321F7551048B}" name="PivotTable6"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I24:J32" firstHeaderRow="1" firstDataRow="1" firstDataCol="1" rowPageCount="1" colPageCount="1"/>
  <pivotFields count="7">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compact="0" outline="0" showAll="0">
      <items count="8">
        <item x="4"/>
        <item x="2"/>
        <item x="6"/>
        <item x="3"/>
        <item x="5"/>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Items count="1">
    <i/>
  </colItems>
  <pageFields count="1">
    <pageField fld="5" hier="-1"/>
  </pageFields>
  <dataFields count="1">
    <dataField name="Sum of Amount" fld="3" baseField="0" baseItem="0"/>
  </dataFields>
  <chartFormats count="3">
    <chartFormat chart="1" format="4"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626F24-2CDC-4F29-9F11-4020CC9DD249}" name="PivotTable5"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A24:B32" firstHeaderRow="1" firstDataRow="1" firstDataCol="1" rowPageCount="1" colPageCount="1"/>
  <pivotFields count="7">
    <pivotField compact="0" outline="0" showAll="0"/>
    <pivotField dataField="1" compact="0" outline="0" showAll="0">
      <items count="8">
        <item x="5"/>
        <item x="2"/>
        <item x="3"/>
        <item x="1"/>
        <item x="0"/>
        <item x="6"/>
        <item x="4"/>
        <item t="default"/>
      </items>
    </pivotField>
    <pivotField axis="axisPage" compact="0" outline="0" multipleItemSelectionAllowed="1"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Items count="1">
    <i/>
  </colItems>
  <pageFields count="1">
    <pageField fld="2" hier="-1"/>
  </pageFields>
  <dataFields count="1">
    <dataField name="Count of Product" fld="1" subtotal="count" baseField="0" baseItem="0"/>
  </dataFields>
  <chartFormats count="2">
    <chartFormat chart="2" format="1"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FF7954-259D-45BD-8EF8-707EBDAC5DC1}"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6">
  <location ref="I5:K15" firstHeaderRow="1" firstDataRow="1" firstDataCol="2"/>
  <pivotFields count="7">
    <pivotField compact="0" outline="0" showAll="0"/>
    <pivotField axis="axisRow" compact="0" outline="0" showAll="0">
      <items count="8">
        <item x="5"/>
        <item x="2"/>
        <item x="3"/>
        <item x="1"/>
        <item x="0"/>
        <item x="6"/>
        <item x="4"/>
        <item t="default"/>
      </items>
    </pivotField>
    <pivotField axis="axisRow"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2">
    <field x="2"/>
    <field x="1"/>
  </rowFields>
  <rowItems count="10">
    <i>
      <x/>
      <x/>
    </i>
    <i r="1">
      <x v="1"/>
    </i>
    <i r="1">
      <x v="5"/>
    </i>
    <i r="1">
      <x v="6"/>
    </i>
    <i t="default">
      <x/>
    </i>
    <i>
      <x v="1"/>
      <x v="2"/>
    </i>
    <i r="1">
      <x v="3"/>
    </i>
    <i r="1">
      <x v="4"/>
    </i>
    <i t="default">
      <x v="1"/>
    </i>
    <i t="grand">
      <x/>
    </i>
  </rowItems>
  <colItems count="1">
    <i/>
  </colItems>
  <dataFields count="1">
    <dataField name="Sum of Amount" fld="3" baseField="0" baseItem="0"/>
  </dataFields>
  <chartFormats count="2">
    <chartFormat chart="1" format="1"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BAF81C-C846-4734-B273-149B6A02EA66}" name="PivotTable10"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A22:I36" firstHeaderRow="1" firstDataRow="2" firstDataCol="1"/>
  <pivotFields count="7">
    <pivotField compact="0" outline="0" showAll="0"/>
    <pivotField axis="axisCol"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Sum of Amount" fld="3" baseField="0" baseItem="0"/>
  </dataFields>
  <chartFormats count="14">
    <chartFormat chart="1" format="7" series="1">
      <pivotArea type="data" outline="0" fieldPosition="0">
        <references count="2">
          <reference field="4294967294" count="1" selected="0">
            <x v="0"/>
          </reference>
          <reference field="1" count="1" selected="0">
            <x v="0"/>
          </reference>
        </references>
      </pivotArea>
    </chartFormat>
    <chartFormat chart="1" format="8" series="1">
      <pivotArea type="data" outline="0" fieldPosition="0">
        <references count="2">
          <reference field="4294967294" count="1" selected="0">
            <x v="0"/>
          </reference>
          <reference field="1" count="1" selected="0">
            <x v="1"/>
          </reference>
        </references>
      </pivotArea>
    </chartFormat>
    <chartFormat chart="1" format="9" series="1">
      <pivotArea type="data" outline="0" fieldPosition="0">
        <references count="2">
          <reference field="4294967294" count="1" selected="0">
            <x v="0"/>
          </reference>
          <reference field="1" count="1" selected="0">
            <x v="2"/>
          </reference>
        </references>
      </pivotArea>
    </chartFormat>
    <chartFormat chart="1" format="10" series="1">
      <pivotArea type="data" outline="0" fieldPosition="0">
        <references count="2">
          <reference field="4294967294" count="1" selected="0">
            <x v="0"/>
          </reference>
          <reference field="1" count="1" selected="0">
            <x v="3"/>
          </reference>
        </references>
      </pivotArea>
    </chartFormat>
    <chartFormat chart="1" format="11" series="1">
      <pivotArea type="data" outline="0" fieldPosition="0">
        <references count="2">
          <reference field="4294967294" count="1" selected="0">
            <x v="0"/>
          </reference>
          <reference field="1" count="1" selected="0">
            <x v="4"/>
          </reference>
        </references>
      </pivotArea>
    </chartFormat>
    <chartFormat chart="1" format="12" series="1">
      <pivotArea type="data" outline="0" fieldPosition="0">
        <references count="2">
          <reference field="4294967294" count="1" selected="0">
            <x v="0"/>
          </reference>
          <reference field="1" count="1" selected="0">
            <x v="5"/>
          </reference>
        </references>
      </pivotArea>
    </chartFormat>
    <chartFormat chart="1" format="13" series="1">
      <pivotArea type="data" outline="0" fieldPosition="0">
        <references count="2">
          <reference field="4294967294" count="1" selected="0">
            <x v="0"/>
          </reference>
          <reference field="1" count="1" selected="0">
            <x v="6"/>
          </reference>
        </references>
      </pivotArea>
    </chartFormat>
    <chartFormat chart="3" format="21" series="1">
      <pivotArea type="data" outline="0" fieldPosition="0">
        <references count="2">
          <reference field="4294967294" count="1" selected="0">
            <x v="0"/>
          </reference>
          <reference field="1" count="1" selected="0">
            <x v="0"/>
          </reference>
        </references>
      </pivotArea>
    </chartFormat>
    <chartFormat chart="3" format="22" series="1">
      <pivotArea type="data" outline="0" fieldPosition="0">
        <references count="2">
          <reference field="4294967294" count="1" selected="0">
            <x v="0"/>
          </reference>
          <reference field="1" count="1" selected="0">
            <x v="1"/>
          </reference>
        </references>
      </pivotArea>
    </chartFormat>
    <chartFormat chart="3" format="23" series="1">
      <pivotArea type="data" outline="0" fieldPosition="0">
        <references count="2">
          <reference field="4294967294" count="1" selected="0">
            <x v="0"/>
          </reference>
          <reference field="1" count="1" selected="0">
            <x v="2"/>
          </reference>
        </references>
      </pivotArea>
    </chartFormat>
    <chartFormat chart="3" format="24" series="1">
      <pivotArea type="data" outline="0" fieldPosition="0">
        <references count="2">
          <reference field="4294967294" count="1" selected="0">
            <x v="0"/>
          </reference>
          <reference field="1" count="1" selected="0">
            <x v="3"/>
          </reference>
        </references>
      </pivotArea>
    </chartFormat>
    <chartFormat chart="3" format="25" series="1">
      <pivotArea type="data" outline="0" fieldPosition="0">
        <references count="2">
          <reference field="4294967294" count="1" selected="0">
            <x v="0"/>
          </reference>
          <reference field="1" count="1" selected="0">
            <x v="4"/>
          </reference>
        </references>
      </pivotArea>
    </chartFormat>
    <chartFormat chart="3" format="26" series="1">
      <pivotArea type="data" outline="0" fieldPosition="0">
        <references count="2">
          <reference field="4294967294" count="1" selected="0">
            <x v="0"/>
          </reference>
          <reference field="1" count="1" selected="0">
            <x v="5"/>
          </reference>
        </references>
      </pivotArea>
    </chartFormat>
    <chartFormat chart="3" format="27"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33C3F2-794E-424C-94E1-9815ADEE29A9}" name="PivotTable13"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P5:S14" firstHeaderRow="1" firstDataRow="2" firstDataCol="1"/>
  <pivotFields count="7">
    <pivotField compact="0" outline="0" showAll="0"/>
    <pivotField dataField="1" compact="0" outline="0" showAll="0">
      <items count="8">
        <item x="5"/>
        <item x="2"/>
        <item x="3"/>
        <item x="1"/>
        <item x="0"/>
        <item x="6"/>
        <item x="4"/>
        <item t="default"/>
      </items>
    </pivotField>
    <pivotField axis="axisCol" compact="0" outline="0" showAll="0">
      <items count="3">
        <item x="1"/>
        <item x="0"/>
        <item t="default"/>
      </items>
    </pivotField>
    <pivotField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Count of Product" fld="1" subtotal="count" baseField="0" baseItem="0"/>
  </dataFields>
  <chartFormats count="7">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0"/>
          </reference>
        </references>
      </pivotArea>
    </chartFormat>
    <chartFormat chart="4" format="7" series="1">
      <pivotArea type="data" outline="0" fieldPosition="0">
        <references count="2">
          <reference field="4294967294" count="1" selected="0">
            <x v="0"/>
          </reference>
          <reference field="2" count="1" selected="0">
            <x v="1"/>
          </reference>
        </references>
      </pivotArea>
    </chartFormat>
    <chartFormat chart="4" format="8">
      <pivotArea type="data" outline="0" fieldPosition="0">
        <references count="3">
          <reference field="4294967294" count="1" selected="0">
            <x v="0"/>
          </reference>
          <reference field="2" count="1" selected="0">
            <x v="0"/>
          </reference>
          <reference field="5" count="1" selected="0">
            <x v="0"/>
          </reference>
        </references>
      </pivotArea>
    </chartFormat>
    <chartFormat chart="6" format="11" series="1">
      <pivotArea type="data" outline="0" fieldPosition="0">
        <references count="2">
          <reference field="4294967294" count="1" selected="0">
            <x v="0"/>
          </reference>
          <reference field="2" count="1" selected="0">
            <x v="0"/>
          </reference>
        </references>
      </pivotArea>
    </chartFormat>
    <chartFormat chart="6" format="12"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85F6DD-12E6-4E13-9B33-C40AEE79ADA4}" name="PivotTable11"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7">
  <location ref="A5:N14" firstHeaderRow="1" firstDataRow="2" firstDataCol="1"/>
  <pivotFields count="7">
    <pivotField compact="0" outline="0" showAll="0"/>
    <pivotField compact="0" outline="0" showAll="0">
      <items count="8">
        <item x="5"/>
        <item x="2"/>
        <item x="3"/>
        <item x="1"/>
        <item x="0"/>
        <item x="6"/>
        <item x="4"/>
        <item t="default"/>
      </items>
    </pivotField>
    <pivotField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x="6"/>
        <item x="3"/>
        <item x="5"/>
        <item x="1"/>
        <item x="0"/>
        <item t="default"/>
      </items>
    </pivotField>
    <pivotField axis="axisCol" compact="0" outline="0" showAll="0">
      <items count="15">
        <item sd="0" x="0"/>
        <item x="1"/>
        <item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Fields count="1">
    <field x="6"/>
  </colFields>
  <colItems count="13">
    <i>
      <x v="1"/>
    </i>
    <i>
      <x v="2"/>
    </i>
    <i>
      <x v="3"/>
    </i>
    <i>
      <x v="4"/>
    </i>
    <i>
      <x v="5"/>
    </i>
    <i>
      <x v="6"/>
    </i>
    <i>
      <x v="7"/>
    </i>
    <i>
      <x v="8"/>
    </i>
    <i>
      <x v="9"/>
    </i>
    <i>
      <x v="10"/>
    </i>
    <i>
      <x v="11"/>
    </i>
    <i>
      <x v="12"/>
    </i>
    <i t="grand">
      <x/>
    </i>
  </colItems>
  <dataFields count="1">
    <dataField name="Sum of Amount" fld="3" baseField="0" baseItem="0"/>
  </dataFields>
  <chartFormats count="24">
    <chartFormat chart="1" format="12" series="1">
      <pivotArea type="data" outline="0" fieldPosition="0">
        <references count="2">
          <reference field="4294967294" count="1" selected="0">
            <x v="0"/>
          </reference>
          <reference field="6" count="1" selected="0">
            <x v="1"/>
          </reference>
        </references>
      </pivotArea>
    </chartFormat>
    <chartFormat chart="1" format="13" series="1">
      <pivotArea type="data" outline="0" fieldPosition="0">
        <references count="2">
          <reference field="4294967294" count="1" selected="0">
            <x v="0"/>
          </reference>
          <reference field="6" count="1" selected="0">
            <x v="2"/>
          </reference>
        </references>
      </pivotArea>
    </chartFormat>
    <chartFormat chart="1" format="14" series="1">
      <pivotArea type="data" outline="0" fieldPosition="0">
        <references count="2">
          <reference field="4294967294" count="1" selected="0">
            <x v="0"/>
          </reference>
          <reference field="6" count="1" selected="0">
            <x v="3"/>
          </reference>
        </references>
      </pivotArea>
    </chartFormat>
    <chartFormat chart="1" format="15" series="1">
      <pivotArea type="data" outline="0" fieldPosition="0">
        <references count="2">
          <reference field="4294967294" count="1" selected="0">
            <x v="0"/>
          </reference>
          <reference field="6" count="1" selected="0">
            <x v="4"/>
          </reference>
        </references>
      </pivotArea>
    </chartFormat>
    <chartFormat chart="1" format="16" series="1">
      <pivotArea type="data" outline="0" fieldPosition="0">
        <references count="2">
          <reference field="4294967294" count="1" selected="0">
            <x v="0"/>
          </reference>
          <reference field="6" count="1" selected="0">
            <x v="5"/>
          </reference>
        </references>
      </pivotArea>
    </chartFormat>
    <chartFormat chart="1" format="17" series="1">
      <pivotArea type="data" outline="0" fieldPosition="0">
        <references count="2">
          <reference field="4294967294" count="1" selected="0">
            <x v="0"/>
          </reference>
          <reference field="6" count="1" selected="0">
            <x v="6"/>
          </reference>
        </references>
      </pivotArea>
    </chartFormat>
    <chartFormat chart="1" format="18" series="1">
      <pivotArea type="data" outline="0" fieldPosition="0">
        <references count="2">
          <reference field="4294967294" count="1" selected="0">
            <x v="0"/>
          </reference>
          <reference field="6" count="1" selected="0">
            <x v="7"/>
          </reference>
        </references>
      </pivotArea>
    </chartFormat>
    <chartFormat chart="1" format="19" series="1">
      <pivotArea type="data" outline="0" fieldPosition="0">
        <references count="2">
          <reference field="4294967294" count="1" selected="0">
            <x v="0"/>
          </reference>
          <reference field="6" count="1" selected="0">
            <x v="8"/>
          </reference>
        </references>
      </pivotArea>
    </chartFormat>
    <chartFormat chart="1" format="20" series="1">
      <pivotArea type="data" outline="0" fieldPosition="0">
        <references count="2">
          <reference field="4294967294" count="1" selected="0">
            <x v="0"/>
          </reference>
          <reference field="6" count="1" selected="0">
            <x v="9"/>
          </reference>
        </references>
      </pivotArea>
    </chartFormat>
    <chartFormat chart="1" format="21" series="1">
      <pivotArea type="data" outline="0" fieldPosition="0">
        <references count="2">
          <reference field="4294967294" count="1" selected="0">
            <x v="0"/>
          </reference>
          <reference field="6" count="1" selected="0">
            <x v="10"/>
          </reference>
        </references>
      </pivotArea>
    </chartFormat>
    <chartFormat chart="1" format="22" series="1">
      <pivotArea type="data" outline="0" fieldPosition="0">
        <references count="2">
          <reference field="4294967294" count="1" selected="0">
            <x v="0"/>
          </reference>
          <reference field="6" count="1" selected="0">
            <x v="11"/>
          </reference>
        </references>
      </pivotArea>
    </chartFormat>
    <chartFormat chart="1" format="23" series="1">
      <pivotArea type="data" outline="0" fieldPosition="0">
        <references count="2">
          <reference field="4294967294" count="1" selected="0">
            <x v="0"/>
          </reference>
          <reference field="6" count="1" selected="0">
            <x v="12"/>
          </reference>
        </references>
      </pivotArea>
    </chartFormat>
    <chartFormat chart="3" format="36" series="1">
      <pivotArea type="data" outline="0" fieldPosition="0">
        <references count="2">
          <reference field="4294967294" count="1" selected="0">
            <x v="0"/>
          </reference>
          <reference field="6" count="1" selected="0">
            <x v="1"/>
          </reference>
        </references>
      </pivotArea>
    </chartFormat>
    <chartFormat chart="3" format="37" series="1">
      <pivotArea type="data" outline="0" fieldPosition="0">
        <references count="2">
          <reference field="4294967294" count="1" selected="0">
            <x v="0"/>
          </reference>
          <reference field="6" count="1" selected="0">
            <x v="2"/>
          </reference>
        </references>
      </pivotArea>
    </chartFormat>
    <chartFormat chart="3" format="38" series="1">
      <pivotArea type="data" outline="0" fieldPosition="0">
        <references count="2">
          <reference field="4294967294" count="1" selected="0">
            <x v="0"/>
          </reference>
          <reference field="6" count="1" selected="0">
            <x v="3"/>
          </reference>
        </references>
      </pivotArea>
    </chartFormat>
    <chartFormat chart="3" format="39" series="1">
      <pivotArea type="data" outline="0" fieldPosition="0">
        <references count="2">
          <reference field="4294967294" count="1" selected="0">
            <x v="0"/>
          </reference>
          <reference field="6" count="1" selected="0">
            <x v="4"/>
          </reference>
        </references>
      </pivotArea>
    </chartFormat>
    <chartFormat chart="3" format="40" series="1">
      <pivotArea type="data" outline="0" fieldPosition="0">
        <references count="2">
          <reference field="4294967294" count="1" selected="0">
            <x v="0"/>
          </reference>
          <reference field="6" count="1" selected="0">
            <x v="5"/>
          </reference>
        </references>
      </pivotArea>
    </chartFormat>
    <chartFormat chart="3" format="41" series="1">
      <pivotArea type="data" outline="0" fieldPosition="0">
        <references count="2">
          <reference field="4294967294" count="1" selected="0">
            <x v="0"/>
          </reference>
          <reference field="6" count="1" selected="0">
            <x v="6"/>
          </reference>
        </references>
      </pivotArea>
    </chartFormat>
    <chartFormat chart="3" format="42" series="1">
      <pivotArea type="data" outline="0" fieldPosition="0">
        <references count="2">
          <reference field="4294967294" count="1" selected="0">
            <x v="0"/>
          </reference>
          <reference field="6" count="1" selected="0">
            <x v="7"/>
          </reference>
        </references>
      </pivotArea>
    </chartFormat>
    <chartFormat chart="3" format="43" series="1">
      <pivotArea type="data" outline="0" fieldPosition="0">
        <references count="2">
          <reference field="4294967294" count="1" selected="0">
            <x v="0"/>
          </reference>
          <reference field="6" count="1" selected="0">
            <x v="8"/>
          </reference>
        </references>
      </pivotArea>
    </chartFormat>
    <chartFormat chart="3" format="44" series="1">
      <pivotArea type="data" outline="0" fieldPosition="0">
        <references count="2">
          <reference field="4294967294" count="1" selected="0">
            <x v="0"/>
          </reference>
          <reference field="6" count="1" selected="0">
            <x v="9"/>
          </reference>
        </references>
      </pivotArea>
    </chartFormat>
    <chartFormat chart="3" format="45" series="1">
      <pivotArea type="data" outline="0" fieldPosition="0">
        <references count="2">
          <reference field="4294967294" count="1" selected="0">
            <x v="0"/>
          </reference>
          <reference field="6" count="1" selected="0">
            <x v="10"/>
          </reference>
        </references>
      </pivotArea>
    </chartFormat>
    <chartFormat chart="3" format="46" series="1">
      <pivotArea type="data" outline="0" fieldPosition="0">
        <references count="2">
          <reference field="4294967294" count="1" selected="0">
            <x v="0"/>
          </reference>
          <reference field="6" count="1" selected="0">
            <x v="11"/>
          </reference>
        </references>
      </pivotArea>
    </chartFormat>
    <chartFormat chart="3" format="47" series="1">
      <pivotArea type="data" outline="0" fieldPosition="0">
        <references count="2">
          <reference field="4294967294" count="1" selected="0">
            <x v="0"/>
          </reference>
          <reference field="6"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8AA12B-BFA2-4576-81A0-DAB5D3A3ED65}" name="PivotTable1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8">
  <location ref="M22:P36" firstHeaderRow="1" firstDataRow="2" firstDataCol="1"/>
  <pivotFields count="7">
    <pivotField compact="0" outline="0" showAll="0"/>
    <pivotField compact="0" outline="0" showAll="0">
      <items count="8">
        <item x="5"/>
        <item x="2"/>
        <item x="3"/>
        <item x="1"/>
        <item x="0"/>
        <item x="6"/>
        <item x="4"/>
        <item t="default"/>
      </items>
    </pivotField>
    <pivotField axis="axisCol" compact="0" outline="0" showAll="0">
      <items count="3">
        <item x="1"/>
        <item x="0"/>
        <item t="default"/>
      </items>
    </pivotField>
    <pivotField dataField="1" compact="0" numFmtId="164"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axis="axisRow" compact="0" outline="0"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Sum of Amount" fld="3" baseField="0" baseItem="0"/>
  </dataFields>
  <chartFormats count="6">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7" format="10" series="1">
      <pivotArea type="data" outline="0" fieldPosition="0">
        <references count="2">
          <reference field="4294967294" count="1" selected="0">
            <x v="0"/>
          </reference>
          <reference field="2" count="1" selected="0">
            <x v="0"/>
          </reference>
        </references>
      </pivotArea>
    </chartFormat>
    <chartFormat chart="7" format="1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C158B28C-04FC-47F8-A9CC-63EF214FB166}" sourceName="Product">
  <pivotTables>
    <pivotTable tabId="3" name="PivotTable2"/>
    <pivotTable tabId="3" name="PivotTable4"/>
    <pivotTable tabId="3" name="PivotTable5"/>
    <pivotTable tabId="3" name="PivotTable6"/>
    <pivotTable tabId="4" name="PivotTable10"/>
    <pivotTable tabId="4" name="PivotTable11"/>
    <pivotTable tabId="4" name="PivotTable12"/>
    <pivotTable tabId="4" name="PivotTable13"/>
  </pivotTables>
  <data>
    <tabular pivotCacheId="120919130">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1640A7F-8870-4BCE-8F8A-14083B18DB01}" sourceName="Category">
  <pivotTables>
    <pivotTable tabId="3" name="PivotTable2"/>
    <pivotTable tabId="3" name="PivotTable4"/>
    <pivotTable tabId="3" name="PivotTable5"/>
    <pivotTable tabId="3" name="PivotTable6"/>
    <pivotTable tabId="4" name="PivotTable10"/>
    <pivotTable tabId="4" name="PivotTable11"/>
    <pivotTable tabId="4" name="PivotTable12"/>
    <pivotTable tabId="4" name="PivotTable13"/>
  </pivotTables>
  <data>
    <tabular pivotCacheId="12091913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157FAB3-F5CC-4B7F-AD3D-EECDB76AF8E3}" sourceName="Country">
  <pivotTables>
    <pivotTable tabId="3" name="PivotTable2"/>
    <pivotTable tabId="3" name="PivotTable4"/>
    <pivotTable tabId="3" name="PivotTable5"/>
    <pivotTable tabId="3" name="PivotTable6"/>
    <pivotTable tabId="4" name="PivotTable10"/>
    <pivotTable tabId="4" name="PivotTable11"/>
    <pivotTable tabId="4" name="PivotTable12"/>
    <pivotTable tabId="4" name="PivotTable13"/>
  </pivotTables>
  <data>
    <tabular pivotCacheId="120919130">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F74B9953-B011-45AB-BD5F-EF65211DEF9B}" sourceName="Months">
  <pivotTables>
    <pivotTable tabId="3" name="PivotTable2"/>
    <pivotTable tabId="3" name="PivotTable4"/>
    <pivotTable tabId="3" name="PivotTable5"/>
    <pivotTable tabId="3" name="PivotTable6"/>
    <pivotTable tabId="4" name="PivotTable10"/>
    <pivotTable tabId="4" name="PivotTable11"/>
    <pivotTable tabId="4" name="PivotTable12"/>
    <pivotTable tabId="4" name="PivotTable13"/>
  </pivotTables>
  <data>
    <tabular pivotCacheId="120919130">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2BD9A89A-43EF-4524-8D98-9A6D821FE0C6}" cache="Slicer_Product" caption="Product" rowHeight="241300"/>
  <slicer name="Category 1" xr10:uid="{0AD91125-32FB-451E-B0A6-5533B764B6D0}" cache="Slicer_Category" caption="Category" rowHeight="241300"/>
  <slicer name="Country 1" xr10:uid="{78EA5E60-E184-4DC8-B30D-5EDB17D2B727}" cache="Slicer_Country" caption="Country" rowHeight="241300"/>
  <slicer name="Months 1" xr10:uid="{C8EA1CC1-1FDA-45D0-8648-57B7E4B23B0D}" cache="Slicer_Months" caption="Month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1">
  <autoFilter ref="A1:F214" xr:uid="{0A040F56-D06D-4623-ACE5-B5FD14A786F2}"/>
  <sortState xmlns:xlrd2="http://schemas.microsoft.com/office/spreadsheetml/2017/richdata2" ref="A2:F214">
    <sortCondition ref="C1:C214"/>
  </sortState>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tableColumn id="5" xr3:uid="{0098E771-5555-40D4-9387-75F4219BA077}" name="Date" dataDxfId="0"/>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H5" sqref="H5"/>
    </sheetView>
  </sheetViews>
  <sheetFormatPr defaultColWidth="17" defaultRowHeight="15" x14ac:dyDescent="0.25"/>
  <cols>
    <col min="1" max="1" width="8.5703125" customWidth="1"/>
    <col min="4" max="4" width="11.85546875" customWidth="1"/>
  </cols>
  <sheetData>
    <row r="1" spans="1:6" x14ac:dyDescent="0.25">
      <c r="A1" s="1" t="s">
        <v>1</v>
      </c>
      <c r="B1" s="1" t="s">
        <v>2</v>
      </c>
      <c r="C1" s="1" t="s">
        <v>3</v>
      </c>
      <c r="D1" s="1" t="s">
        <v>4</v>
      </c>
      <c r="E1" s="1" t="s">
        <v>7</v>
      </c>
      <c r="F1" s="1" t="s">
        <v>0</v>
      </c>
    </row>
    <row r="2" spans="1:6" x14ac:dyDescent="0.25">
      <c r="A2">
        <v>1</v>
      </c>
      <c r="B2" t="s">
        <v>17</v>
      </c>
      <c r="C2" t="s">
        <v>6</v>
      </c>
      <c r="D2" s="2">
        <v>4270</v>
      </c>
      <c r="E2" s="3">
        <v>42375</v>
      </c>
      <c r="F2" t="s">
        <v>8</v>
      </c>
    </row>
    <row r="3" spans="1:6" x14ac:dyDescent="0.25">
      <c r="A3">
        <v>2</v>
      </c>
      <c r="B3" t="s">
        <v>21</v>
      </c>
      <c r="C3" t="s">
        <v>6</v>
      </c>
      <c r="D3" s="2">
        <v>8239</v>
      </c>
      <c r="E3" s="3">
        <v>42376</v>
      </c>
      <c r="F3" t="s">
        <v>9</v>
      </c>
    </row>
    <row r="4" spans="1:6" x14ac:dyDescent="0.25">
      <c r="A4">
        <v>3</v>
      </c>
      <c r="B4" t="s">
        <v>13</v>
      </c>
      <c r="C4" t="s">
        <v>5</v>
      </c>
      <c r="D4" s="2">
        <v>617</v>
      </c>
      <c r="E4" s="3">
        <v>42377</v>
      </c>
      <c r="F4" t="s">
        <v>8</v>
      </c>
    </row>
    <row r="5" spans="1:6" x14ac:dyDescent="0.25">
      <c r="A5">
        <v>4</v>
      </c>
      <c r="B5" t="s">
        <v>13</v>
      </c>
      <c r="C5" t="s">
        <v>5</v>
      </c>
      <c r="D5" s="2">
        <v>8384</v>
      </c>
      <c r="E5" s="3">
        <v>42379</v>
      </c>
      <c r="F5" t="s">
        <v>10</v>
      </c>
    </row>
    <row r="6" spans="1:6" x14ac:dyDescent="0.25">
      <c r="A6">
        <v>5</v>
      </c>
      <c r="B6" t="s">
        <v>18</v>
      </c>
      <c r="C6" t="s">
        <v>6</v>
      </c>
      <c r="D6" s="2">
        <v>2626</v>
      </c>
      <c r="E6" s="3">
        <v>42379</v>
      </c>
      <c r="F6" t="s">
        <v>12</v>
      </c>
    </row>
    <row r="7" spans="1:6" x14ac:dyDescent="0.25">
      <c r="A7">
        <v>6</v>
      </c>
      <c r="B7" t="s">
        <v>15</v>
      </c>
      <c r="C7" t="s">
        <v>5</v>
      </c>
      <c r="D7" s="2">
        <v>3610</v>
      </c>
      <c r="E7" s="3">
        <v>42380</v>
      </c>
      <c r="F7" t="s">
        <v>8</v>
      </c>
    </row>
    <row r="8" spans="1:6" x14ac:dyDescent="0.25">
      <c r="A8">
        <v>7</v>
      </c>
      <c r="B8" t="s">
        <v>21</v>
      </c>
      <c r="C8" t="s">
        <v>6</v>
      </c>
      <c r="D8" s="2">
        <v>9062</v>
      </c>
      <c r="E8" s="3">
        <v>42380</v>
      </c>
      <c r="F8" t="s">
        <v>11</v>
      </c>
    </row>
    <row r="9" spans="1:6" x14ac:dyDescent="0.25">
      <c r="A9">
        <v>8</v>
      </c>
      <c r="B9" t="s">
        <v>13</v>
      </c>
      <c r="C9" t="s">
        <v>5</v>
      </c>
      <c r="D9" s="2">
        <v>6906</v>
      </c>
      <c r="E9" s="3">
        <v>42385</v>
      </c>
      <c r="F9" t="s">
        <v>20</v>
      </c>
    </row>
    <row r="10" spans="1:6" x14ac:dyDescent="0.25">
      <c r="A10">
        <v>9</v>
      </c>
      <c r="B10" t="s">
        <v>14</v>
      </c>
      <c r="C10" t="s">
        <v>5</v>
      </c>
      <c r="D10" s="2">
        <v>2417</v>
      </c>
      <c r="E10" s="3">
        <v>42385</v>
      </c>
      <c r="F10" t="s">
        <v>19</v>
      </c>
    </row>
    <row r="11" spans="1:6" x14ac:dyDescent="0.25">
      <c r="A11">
        <v>10</v>
      </c>
      <c r="B11" t="s">
        <v>14</v>
      </c>
      <c r="C11" t="s">
        <v>5</v>
      </c>
      <c r="D11" s="2">
        <v>7431</v>
      </c>
      <c r="E11" s="3">
        <v>42385</v>
      </c>
      <c r="F11" t="s">
        <v>10</v>
      </c>
    </row>
    <row r="12" spans="1:6" x14ac:dyDescent="0.25">
      <c r="A12">
        <v>11</v>
      </c>
      <c r="B12" t="s">
        <v>13</v>
      </c>
      <c r="C12" t="s">
        <v>5</v>
      </c>
      <c r="D12" s="2">
        <v>8250</v>
      </c>
      <c r="E12" s="3">
        <v>42385</v>
      </c>
      <c r="F12" t="s">
        <v>12</v>
      </c>
    </row>
    <row r="13" spans="1:6" x14ac:dyDescent="0.25">
      <c r="A13">
        <v>12</v>
      </c>
      <c r="B13" t="s">
        <v>21</v>
      </c>
      <c r="C13" t="s">
        <v>6</v>
      </c>
      <c r="D13" s="2">
        <v>7012</v>
      </c>
      <c r="E13" s="3">
        <v>42387</v>
      </c>
      <c r="F13" t="s">
        <v>8</v>
      </c>
    </row>
    <row r="14" spans="1:6" x14ac:dyDescent="0.25">
      <c r="A14">
        <v>13</v>
      </c>
      <c r="B14" t="s">
        <v>17</v>
      </c>
      <c r="C14" t="s">
        <v>6</v>
      </c>
      <c r="D14" s="2">
        <v>1903</v>
      </c>
      <c r="E14" s="3">
        <v>42389</v>
      </c>
      <c r="F14" t="s">
        <v>12</v>
      </c>
    </row>
    <row r="15" spans="1:6" x14ac:dyDescent="0.25">
      <c r="A15">
        <v>14</v>
      </c>
      <c r="B15" t="s">
        <v>21</v>
      </c>
      <c r="C15" t="s">
        <v>6</v>
      </c>
      <c r="D15" s="2">
        <v>2824</v>
      </c>
      <c r="E15" s="3">
        <v>42391</v>
      </c>
      <c r="F15" t="s">
        <v>10</v>
      </c>
    </row>
    <row r="16" spans="1:6" x14ac:dyDescent="0.25">
      <c r="A16">
        <v>15</v>
      </c>
      <c r="B16" t="s">
        <v>14</v>
      </c>
      <c r="C16" t="s">
        <v>5</v>
      </c>
      <c r="D16" s="2">
        <v>6946</v>
      </c>
      <c r="E16" s="3">
        <v>42393</v>
      </c>
      <c r="F16" t="s">
        <v>19</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J214"/>
  <sheetViews>
    <sheetView zoomScaleNormal="100" workbookViewId="0">
      <selection activeCell="K12" sqref="K12"/>
    </sheetView>
  </sheetViews>
  <sheetFormatPr defaultRowHeight="15" x14ac:dyDescent="0.25"/>
  <cols>
    <col min="1" max="1" width="10.5703125" customWidth="1"/>
    <col min="2" max="2" width="10.140625" bestFit="1" customWidth="1"/>
    <col min="3" max="3" width="11" bestFit="1" customWidth="1"/>
    <col min="4" max="4" width="10.42578125" bestFit="1" customWidth="1"/>
    <col min="5" max="5" width="11.5703125" customWidth="1"/>
    <col min="6" max="6" width="16.42578125" customWidth="1"/>
    <col min="7" max="7" width="15.42578125" customWidth="1"/>
    <col min="8" max="8" width="20.5703125" customWidth="1"/>
    <col min="9" max="9" width="17.28515625" customWidth="1"/>
    <col min="10" max="10" width="16.85546875" customWidth="1"/>
    <col min="11" max="11" width="15.42578125" bestFit="1" customWidth="1"/>
    <col min="14" max="14" width="12.42578125" customWidth="1"/>
  </cols>
  <sheetData>
    <row r="1" spans="1:10" x14ac:dyDescent="0.25">
      <c r="A1" s="1" t="s">
        <v>1</v>
      </c>
      <c r="B1" s="1" t="s">
        <v>2</v>
      </c>
      <c r="C1" s="1" t="s">
        <v>3</v>
      </c>
      <c r="D1" s="1" t="s">
        <v>4</v>
      </c>
      <c r="E1" s="1" t="s">
        <v>7</v>
      </c>
      <c r="F1" s="1" t="s">
        <v>0</v>
      </c>
      <c r="G1" s="1"/>
      <c r="H1" s="1" t="s">
        <v>35</v>
      </c>
    </row>
    <row r="2" spans="1:10" x14ac:dyDescent="0.25">
      <c r="A2">
        <v>188</v>
      </c>
      <c r="B2" t="s">
        <v>15</v>
      </c>
      <c r="C2" t="s">
        <v>5</v>
      </c>
      <c r="D2">
        <v>9990</v>
      </c>
      <c r="E2" s="3">
        <v>42702</v>
      </c>
      <c r="F2" t="s">
        <v>10</v>
      </c>
      <c r="H2" s="6" t="s">
        <v>2</v>
      </c>
      <c r="I2" s="6" t="s">
        <v>3</v>
      </c>
      <c r="J2" s="6" t="s">
        <v>0</v>
      </c>
    </row>
    <row r="3" spans="1:10" x14ac:dyDescent="0.25">
      <c r="A3">
        <v>85</v>
      </c>
      <c r="B3" t="s">
        <v>13</v>
      </c>
      <c r="C3" t="s">
        <v>5</v>
      </c>
      <c r="D3">
        <v>9543</v>
      </c>
      <c r="E3" s="3">
        <v>42506</v>
      </c>
      <c r="F3" t="s">
        <v>19</v>
      </c>
      <c r="H3" t="str" cm="1">
        <f t="array" ref="H3:H9">_xlfn.UNIQUE(Table1[Product])</f>
        <v>Orange</v>
      </c>
      <c r="I3" t="str" cm="1">
        <f t="array" ref="I3:I4">_xlfn.UNIQUE(Table1[Category])</f>
        <v>Fruit</v>
      </c>
      <c r="J3" t="str" cm="1">
        <f t="array" ref="J3:J9">_xlfn.UNIQUE(Table1[Country])</f>
        <v>Canada</v>
      </c>
    </row>
    <row r="4" spans="1:10" x14ac:dyDescent="0.25">
      <c r="A4">
        <v>78</v>
      </c>
      <c r="B4" t="s">
        <v>13</v>
      </c>
      <c r="C4" t="s">
        <v>5</v>
      </c>
      <c r="D4">
        <v>9405</v>
      </c>
      <c r="E4" s="3">
        <v>42498</v>
      </c>
      <c r="F4" t="s">
        <v>9</v>
      </c>
      <c r="H4" t="str">
        <v>Banana</v>
      </c>
      <c r="I4" t="str">
        <v>Vegetables</v>
      </c>
      <c r="J4" t="str">
        <v>France</v>
      </c>
    </row>
    <row r="5" spans="1:10" x14ac:dyDescent="0.25">
      <c r="A5">
        <v>44</v>
      </c>
      <c r="B5" t="s">
        <v>13</v>
      </c>
      <c r="C5" t="s">
        <v>5</v>
      </c>
      <c r="D5">
        <v>9400</v>
      </c>
      <c r="E5" s="3">
        <v>42448</v>
      </c>
      <c r="F5" t="s">
        <v>11</v>
      </c>
      <c r="H5" t="str">
        <v>Mango</v>
      </c>
      <c r="I5">
        <f>COUNTA(_xlfn.UNIQUE(Table1[Category]))</f>
        <v>2</v>
      </c>
      <c r="J5" t="str">
        <v>United Kingdom</v>
      </c>
    </row>
    <row r="6" spans="1:10" x14ac:dyDescent="0.25">
      <c r="A6">
        <v>90</v>
      </c>
      <c r="B6" t="s">
        <v>16</v>
      </c>
      <c r="C6" t="s">
        <v>5</v>
      </c>
      <c r="D6">
        <v>9333</v>
      </c>
      <c r="E6" s="3">
        <v>42510</v>
      </c>
      <c r="F6" t="s">
        <v>8</v>
      </c>
      <c r="H6" t="str">
        <v>Apple</v>
      </c>
      <c r="J6" t="str">
        <v>Australia</v>
      </c>
    </row>
    <row r="7" spans="1:10" x14ac:dyDescent="0.25">
      <c r="A7">
        <v>189</v>
      </c>
      <c r="B7" t="s">
        <v>13</v>
      </c>
      <c r="C7" t="s">
        <v>5</v>
      </c>
      <c r="D7">
        <v>9014</v>
      </c>
      <c r="E7" s="3">
        <v>42702</v>
      </c>
      <c r="F7" t="s">
        <v>11</v>
      </c>
      <c r="H7" t="str">
        <v>Cabbage</v>
      </c>
      <c r="J7" t="str">
        <v>United States</v>
      </c>
    </row>
    <row r="8" spans="1:10" x14ac:dyDescent="0.25">
      <c r="A8">
        <v>128</v>
      </c>
      <c r="B8" t="s">
        <v>13</v>
      </c>
      <c r="C8" t="s">
        <v>5</v>
      </c>
      <c r="D8">
        <v>8986</v>
      </c>
      <c r="E8" s="3">
        <v>42574</v>
      </c>
      <c r="F8" t="s">
        <v>9</v>
      </c>
      <c r="H8" t="str">
        <v>Carrots</v>
      </c>
      <c r="J8" t="str">
        <v>Germany</v>
      </c>
    </row>
    <row r="9" spans="1:10" x14ac:dyDescent="0.25">
      <c r="A9">
        <v>184</v>
      </c>
      <c r="B9" t="s">
        <v>13</v>
      </c>
      <c r="C9" t="s">
        <v>5</v>
      </c>
      <c r="D9">
        <v>8894</v>
      </c>
      <c r="E9" s="3">
        <v>42689</v>
      </c>
      <c r="F9" t="s">
        <v>8</v>
      </c>
      <c r="H9" t="str">
        <v>Beans</v>
      </c>
      <c r="J9" t="str">
        <v>New Zealand</v>
      </c>
    </row>
    <row r="10" spans="1:10" x14ac:dyDescent="0.25">
      <c r="A10">
        <v>32</v>
      </c>
      <c r="B10" t="s">
        <v>14</v>
      </c>
      <c r="C10" t="s">
        <v>5</v>
      </c>
      <c r="D10">
        <v>8892</v>
      </c>
      <c r="E10" s="3">
        <v>42423</v>
      </c>
      <c r="F10" t="s">
        <v>11</v>
      </c>
      <c r="H10">
        <f>COUNTA(_xlfn.UNIQUE(Table1[Product]))</f>
        <v>7</v>
      </c>
      <c r="J10">
        <f>COUNTA(_xlfn.UNIQUE(Table1[Country]))</f>
        <v>7</v>
      </c>
    </row>
    <row r="11" spans="1:10" x14ac:dyDescent="0.25">
      <c r="A11">
        <v>47</v>
      </c>
      <c r="B11" t="s">
        <v>15</v>
      </c>
      <c r="C11" t="s">
        <v>5</v>
      </c>
      <c r="D11">
        <v>8887</v>
      </c>
      <c r="E11" s="3">
        <v>42452</v>
      </c>
      <c r="F11" t="s">
        <v>12</v>
      </c>
    </row>
    <row r="12" spans="1:10" x14ac:dyDescent="0.25">
      <c r="A12">
        <v>91</v>
      </c>
      <c r="B12" t="s">
        <v>16</v>
      </c>
      <c r="C12" t="s">
        <v>5</v>
      </c>
      <c r="D12">
        <v>8775</v>
      </c>
      <c r="E12" s="3">
        <v>42512</v>
      </c>
      <c r="F12" t="s">
        <v>12</v>
      </c>
      <c r="H12" s="8" t="s">
        <v>82</v>
      </c>
      <c r="I12" s="7"/>
    </row>
    <row r="13" spans="1:10" x14ac:dyDescent="0.25">
      <c r="A13">
        <v>152</v>
      </c>
      <c r="B13" t="s">
        <v>13</v>
      </c>
      <c r="C13" t="s">
        <v>5</v>
      </c>
      <c r="D13">
        <v>8765</v>
      </c>
      <c r="E13" s="3">
        <v>42620</v>
      </c>
      <c r="F13" t="s">
        <v>9</v>
      </c>
      <c r="H13" s="1" t="s">
        <v>83</v>
      </c>
      <c r="I13">
        <f>COUNTIF(Table1[Country],I12)</f>
        <v>0</v>
      </c>
    </row>
    <row r="14" spans="1:10" x14ac:dyDescent="0.25">
      <c r="A14">
        <v>207</v>
      </c>
      <c r="B14" t="s">
        <v>14</v>
      </c>
      <c r="C14" t="s">
        <v>5</v>
      </c>
      <c r="D14">
        <v>8752</v>
      </c>
      <c r="E14" s="3">
        <v>42726</v>
      </c>
      <c r="F14" t="s">
        <v>12</v>
      </c>
    </row>
    <row r="15" spans="1:10" x14ac:dyDescent="0.25">
      <c r="A15">
        <v>199</v>
      </c>
      <c r="B15" t="s">
        <v>13</v>
      </c>
      <c r="C15" t="s">
        <v>5</v>
      </c>
      <c r="D15">
        <v>8702</v>
      </c>
      <c r="E15" s="3">
        <v>42719</v>
      </c>
      <c r="F15" t="s">
        <v>12</v>
      </c>
    </row>
    <row r="16" spans="1:10" x14ac:dyDescent="0.25">
      <c r="A16">
        <v>67</v>
      </c>
      <c r="B16" t="s">
        <v>13</v>
      </c>
      <c r="C16" t="s">
        <v>5</v>
      </c>
      <c r="D16">
        <v>8663</v>
      </c>
      <c r="E16" s="3">
        <v>42491</v>
      </c>
      <c r="F16" t="s">
        <v>20</v>
      </c>
    </row>
    <row r="17" spans="1:8" x14ac:dyDescent="0.25">
      <c r="A17">
        <v>119</v>
      </c>
      <c r="B17" t="s">
        <v>13</v>
      </c>
      <c r="C17" t="s">
        <v>5</v>
      </c>
      <c r="D17">
        <v>8530</v>
      </c>
      <c r="E17" s="3">
        <v>42556</v>
      </c>
      <c r="F17" t="s">
        <v>10</v>
      </c>
      <c r="H17" t="s">
        <v>84</v>
      </c>
    </row>
    <row r="18" spans="1:8" x14ac:dyDescent="0.25">
      <c r="A18">
        <v>156</v>
      </c>
      <c r="B18" t="s">
        <v>14</v>
      </c>
      <c r="C18" t="s">
        <v>5</v>
      </c>
      <c r="D18">
        <v>8489</v>
      </c>
      <c r="E18" s="3">
        <v>42624</v>
      </c>
      <c r="F18" t="s">
        <v>8</v>
      </c>
      <c r="H18" s="10" t="s">
        <v>86</v>
      </c>
    </row>
    <row r="19" spans="1:8" x14ac:dyDescent="0.25">
      <c r="A19">
        <v>4</v>
      </c>
      <c r="B19" t="s">
        <v>13</v>
      </c>
      <c r="C19" t="s">
        <v>5</v>
      </c>
      <c r="D19">
        <v>8384</v>
      </c>
      <c r="E19" s="3">
        <v>42379</v>
      </c>
      <c r="F19" t="s">
        <v>10</v>
      </c>
      <c r="H19" s="9" t="s">
        <v>85</v>
      </c>
    </row>
    <row r="20" spans="1:8" x14ac:dyDescent="0.25">
      <c r="A20">
        <v>197</v>
      </c>
      <c r="B20" t="s">
        <v>13</v>
      </c>
      <c r="C20" t="s">
        <v>5</v>
      </c>
      <c r="D20">
        <v>8377</v>
      </c>
      <c r="E20" s="3">
        <v>42716</v>
      </c>
      <c r="F20" t="s">
        <v>11</v>
      </c>
      <c r="H20" t="s">
        <v>87</v>
      </c>
    </row>
    <row r="21" spans="1:8" x14ac:dyDescent="0.25">
      <c r="A21">
        <v>187</v>
      </c>
      <c r="B21" t="s">
        <v>15</v>
      </c>
      <c r="C21" t="s">
        <v>5</v>
      </c>
      <c r="D21">
        <v>8283</v>
      </c>
      <c r="E21" s="3">
        <v>42700</v>
      </c>
      <c r="F21" t="s">
        <v>9</v>
      </c>
      <c r="H21" t="s">
        <v>88</v>
      </c>
    </row>
    <row r="22" spans="1:8" x14ac:dyDescent="0.25">
      <c r="A22">
        <v>11</v>
      </c>
      <c r="B22" t="s">
        <v>13</v>
      </c>
      <c r="C22" t="s">
        <v>5</v>
      </c>
      <c r="D22">
        <v>8250</v>
      </c>
      <c r="E22" s="3">
        <v>42385</v>
      </c>
      <c r="F22" t="s">
        <v>12</v>
      </c>
      <c r="H22" t="s">
        <v>89</v>
      </c>
    </row>
    <row r="23" spans="1:8" x14ac:dyDescent="0.25">
      <c r="A23">
        <v>172</v>
      </c>
      <c r="B23" t="s">
        <v>14</v>
      </c>
      <c r="C23" t="s">
        <v>5</v>
      </c>
      <c r="D23">
        <v>8160</v>
      </c>
      <c r="E23" s="3">
        <v>42659</v>
      </c>
      <c r="F23" t="s">
        <v>19</v>
      </c>
    </row>
    <row r="24" spans="1:8" x14ac:dyDescent="0.25">
      <c r="A24">
        <v>96</v>
      </c>
      <c r="B24" t="s">
        <v>15</v>
      </c>
      <c r="C24" t="s">
        <v>5</v>
      </c>
      <c r="D24">
        <v>8141</v>
      </c>
      <c r="E24" s="3">
        <v>42516</v>
      </c>
      <c r="F24" t="s">
        <v>9</v>
      </c>
    </row>
    <row r="25" spans="1:8" x14ac:dyDescent="0.25">
      <c r="A25">
        <v>132</v>
      </c>
      <c r="B25" t="s">
        <v>13</v>
      </c>
      <c r="C25" t="s">
        <v>5</v>
      </c>
      <c r="D25">
        <v>7966</v>
      </c>
      <c r="E25" s="3">
        <v>42581</v>
      </c>
      <c r="F25" t="s">
        <v>11</v>
      </c>
    </row>
    <row r="26" spans="1:8" x14ac:dyDescent="0.25">
      <c r="A26">
        <v>65</v>
      </c>
      <c r="B26" t="s">
        <v>13</v>
      </c>
      <c r="C26" t="s">
        <v>5</v>
      </c>
      <c r="D26">
        <v>7898</v>
      </c>
      <c r="E26" s="3">
        <v>42487</v>
      </c>
      <c r="F26" t="s">
        <v>9</v>
      </c>
    </row>
    <row r="27" spans="1:8" x14ac:dyDescent="0.25">
      <c r="A27">
        <v>158</v>
      </c>
      <c r="B27" t="s">
        <v>13</v>
      </c>
      <c r="C27" t="s">
        <v>5</v>
      </c>
      <c r="D27">
        <v>7880</v>
      </c>
      <c r="E27" s="3">
        <v>42628</v>
      </c>
      <c r="F27" t="s">
        <v>8</v>
      </c>
    </row>
    <row r="28" spans="1:8" x14ac:dyDescent="0.25">
      <c r="A28">
        <v>79</v>
      </c>
      <c r="B28" t="s">
        <v>14</v>
      </c>
      <c r="C28" t="s">
        <v>5</v>
      </c>
      <c r="D28">
        <v>7671</v>
      </c>
      <c r="E28" s="3">
        <v>42498</v>
      </c>
      <c r="F28" t="s">
        <v>19</v>
      </c>
    </row>
    <row r="29" spans="1:8" x14ac:dyDescent="0.25">
      <c r="A29">
        <v>37</v>
      </c>
      <c r="B29" t="s">
        <v>14</v>
      </c>
      <c r="C29" t="s">
        <v>5</v>
      </c>
      <c r="D29">
        <v>7655</v>
      </c>
      <c r="E29" s="3">
        <v>42434</v>
      </c>
      <c r="F29" t="s">
        <v>8</v>
      </c>
    </row>
    <row r="30" spans="1:8" x14ac:dyDescent="0.25">
      <c r="A30">
        <v>30</v>
      </c>
      <c r="B30" t="s">
        <v>14</v>
      </c>
      <c r="C30" t="s">
        <v>5</v>
      </c>
      <c r="D30">
        <v>7602</v>
      </c>
      <c r="E30" s="3">
        <v>42421</v>
      </c>
      <c r="F30" t="s">
        <v>19</v>
      </c>
    </row>
    <row r="31" spans="1:8" x14ac:dyDescent="0.25">
      <c r="A31">
        <v>142</v>
      </c>
      <c r="B31" t="s">
        <v>14</v>
      </c>
      <c r="C31" t="s">
        <v>5</v>
      </c>
      <c r="D31">
        <v>7490</v>
      </c>
      <c r="E31" s="3">
        <v>42606</v>
      </c>
      <c r="F31" t="s">
        <v>19</v>
      </c>
    </row>
    <row r="32" spans="1:8" x14ac:dyDescent="0.25">
      <c r="A32">
        <v>10</v>
      </c>
      <c r="B32" t="s">
        <v>14</v>
      </c>
      <c r="C32" t="s">
        <v>5</v>
      </c>
      <c r="D32">
        <v>7431</v>
      </c>
      <c r="E32" s="3">
        <v>42385</v>
      </c>
      <c r="F32" t="s">
        <v>10</v>
      </c>
    </row>
    <row r="33" spans="1:6" x14ac:dyDescent="0.25">
      <c r="A33">
        <v>27</v>
      </c>
      <c r="B33" t="s">
        <v>16</v>
      </c>
      <c r="C33" t="s">
        <v>5</v>
      </c>
      <c r="D33">
        <v>7388</v>
      </c>
      <c r="E33" s="3">
        <v>42418</v>
      </c>
      <c r="F33" t="s">
        <v>19</v>
      </c>
    </row>
    <row r="34" spans="1:6" x14ac:dyDescent="0.25">
      <c r="A34">
        <v>144</v>
      </c>
      <c r="B34" t="s">
        <v>14</v>
      </c>
      <c r="C34" t="s">
        <v>5</v>
      </c>
      <c r="D34">
        <v>7333</v>
      </c>
      <c r="E34" s="3">
        <v>42609</v>
      </c>
      <c r="F34" t="s">
        <v>10</v>
      </c>
    </row>
    <row r="35" spans="1:6" x14ac:dyDescent="0.25">
      <c r="A35">
        <v>175</v>
      </c>
      <c r="B35" t="s">
        <v>13</v>
      </c>
      <c r="C35" t="s">
        <v>5</v>
      </c>
      <c r="D35">
        <v>7273</v>
      </c>
      <c r="E35" s="3">
        <v>42668</v>
      </c>
      <c r="F35" t="s">
        <v>11</v>
      </c>
    </row>
    <row r="36" spans="1:6" x14ac:dyDescent="0.25">
      <c r="A36">
        <v>191</v>
      </c>
      <c r="B36" t="s">
        <v>13</v>
      </c>
      <c r="C36" t="s">
        <v>5</v>
      </c>
      <c r="D36">
        <v>7223</v>
      </c>
      <c r="E36" s="3">
        <v>42704</v>
      </c>
      <c r="F36" t="s">
        <v>8</v>
      </c>
    </row>
    <row r="37" spans="1:6" x14ac:dyDescent="0.25">
      <c r="A37">
        <v>173</v>
      </c>
      <c r="B37" t="s">
        <v>14</v>
      </c>
      <c r="C37" t="s">
        <v>5</v>
      </c>
      <c r="D37">
        <v>7171</v>
      </c>
      <c r="E37" s="3">
        <v>42666</v>
      </c>
      <c r="F37" t="s">
        <v>9</v>
      </c>
    </row>
    <row r="38" spans="1:6" x14ac:dyDescent="0.25">
      <c r="A38">
        <v>135</v>
      </c>
      <c r="B38" t="s">
        <v>13</v>
      </c>
      <c r="C38" t="s">
        <v>5</v>
      </c>
      <c r="D38">
        <v>7144</v>
      </c>
      <c r="E38" s="3">
        <v>42583</v>
      </c>
      <c r="F38" t="s">
        <v>19</v>
      </c>
    </row>
    <row r="39" spans="1:6" x14ac:dyDescent="0.25">
      <c r="A39">
        <v>170</v>
      </c>
      <c r="B39" t="s">
        <v>13</v>
      </c>
      <c r="C39" t="s">
        <v>5</v>
      </c>
      <c r="D39">
        <v>7103</v>
      </c>
      <c r="E39" s="3">
        <v>42650</v>
      </c>
      <c r="F39" t="s">
        <v>20</v>
      </c>
    </row>
    <row r="40" spans="1:6" x14ac:dyDescent="0.25">
      <c r="A40">
        <v>157</v>
      </c>
      <c r="B40" t="s">
        <v>13</v>
      </c>
      <c r="C40" t="s">
        <v>5</v>
      </c>
      <c r="D40">
        <v>7090</v>
      </c>
      <c r="E40" s="3">
        <v>42624</v>
      </c>
      <c r="F40" t="s">
        <v>19</v>
      </c>
    </row>
    <row r="41" spans="1:6" x14ac:dyDescent="0.25">
      <c r="A41">
        <v>48</v>
      </c>
      <c r="B41" t="s">
        <v>15</v>
      </c>
      <c r="C41" t="s">
        <v>5</v>
      </c>
      <c r="D41">
        <v>6982</v>
      </c>
      <c r="E41" s="3">
        <v>42453</v>
      </c>
      <c r="F41" t="s">
        <v>8</v>
      </c>
    </row>
    <row r="42" spans="1:6" x14ac:dyDescent="0.25">
      <c r="A42">
        <v>15</v>
      </c>
      <c r="B42" t="s">
        <v>14</v>
      </c>
      <c r="C42" t="s">
        <v>5</v>
      </c>
      <c r="D42">
        <v>6946</v>
      </c>
      <c r="E42" s="3">
        <v>42393</v>
      </c>
      <c r="F42" t="s">
        <v>19</v>
      </c>
    </row>
    <row r="43" spans="1:6" x14ac:dyDescent="0.25">
      <c r="A43">
        <v>111</v>
      </c>
      <c r="B43" t="s">
        <v>13</v>
      </c>
      <c r="C43" t="s">
        <v>5</v>
      </c>
      <c r="D43">
        <v>6941</v>
      </c>
      <c r="E43" s="3">
        <v>42541</v>
      </c>
      <c r="F43" t="s">
        <v>10</v>
      </c>
    </row>
    <row r="44" spans="1:6" x14ac:dyDescent="0.25">
      <c r="A44">
        <v>8</v>
      </c>
      <c r="B44" t="s">
        <v>13</v>
      </c>
      <c r="C44" t="s">
        <v>5</v>
      </c>
      <c r="D44">
        <v>6906</v>
      </c>
      <c r="E44" s="3">
        <v>42385</v>
      </c>
      <c r="F44" t="s">
        <v>20</v>
      </c>
    </row>
    <row r="45" spans="1:6" x14ac:dyDescent="0.25">
      <c r="A45">
        <v>148</v>
      </c>
      <c r="B45" t="s">
        <v>13</v>
      </c>
      <c r="C45" t="s">
        <v>5</v>
      </c>
      <c r="D45">
        <v>6864</v>
      </c>
      <c r="E45" s="3">
        <v>42614</v>
      </c>
      <c r="F45" t="s">
        <v>20</v>
      </c>
    </row>
    <row r="46" spans="1:6" x14ac:dyDescent="0.25">
      <c r="A46">
        <v>35</v>
      </c>
      <c r="B46" t="s">
        <v>14</v>
      </c>
      <c r="C46" t="s">
        <v>5</v>
      </c>
      <c r="D46">
        <v>6509</v>
      </c>
      <c r="E46" s="3">
        <v>42430</v>
      </c>
      <c r="F46" t="s">
        <v>19</v>
      </c>
    </row>
    <row r="47" spans="1:6" x14ac:dyDescent="0.25">
      <c r="A47">
        <v>124</v>
      </c>
      <c r="B47" t="s">
        <v>15</v>
      </c>
      <c r="C47" t="s">
        <v>5</v>
      </c>
      <c r="D47">
        <v>6341</v>
      </c>
      <c r="E47" s="3">
        <v>42571</v>
      </c>
      <c r="F47" t="s">
        <v>20</v>
      </c>
    </row>
    <row r="48" spans="1:6" x14ac:dyDescent="0.25">
      <c r="A48">
        <v>53</v>
      </c>
      <c r="B48" t="s">
        <v>14</v>
      </c>
      <c r="C48" t="s">
        <v>5</v>
      </c>
      <c r="D48">
        <v>6331</v>
      </c>
      <c r="E48" s="3">
        <v>42461</v>
      </c>
      <c r="F48" t="s">
        <v>19</v>
      </c>
    </row>
    <row r="49" spans="1:6" x14ac:dyDescent="0.25">
      <c r="A49">
        <v>73</v>
      </c>
      <c r="B49" t="s">
        <v>15</v>
      </c>
      <c r="C49" t="s">
        <v>5</v>
      </c>
      <c r="D49">
        <v>6295</v>
      </c>
      <c r="E49" s="3">
        <v>42493</v>
      </c>
      <c r="F49" t="s">
        <v>10</v>
      </c>
    </row>
    <row r="50" spans="1:6" x14ac:dyDescent="0.25">
      <c r="A50">
        <v>165</v>
      </c>
      <c r="B50" t="s">
        <v>15</v>
      </c>
      <c r="C50" t="s">
        <v>5</v>
      </c>
      <c r="D50">
        <v>6187</v>
      </c>
      <c r="E50" s="3">
        <v>42640</v>
      </c>
      <c r="F50" t="s">
        <v>11</v>
      </c>
    </row>
    <row r="51" spans="1:6" x14ac:dyDescent="0.25">
      <c r="A51">
        <v>161</v>
      </c>
      <c r="B51" t="s">
        <v>13</v>
      </c>
      <c r="C51" t="s">
        <v>5</v>
      </c>
      <c r="D51">
        <v>6162</v>
      </c>
      <c r="E51" s="3">
        <v>42633</v>
      </c>
      <c r="F51" t="s">
        <v>8</v>
      </c>
    </row>
    <row r="52" spans="1:6" x14ac:dyDescent="0.25">
      <c r="A52">
        <v>194</v>
      </c>
      <c r="B52" t="s">
        <v>14</v>
      </c>
      <c r="C52" t="s">
        <v>5</v>
      </c>
      <c r="D52">
        <v>6078</v>
      </c>
      <c r="E52" s="3">
        <v>42709</v>
      </c>
      <c r="F52" t="s">
        <v>8</v>
      </c>
    </row>
    <row r="53" spans="1:6" x14ac:dyDescent="0.25">
      <c r="A53">
        <v>81</v>
      </c>
      <c r="B53" t="s">
        <v>13</v>
      </c>
      <c r="C53" t="s">
        <v>5</v>
      </c>
      <c r="D53">
        <v>6007</v>
      </c>
      <c r="E53" s="3">
        <v>42502</v>
      </c>
      <c r="F53" t="s">
        <v>10</v>
      </c>
    </row>
    <row r="54" spans="1:6" x14ac:dyDescent="0.25">
      <c r="A54">
        <v>46</v>
      </c>
      <c r="B54" t="s">
        <v>14</v>
      </c>
      <c r="C54" t="s">
        <v>5</v>
      </c>
      <c r="D54">
        <v>5820</v>
      </c>
      <c r="E54" s="3">
        <v>42451</v>
      </c>
      <c r="F54" t="s">
        <v>20</v>
      </c>
    </row>
    <row r="55" spans="1:6" x14ac:dyDescent="0.25">
      <c r="A55">
        <v>179</v>
      </c>
      <c r="B55" t="s">
        <v>15</v>
      </c>
      <c r="C55" t="s">
        <v>5</v>
      </c>
      <c r="D55">
        <v>5818</v>
      </c>
      <c r="E55" s="3">
        <v>42676</v>
      </c>
      <c r="F55" t="s">
        <v>8</v>
      </c>
    </row>
    <row r="56" spans="1:6" x14ac:dyDescent="0.25">
      <c r="A56">
        <v>72</v>
      </c>
      <c r="B56" t="s">
        <v>13</v>
      </c>
      <c r="C56" t="s">
        <v>5</v>
      </c>
      <c r="D56">
        <v>5787</v>
      </c>
      <c r="E56" s="3">
        <v>42493</v>
      </c>
      <c r="F56" t="s">
        <v>8</v>
      </c>
    </row>
    <row r="57" spans="1:6" x14ac:dyDescent="0.25">
      <c r="A57">
        <v>36</v>
      </c>
      <c r="B57" t="s">
        <v>14</v>
      </c>
      <c r="C57" t="s">
        <v>5</v>
      </c>
      <c r="D57">
        <v>5718</v>
      </c>
      <c r="E57" s="3">
        <v>42433</v>
      </c>
      <c r="F57" t="s">
        <v>11</v>
      </c>
    </row>
    <row r="58" spans="1:6" x14ac:dyDescent="0.25">
      <c r="A58">
        <v>93</v>
      </c>
      <c r="B58" t="s">
        <v>13</v>
      </c>
      <c r="C58" t="s">
        <v>5</v>
      </c>
      <c r="D58">
        <v>5632</v>
      </c>
      <c r="E58" s="3">
        <v>42515</v>
      </c>
      <c r="F58" t="s">
        <v>8</v>
      </c>
    </row>
    <row r="59" spans="1:6" x14ac:dyDescent="0.25">
      <c r="A59">
        <v>109</v>
      </c>
      <c r="B59" t="s">
        <v>14</v>
      </c>
      <c r="C59" t="s">
        <v>5</v>
      </c>
      <c r="D59">
        <v>5605</v>
      </c>
      <c r="E59" s="3">
        <v>42531</v>
      </c>
      <c r="F59" t="s">
        <v>19</v>
      </c>
    </row>
    <row r="60" spans="1:6" x14ac:dyDescent="0.25">
      <c r="A60">
        <v>71</v>
      </c>
      <c r="B60" t="s">
        <v>16</v>
      </c>
      <c r="C60" t="s">
        <v>5</v>
      </c>
      <c r="D60">
        <v>5600</v>
      </c>
      <c r="E60" s="3">
        <v>42492</v>
      </c>
      <c r="F60" t="s">
        <v>9</v>
      </c>
    </row>
    <row r="61" spans="1:6" x14ac:dyDescent="0.25">
      <c r="A61">
        <v>153</v>
      </c>
      <c r="B61" t="s">
        <v>13</v>
      </c>
      <c r="C61" t="s">
        <v>5</v>
      </c>
      <c r="D61">
        <v>5583</v>
      </c>
      <c r="E61" s="3">
        <v>42621</v>
      </c>
      <c r="F61" t="s">
        <v>8</v>
      </c>
    </row>
    <row r="62" spans="1:6" x14ac:dyDescent="0.25">
      <c r="A62">
        <v>162</v>
      </c>
      <c r="B62" t="s">
        <v>16</v>
      </c>
      <c r="C62" t="s">
        <v>5</v>
      </c>
      <c r="D62">
        <v>5523</v>
      </c>
      <c r="E62" s="3">
        <v>42638</v>
      </c>
      <c r="F62" t="s">
        <v>11</v>
      </c>
    </row>
    <row r="63" spans="1:6" x14ac:dyDescent="0.25">
      <c r="A63">
        <v>117</v>
      </c>
      <c r="B63" t="s">
        <v>16</v>
      </c>
      <c r="C63" t="s">
        <v>5</v>
      </c>
      <c r="D63">
        <v>5480</v>
      </c>
      <c r="E63" s="3">
        <v>42553</v>
      </c>
      <c r="F63" t="s">
        <v>8</v>
      </c>
    </row>
    <row r="64" spans="1:6" x14ac:dyDescent="0.25">
      <c r="A64">
        <v>183</v>
      </c>
      <c r="B64" t="s">
        <v>14</v>
      </c>
      <c r="C64" t="s">
        <v>5</v>
      </c>
      <c r="D64">
        <v>5321</v>
      </c>
      <c r="E64" s="3">
        <v>42686</v>
      </c>
      <c r="F64" t="s">
        <v>19</v>
      </c>
    </row>
    <row r="65" spans="1:6" x14ac:dyDescent="0.25">
      <c r="A65">
        <v>100</v>
      </c>
      <c r="B65" t="s">
        <v>13</v>
      </c>
      <c r="C65" t="s">
        <v>5</v>
      </c>
      <c r="D65">
        <v>5182</v>
      </c>
      <c r="E65" s="3">
        <v>42517</v>
      </c>
      <c r="F65" t="s">
        <v>8</v>
      </c>
    </row>
    <row r="66" spans="1:6" x14ac:dyDescent="0.25">
      <c r="A66">
        <v>40</v>
      </c>
      <c r="B66" t="s">
        <v>13</v>
      </c>
      <c r="C66" t="s">
        <v>5</v>
      </c>
      <c r="D66">
        <v>5084</v>
      </c>
      <c r="E66" s="3">
        <v>42444</v>
      </c>
      <c r="F66" t="s">
        <v>8</v>
      </c>
    </row>
    <row r="67" spans="1:6" x14ac:dyDescent="0.25">
      <c r="A67">
        <v>82</v>
      </c>
      <c r="B67" t="s">
        <v>13</v>
      </c>
      <c r="C67" t="s">
        <v>5</v>
      </c>
      <c r="D67">
        <v>5030</v>
      </c>
      <c r="E67" s="3">
        <v>42504</v>
      </c>
      <c r="F67" t="s">
        <v>12</v>
      </c>
    </row>
    <row r="68" spans="1:6" x14ac:dyDescent="0.25">
      <c r="A68">
        <v>200</v>
      </c>
      <c r="B68" t="s">
        <v>13</v>
      </c>
      <c r="C68" t="s">
        <v>5</v>
      </c>
      <c r="D68">
        <v>5021</v>
      </c>
      <c r="E68" s="3">
        <v>42720</v>
      </c>
      <c r="F68" t="s">
        <v>8</v>
      </c>
    </row>
    <row r="69" spans="1:6" x14ac:dyDescent="0.25">
      <c r="A69">
        <v>118</v>
      </c>
      <c r="B69" t="s">
        <v>13</v>
      </c>
      <c r="C69" t="s">
        <v>5</v>
      </c>
      <c r="D69">
        <v>5002</v>
      </c>
      <c r="E69" s="3">
        <v>42553</v>
      </c>
      <c r="F69" t="s">
        <v>19</v>
      </c>
    </row>
    <row r="70" spans="1:6" x14ac:dyDescent="0.25">
      <c r="A70">
        <v>94</v>
      </c>
      <c r="B70" t="s">
        <v>13</v>
      </c>
      <c r="C70" t="s">
        <v>5</v>
      </c>
      <c r="D70">
        <v>4904</v>
      </c>
      <c r="E70" s="3">
        <v>42515</v>
      </c>
      <c r="F70" t="s">
        <v>20</v>
      </c>
    </row>
    <row r="71" spans="1:6" x14ac:dyDescent="0.25">
      <c r="A71">
        <v>120</v>
      </c>
      <c r="B71" t="s">
        <v>15</v>
      </c>
      <c r="C71" t="s">
        <v>5</v>
      </c>
      <c r="D71">
        <v>4819</v>
      </c>
      <c r="E71" s="3">
        <v>42558</v>
      </c>
      <c r="F71" t="s">
        <v>20</v>
      </c>
    </row>
    <row r="72" spans="1:6" x14ac:dyDescent="0.25">
      <c r="A72">
        <v>51</v>
      </c>
      <c r="B72" t="s">
        <v>13</v>
      </c>
      <c r="C72" t="s">
        <v>5</v>
      </c>
      <c r="D72">
        <v>4781</v>
      </c>
      <c r="E72" s="3">
        <v>42458</v>
      </c>
      <c r="F72" t="s">
        <v>19</v>
      </c>
    </row>
    <row r="73" spans="1:6" x14ac:dyDescent="0.25">
      <c r="A73">
        <v>202</v>
      </c>
      <c r="B73" t="s">
        <v>13</v>
      </c>
      <c r="C73" t="s">
        <v>5</v>
      </c>
      <c r="D73">
        <v>4766</v>
      </c>
      <c r="E73" s="3">
        <v>42722</v>
      </c>
      <c r="F73" t="s">
        <v>12</v>
      </c>
    </row>
    <row r="74" spans="1:6" x14ac:dyDescent="0.25">
      <c r="A74">
        <v>182</v>
      </c>
      <c r="B74" t="s">
        <v>14</v>
      </c>
      <c r="C74" t="s">
        <v>5</v>
      </c>
      <c r="D74">
        <v>4715</v>
      </c>
      <c r="E74" s="3">
        <v>42683</v>
      </c>
      <c r="F74" t="s">
        <v>9</v>
      </c>
    </row>
    <row r="75" spans="1:6" x14ac:dyDescent="0.25">
      <c r="A75">
        <v>24</v>
      </c>
      <c r="B75" t="s">
        <v>13</v>
      </c>
      <c r="C75" t="s">
        <v>5</v>
      </c>
      <c r="D75">
        <v>4582</v>
      </c>
      <c r="E75" s="3">
        <v>42417</v>
      </c>
      <c r="F75" t="s">
        <v>8</v>
      </c>
    </row>
    <row r="76" spans="1:6" x14ac:dyDescent="0.25">
      <c r="A76">
        <v>116</v>
      </c>
      <c r="B76" t="s">
        <v>15</v>
      </c>
      <c r="C76" t="s">
        <v>5</v>
      </c>
      <c r="D76">
        <v>4514</v>
      </c>
      <c r="E76" s="3">
        <v>42548</v>
      </c>
      <c r="F76" t="s">
        <v>8</v>
      </c>
    </row>
    <row r="77" spans="1:6" x14ac:dyDescent="0.25">
      <c r="A77">
        <v>206</v>
      </c>
      <c r="B77" t="s">
        <v>14</v>
      </c>
      <c r="C77" t="s">
        <v>5</v>
      </c>
      <c r="D77">
        <v>4512</v>
      </c>
      <c r="E77" s="3">
        <v>42726</v>
      </c>
      <c r="F77" t="s">
        <v>20</v>
      </c>
    </row>
    <row r="78" spans="1:6" x14ac:dyDescent="0.25">
      <c r="A78">
        <v>180</v>
      </c>
      <c r="B78" t="s">
        <v>13</v>
      </c>
      <c r="C78" t="s">
        <v>5</v>
      </c>
      <c r="D78">
        <v>4399</v>
      </c>
      <c r="E78" s="3">
        <v>42677</v>
      </c>
      <c r="F78" t="s">
        <v>9</v>
      </c>
    </row>
    <row r="79" spans="1:6" x14ac:dyDescent="0.25">
      <c r="A79">
        <v>63</v>
      </c>
      <c r="B79" t="s">
        <v>13</v>
      </c>
      <c r="C79" t="s">
        <v>5</v>
      </c>
      <c r="D79">
        <v>4387</v>
      </c>
      <c r="E79" s="3">
        <v>42483</v>
      </c>
      <c r="F79" t="s">
        <v>8</v>
      </c>
    </row>
    <row r="80" spans="1:6" x14ac:dyDescent="0.25">
      <c r="A80">
        <v>54</v>
      </c>
      <c r="B80" t="s">
        <v>14</v>
      </c>
      <c r="C80" t="s">
        <v>5</v>
      </c>
      <c r="D80">
        <v>4364</v>
      </c>
      <c r="E80" s="3">
        <v>42461</v>
      </c>
      <c r="F80" t="s">
        <v>10</v>
      </c>
    </row>
    <row r="81" spans="1:6" x14ac:dyDescent="0.25">
      <c r="A81">
        <v>77</v>
      </c>
      <c r="B81" t="s">
        <v>15</v>
      </c>
      <c r="C81" t="s">
        <v>5</v>
      </c>
      <c r="D81">
        <v>4330</v>
      </c>
      <c r="E81" s="3">
        <v>42498</v>
      </c>
      <c r="F81" t="s">
        <v>8</v>
      </c>
    </row>
    <row r="82" spans="1:6" x14ac:dyDescent="0.25">
      <c r="A82">
        <v>75</v>
      </c>
      <c r="B82" t="s">
        <v>14</v>
      </c>
      <c r="C82" t="s">
        <v>5</v>
      </c>
      <c r="D82">
        <v>4325</v>
      </c>
      <c r="E82" s="3">
        <v>42495</v>
      </c>
      <c r="F82" t="s">
        <v>19</v>
      </c>
    </row>
    <row r="83" spans="1:6" x14ac:dyDescent="0.25">
      <c r="A83">
        <v>89</v>
      </c>
      <c r="B83" t="s">
        <v>14</v>
      </c>
      <c r="C83" t="s">
        <v>5</v>
      </c>
      <c r="D83">
        <v>4264</v>
      </c>
      <c r="E83" s="3">
        <v>42509</v>
      </c>
      <c r="F83" t="s">
        <v>11</v>
      </c>
    </row>
    <row r="84" spans="1:6" x14ac:dyDescent="0.25">
      <c r="A84">
        <v>84</v>
      </c>
      <c r="B84" t="s">
        <v>13</v>
      </c>
      <c r="C84" t="s">
        <v>5</v>
      </c>
      <c r="D84">
        <v>4248</v>
      </c>
      <c r="E84" s="3">
        <v>42505</v>
      </c>
      <c r="F84" t="s">
        <v>11</v>
      </c>
    </row>
    <row r="85" spans="1:6" x14ac:dyDescent="0.25">
      <c r="A85">
        <v>115</v>
      </c>
      <c r="B85" t="s">
        <v>13</v>
      </c>
      <c r="C85" t="s">
        <v>5</v>
      </c>
      <c r="D85">
        <v>4243</v>
      </c>
      <c r="E85" s="3">
        <v>42547</v>
      </c>
      <c r="F85" t="s">
        <v>8</v>
      </c>
    </row>
    <row r="86" spans="1:6" x14ac:dyDescent="0.25">
      <c r="A86">
        <v>103</v>
      </c>
      <c r="B86" t="s">
        <v>14</v>
      </c>
      <c r="C86" t="s">
        <v>5</v>
      </c>
      <c r="D86">
        <v>4104</v>
      </c>
      <c r="E86" s="3">
        <v>42518</v>
      </c>
      <c r="F86" t="s">
        <v>8</v>
      </c>
    </row>
    <row r="87" spans="1:6" x14ac:dyDescent="0.25">
      <c r="A87">
        <v>69</v>
      </c>
      <c r="B87" t="s">
        <v>13</v>
      </c>
      <c r="C87" t="s">
        <v>5</v>
      </c>
      <c r="D87">
        <v>4054</v>
      </c>
      <c r="E87" s="3">
        <v>42492</v>
      </c>
      <c r="F87" t="s">
        <v>8</v>
      </c>
    </row>
    <row r="88" spans="1:6" x14ac:dyDescent="0.25">
      <c r="A88">
        <v>49</v>
      </c>
      <c r="B88" t="s">
        <v>13</v>
      </c>
      <c r="C88" t="s">
        <v>5</v>
      </c>
      <c r="D88">
        <v>4029</v>
      </c>
      <c r="E88" s="3">
        <v>42455</v>
      </c>
      <c r="F88" t="s">
        <v>11</v>
      </c>
    </row>
    <row r="89" spans="1:6" x14ac:dyDescent="0.25">
      <c r="A89">
        <v>149</v>
      </c>
      <c r="B89" t="s">
        <v>13</v>
      </c>
      <c r="C89" t="s">
        <v>5</v>
      </c>
      <c r="D89">
        <v>4016</v>
      </c>
      <c r="E89" s="3">
        <v>42614</v>
      </c>
      <c r="F89" t="s">
        <v>12</v>
      </c>
    </row>
    <row r="90" spans="1:6" x14ac:dyDescent="0.25">
      <c r="A90">
        <v>146</v>
      </c>
      <c r="B90" t="s">
        <v>14</v>
      </c>
      <c r="C90" t="s">
        <v>5</v>
      </c>
      <c r="D90">
        <v>3944</v>
      </c>
      <c r="E90" s="3">
        <v>42611</v>
      </c>
      <c r="F90" t="s">
        <v>9</v>
      </c>
    </row>
    <row r="91" spans="1:6" x14ac:dyDescent="0.25">
      <c r="A91">
        <v>107</v>
      </c>
      <c r="B91" t="s">
        <v>13</v>
      </c>
      <c r="C91" t="s">
        <v>5</v>
      </c>
      <c r="D91">
        <v>3917</v>
      </c>
      <c r="E91" s="3">
        <v>42525</v>
      </c>
      <c r="F91" t="s">
        <v>8</v>
      </c>
    </row>
    <row r="92" spans="1:6" x14ac:dyDescent="0.25">
      <c r="A92">
        <v>159</v>
      </c>
      <c r="B92" t="s">
        <v>15</v>
      </c>
      <c r="C92" t="s">
        <v>5</v>
      </c>
      <c r="D92">
        <v>3861</v>
      </c>
      <c r="E92" s="3">
        <v>42631</v>
      </c>
      <c r="F92" t="s">
        <v>8</v>
      </c>
    </row>
    <row r="93" spans="1:6" x14ac:dyDescent="0.25">
      <c r="A93">
        <v>141</v>
      </c>
      <c r="B93" t="s">
        <v>14</v>
      </c>
      <c r="C93" t="s">
        <v>5</v>
      </c>
      <c r="D93">
        <v>3844</v>
      </c>
      <c r="E93" s="3">
        <v>42605</v>
      </c>
      <c r="F93" t="s">
        <v>19</v>
      </c>
    </row>
    <row r="94" spans="1:6" x14ac:dyDescent="0.25">
      <c r="A94">
        <v>105</v>
      </c>
      <c r="B94" t="s">
        <v>16</v>
      </c>
      <c r="C94" t="s">
        <v>5</v>
      </c>
      <c r="D94">
        <v>3767</v>
      </c>
      <c r="E94" s="3">
        <v>42519</v>
      </c>
      <c r="F94" t="s">
        <v>10</v>
      </c>
    </row>
    <row r="95" spans="1:6" x14ac:dyDescent="0.25">
      <c r="A95">
        <v>52</v>
      </c>
      <c r="B95" t="s">
        <v>16</v>
      </c>
      <c r="C95" t="s">
        <v>5</v>
      </c>
      <c r="D95">
        <v>3663</v>
      </c>
      <c r="E95" s="3">
        <v>42459</v>
      </c>
      <c r="F95" t="s">
        <v>11</v>
      </c>
    </row>
    <row r="96" spans="1:6" x14ac:dyDescent="0.25">
      <c r="A96">
        <v>102</v>
      </c>
      <c r="B96" t="s">
        <v>16</v>
      </c>
      <c r="C96" t="s">
        <v>5</v>
      </c>
      <c r="D96">
        <v>3647</v>
      </c>
      <c r="E96" s="3">
        <v>42518</v>
      </c>
      <c r="F96" t="s">
        <v>8</v>
      </c>
    </row>
    <row r="97" spans="1:6" x14ac:dyDescent="0.25">
      <c r="A97">
        <v>97</v>
      </c>
      <c r="B97" t="s">
        <v>15</v>
      </c>
      <c r="C97" t="s">
        <v>5</v>
      </c>
      <c r="D97">
        <v>3644</v>
      </c>
      <c r="E97" s="3">
        <v>42516</v>
      </c>
      <c r="F97" t="s">
        <v>10</v>
      </c>
    </row>
    <row r="98" spans="1:6" x14ac:dyDescent="0.25">
      <c r="A98">
        <v>23</v>
      </c>
      <c r="B98" t="s">
        <v>13</v>
      </c>
      <c r="C98" t="s">
        <v>5</v>
      </c>
      <c r="D98">
        <v>3642</v>
      </c>
      <c r="E98" s="3">
        <v>42414</v>
      </c>
      <c r="F98" t="s">
        <v>10</v>
      </c>
    </row>
    <row r="99" spans="1:6" x14ac:dyDescent="0.25">
      <c r="A99">
        <v>6</v>
      </c>
      <c r="B99" t="s">
        <v>15</v>
      </c>
      <c r="C99" t="s">
        <v>5</v>
      </c>
      <c r="D99">
        <v>3610</v>
      </c>
      <c r="E99" s="3">
        <v>42380</v>
      </c>
      <c r="F99" t="s">
        <v>8</v>
      </c>
    </row>
    <row r="100" spans="1:6" x14ac:dyDescent="0.25">
      <c r="A100">
        <v>174</v>
      </c>
      <c r="B100" t="s">
        <v>13</v>
      </c>
      <c r="C100" t="s">
        <v>5</v>
      </c>
      <c r="D100">
        <v>3552</v>
      </c>
      <c r="E100" s="3">
        <v>42666</v>
      </c>
      <c r="F100" t="s">
        <v>20</v>
      </c>
    </row>
    <row r="101" spans="1:6" x14ac:dyDescent="0.25">
      <c r="A101">
        <v>166</v>
      </c>
      <c r="B101" t="s">
        <v>13</v>
      </c>
      <c r="C101" t="s">
        <v>5</v>
      </c>
      <c r="D101">
        <v>3210</v>
      </c>
      <c r="E101" s="3">
        <v>42642</v>
      </c>
      <c r="F101" t="s">
        <v>12</v>
      </c>
    </row>
    <row r="102" spans="1:6" x14ac:dyDescent="0.25">
      <c r="A102">
        <v>139</v>
      </c>
      <c r="B102" t="s">
        <v>13</v>
      </c>
      <c r="C102" t="s">
        <v>5</v>
      </c>
      <c r="D102">
        <v>2836</v>
      </c>
      <c r="E102" s="3">
        <v>42595</v>
      </c>
      <c r="F102" t="s">
        <v>12</v>
      </c>
    </row>
    <row r="103" spans="1:6" x14ac:dyDescent="0.25">
      <c r="A103">
        <v>39</v>
      </c>
      <c r="B103" t="s">
        <v>13</v>
      </c>
      <c r="C103" t="s">
        <v>5</v>
      </c>
      <c r="D103">
        <v>2795</v>
      </c>
      <c r="E103" s="3">
        <v>42444</v>
      </c>
      <c r="F103" t="s">
        <v>8</v>
      </c>
    </row>
    <row r="104" spans="1:6" x14ac:dyDescent="0.25">
      <c r="A104">
        <v>204</v>
      </c>
      <c r="B104" t="s">
        <v>15</v>
      </c>
      <c r="C104" t="s">
        <v>5</v>
      </c>
      <c r="D104">
        <v>2782</v>
      </c>
      <c r="E104" s="3">
        <v>42724</v>
      </c>
      <c r="F104" t="s">
        <v>9</v>
      </c>
    </row>
    <row r="105" spans="1:6" x14ac:dyDescent="0.25">
      <c r="A105">
        <v>64</v>
      </c>
      <c r="B105" t="s">
        <v>14</v>
      </c>
      <c r="C105" t="s">
        <v>5</v>
      </c>
      <c r="D105">
        <v>2763</v>
      </c>
      <c r="E105" s="3">
        <v>42485</v>
      </c>
      <c r="F105" t="s">
        <v>10</v>
      </c>
    </row>
    <row r="106" spans="1:6" x14ac:dyDescent="0.25">
      <c r="A106">
        <v>205</v>
      </c>
      <c r="B106" t="s">
        <v>14</v>
      </c>
      <c r="C106" t="s">
        <v>5</v>
      </c>
      <c r="D106">
        <v>2455</v>
      </c>
      <c r="E106" s="3">
        <v>42724</v>
      </c>
      <c r="F106" t="s">
        <v>10</v>
      </c>
    </row>
    <row r="107" spans="1:6" x14ac:dyDescent="0.25">
      <c r="A107">
        <v>66</v>
      </c>
      <c r="B107" t="s">
        <v>13</v>
      </c>
      <c r="C107" t="s">
        <v>5</v>
      </c>
      <c r="D107">
        <v>2427</v>
      </c>
      <c r="E107" s="3">
        <v>42490</v>
      </c>
      <c r="F107" t="s">
        <v>19</v>
      </c>
    </row>
    <row r="108" spans="1:6" x14ac:dyDescent="0.25">
      <c r="A108">
        <v>9</v>
      </c>
      <c r="B108" t="s">
        <v>14</v>
      </c>
      <c r="C108" t="s">
        <v>5</v>
      </c>
      <c r="D108">
        <v>2417</v>
      </c>
      <c r="E108" s="3">
        <v>42385</v>
      </c>
      <c r="F108" t="s">
        <v>19</v>
      </c>
    </row>
    <row r="109" spans="1:6" x14ac:dyDescent="0.25">
      <c r="A109">
        <v>176</v>
      </c>
      <c r="B109" t="s">
        <v>13</v>
      </c>
      <c r="C109" t="s">
        <v>5</v>
      </c>
      <c r="D109">
        <v>2402</v>
      </c>
      <c r="E109" s="3">
        <v>42669</v>
      </c>
      <c r="F109" t="s">
        <v>12</v>
      </c>
    </row>
    <row r="110" spans="1:6" x14ac:dyDescent="0.25">
      <c r="A110">
        <v>198</v>
      </c>
      <c r="B110" t="s">
        <v>13</v>
      </c>
      <c r="C110" t="s">
        <v>5</v>
      </c>
      <c r="D110">
        <v>2382</v>
      </c>
      <c r="E110" s="3">
        <v>42716</v>
      </c>
      <c r="F110" t="s">
        <v>8</v>
      </c>
    </row>
    <row r="111" spans="1:6" x14ac:dyDescent="0.25">
      <c r="A111">
        <v>16</v>
      </c>
      <c r="B111" t="s">
        <v>13</v>
      </c>
      <c r="C111" t="s">
        <v>5</v>
      </c>
      <c r="D111">
        <v>2320</v>
      </c>
      <c r="E111" s="3">
        <v>42396</v>
      </c>
      <c r="F111" t="s">
        <v>9</v>
      </c>
    </row>
    <row r="112" spans="1:6" x14ac:dyDescent="0.25">
      <c r="A112">
        <v>122</v>
      </c>
      <c r="B112" t="s">
        <v>15</v>
      </c>
      <c r="C112" t="s">
        <v>5</v>
      </c>
      <c r="D112">
        <v>2318</v>
      </c>
      <c r="E112" s="3">
        <v>42564</v>
      </c>
      <c r="F112" t="s">
        <v>9</v>
      </c>
    </row>
    <row r="113" spans="1:6" x14ac:dyDescent="0.25">
      <c r="A113">
        <v>70</v>
      </c>
      <c r="B113" t="s">
        <v>16</v>
      </c>
      <c r="C113" t="s">
        <v>5</v>
      </c>
      <c r="D113">
        <v>2262</v>
      </c>
      <c r="E113" s="3">
        <v>42492</v>
      </c>
      <c r="F113" t="s">
        <v>8</v>
      </c>
    </row>
    <row r="114" spans="1:6" x14ac:dyDescent="0.25">
      <c r="A114">
        <v>21</v>
      </c>
      <c r="B114" t="s">
        <v>15</v>
      </c>
      <c r="C114" t="s">
        <v>5</v>
      </c>
      <c r="D114">
        <v>2256</v>
      </c>
      <c r="E114" s="3">
        <v>42404</v>
      </c>
      <c r="F114" t="s">
        <v>19</v>
      </c>
    </row>
    <row r="115" spans="1:6" x14ac:dyDescent="0.25">
      <c r="A115">
        <v>101</v>
      </c>
      <c r="B115" t="s">
        <v>14</v>
      </c>
      <c r="C115" t="s">
        <v>5</v>
      </c>
      <c r="D115">
        <v>2193</v>
      </c>
      <c r="E115" s="3">
        <v>42517</v>
      </c>
      <c r="F115" t="s">
        <v>19</v>
      </c>
    </row>
    <row r="116" spans="1:6" x14ac:dyDescent="0.25">
      <c r="A116">
        <v>17</v>
      </c>
      <c r="B116" t="s">
        <v>13</v>
      </c>
      <c r="C116" t="s">
        <v>5</v>
      </c>
      <c r="D116">
        <v>2116</v>
      </c>
      <c r="E116" s="3">
        <v>42397</v>
      </c>
      <c r="F116" t="s">
        <v>8</v>
      </c>
    </row>
    <row r="117" spans="1:6" x14ac:dyDescent="0.25">
      <c r="A117">
        <v>33</v>
      </c>
      <c r="B117" t="s">
        <v>14</v>
      </c>
      <c r="C117" t="s">
        <v>5</v>
      </c>
      <c r="D117">
        <v>2060</v>
      </c>
      <c r="E117" s="3">
        <v>42429</v>
      </c>
      <c r="F117" t="s">
        <v>19</v>
      </c>
    </row>
    <row r="118" spans="1:6" x14ac:dyDescent="0.25">
      <c r="A118">
        <v>190</v>
      </c>
      <c r="B118" t="s">
        <v>14</v>
      </c>
      <c r="C118" t="s">
        <v>5</v>
      </c>
      <c r="D118">
        <v>1942</v>
      </c>
      <c r="E118" s="3">
        <v>42703</v>
      </c>
      <c r="F118" t="s">
        <v>19</v>
      </c>
    </row>
    <row r="119" spans="1:6" x14ac:dyDescent="0.25">
      <c r="A119">
        <v>150</v>
      </c>
      <c r="B119" t="s">
        <v>13</v>
      </c>
      <c r="C119" t="s">
        <v>5</v>
      </c>
      <c r="D119">
        <v>1841</v>
      </c>
      <c r="E119" s="3">
        <v>42615</v>
      </c>
      <c r="F119" t="s">
        <v>8</v>
      </c>
    </row>
    <row r="120" spans="1:6" x14ac:dyDescent="0.25">
      <c r="A120">
        <v>209</v>
      </c>
      <c r="B120" t="s">
        <v>14</v>
      </c>
      <c r="C120" t="s">
        <v>5</v>
      </c>
      <c r="D120">
        <v>1777</v>
      </c>
      <c r="E120" s="3">
        <v>42732</v>
      </c>
      <c r="F120" t="s">
        <v>19</v>
      </c>
    </row>
    <row r="121" spans="1:6" x14ac:dyDescent="0.25">
      <c r="A121">
        <v>201</v>
      </c>
      <c r="B121" t="s">
        <v>14</v>
      </c>
      <c r="C121" t="s">
        <v>5</v>
      </c>
      <c r="D121">
        <v>1760</v>
      </c>
      <c r="E121" s="3">
        <v>42720</v>
      </c>
      <c r="F121" t="s">
        <v>11</v>
      </c>
    </row>
    <row r="122" spans="1:6" x14ac:dyDescent="0.25">
      <c r="A122">
        <v>131</v>
      </c>
      <c r="B122" t="s">
        <v>14</v>
      </c>
      <c r="C122" t="s">
        <v>5</v>
      </c>
      <c r="D122">
        <v>1704</v>
      </c>
      <c r="E122" s="3">
        <v>42580</v>
      </c>
      <c r="F122" t="s">
        <v>9</v>
      </c>
    </row>
    <row r="123" spans="1:6" x14ac:dyDescent="0.25">
      <c r="A123">
        <v>31</v>
      </c>
      <c r="B123" t="s">
        <v>16</v>
      </c>
      <c r="C123" t="s">
        <v>5</v>
      </c>
      <c r="D123">
        <v>1641</v>
      </c>
      <c r="E123" s="3">
        <v>42422</v>
      </c>
      <c r="F123" t="s">
        <v>8</v>
      </c>
    </row>
    <row r="124" spans="1:6" x14ac:dyDescent="0.25">
      <c r="A124">
        <v>98</v>
      </c>
      <c r="B124" t="s">
        <v>15</v>
      </c>
      <c r="C124" t="s">
        <v>5</v>
      </c>
      <c r="D124">
        <v>1380</v>
      </c>
      <c r="E124" s="3">
        <v>42516</v>
      </c>
      <c r="F124" t="s">
        <v>11</v>
      </c>
    </row>
    <row r="125" spans="1:6" x14ac:dyDescent="0.25">
      <c r="A125">
        <v>177</v>
      </c>
      <c r="B125" t="s">
        <v>13</v>
      </c>
      <c r="C125" t="s">
        <v>5</v>
      </c>
      <c r="D125">
        <v>1197</v>
      </c>
      <c r="E125" s="3">
        <v>42669</v>
      </c>
      <c r="F125" t="s">
        <v>11</v>
      </c>
    </row>
    <row r="126" spans="1:6" x14ac:dyDescent="0.25">
      <c r="A126">
        <v>20</v>
      </c>
      <c r="B126" t="s">
        <v>14</v>
      </c>
      <c r="C126" t="s">
        <v>5</v>
      </c>
      <c r="D126">
        <v>1161</v>
      </c>
      <c r="E126" s="3">
        <v>42402</v>
      </c>
      <c r="F126" t="s">
        <v>8</v>
      </c>
    </row>
    <row r="127" spans="1:6" x14ac:dyDescent="0.25">
      <c r="A127">
        <v>18</v>
      </c>
      <c r="B127" t="s">
        <v>13</v>
      </c>
      <c r="C127" t="s">
        <v>5</v>
      </c>
      <c r="D127">
        <v>1135</v>
      </c>
      <c r="E127" s="3">
        <v>42399</v>
      </c>
      <c r="F127" t="s">
        <v>9</v>
      </c>
    </row>
    <row r="128" spans="1:6" x14ac:dyDescent="0.25">
      <c r="A128">
        <v>61</v>
      </c>
      <c r="B128" t="s">
        <v>14</v>
      </c>
      <c r="C128" t="s">
        <v>5</v>
      </c>
      <c r="D128">
        <v>1128</v>
      </c>
      <c r="E128" s="3">
        <v>42481</v>
      </c>
      <c r="F128" t="s">
        <v>8</v>
      </c>
    </row>
    <row r="129" spans="1:6" x14ac:dyDescent="0.25">
      <c r="A129">
        <v>60</v>
      </c>
      <c r="B129" t="s">
        <v>15</v>
      </c>
      <c r="C129" t="s">
        <v>5</v>
      </c>
      <c r="D129">
        <v>1113</v>
      </c>
      <c r="E129" s="3">
        <v>42478</v>
      </c>
      <c r="F129" t="s">
        <v>11</v>
      </c>
    </row>
    <row r="130" spans="1:6" x14ac:dyDescent="0.25">
      <c r="A130">
        <v>56</v>
      </c>
      <c r="B130" t="s">
        <v>13</v>
      </c>
      <c r="C130" t="s">
        <v>5</v>
      </c>
      <c r="D130">
        <v>1054</v>
      </c>
      <c r="E130" s="3">
        <v>42466</v>
      </c>
      <c r="F130" t="s">
        <v>20</v>
      </c>
    </row>
    <row r="131" spans="1:6" x14ac:dyDescent="0.25">
      <c r="A131">
        <v>22</v>
      </c>
      <c r="B131" t="s">
        <v>13</v>
      </c>
      <c r="C131" t="s">
        <v>5</v>
      </c>
      <c r="D131">
        <v>1004</v>
      </c>
      <c r="E131" s="3">
        <v>42411</v>
      </c>
      <c r="F131" t="s">
        <v>20</v>
      </c>
    </row>
    <row r="132" spans="1:6" x14ac:dyDescent="0.25">
      <c r="A132">
        <v>211</v>
      </c>
      <c r="B132" t="s">
        <v>15</v>
      </c>
      <c r="C132" t="s">
        <v>5</v>
      </c>
      <c r="D132">
        <v>958</v>
      </c>
      <c r="E132" s="3">
        <v>42733</v>
      </c>
      <c r="F132" t="s">
        <v>8</v>
      </c>
    </row>
    <row r="133" spans="1:6" x14ac:dyDescent="0.25">
      <c r="A133">
        <v>137</v>
      </c>
      <c r="B133" t="s">
        <v>15</v>
      </c>
      <c r="C133" t="s">
        <v>5</v>
      </c>
      <c r="D133">
        <v>859</v>
      </c>
      <c r="E133" s="3">
        <v>42585</v>
      </c>
      <c r="F133" t="s">
        <v>8</v>
      </c>
    </row>
    <row r="134" spans="1:6" x14ac:dyDescent="0.25">
      <c r="A134">
        <v>133</v>
      </c>
      <c r="B134" t="s">
        <v>13</v>
      </c>
      <c r="C134" t="s">
        <v>5</v>
      </c>
      <c r="D134">
        <v>852</v>
      </c>
      <c r="E134" s="3">
        <v>42582</v>
      </c>
      <c r="F134" t="s">
        <v>8</v>
      </c>
    </row>
    <row r="135" spans="1:6" x14ac:dyDescent="0.25">
      <c r="A135">
        <v>127</v>
      </c>
      <c r="B135" t="s">
        <v>15</v>
      </c>
      <c r="C135" t="s">
        <v>5</v>
      </c>
      <c r="D135">
        <v>850</v>
      </c>
      <c r="E135" s="3">
        <v>42573</v>
      </c>
      <c r="F135" t="s">
        <v>20</v>
      </c>
    </row>
    <row r="136" spans="1:6" x14ac:dyDescent="0.25">
      <c r="A136">
        <v>168</v>
      </c>
      <c r="B136" t="s">
        <v>13</v>
      </c>
      <c r="C136" t="s">
        <v>5</v>
      </c>
      <c r="D136">
        <v>793</v>
      </c>
      <c r="E136" s="3">
        <v>42646</v>
      </c>
      <c r="F136" t="s">
        <v>11</v>
      </c>
    </row>
    <row r="137" spans="1:6" x14ac:dyDescent="0.25">
      <c r="A137">
        <v>3</v>
      </c>
      <c r="B137" t="s">
        <v>13</v>
      </c>
      <c r="C137" t="s">
        <v>5</v>
      </c>
      <c r="D137">
        <v>617</v>
      </c>
      <c r="E137" s="3">
        <v>42377</v>
      </c>
      <c r="F137" t="s">
        <v>8</v>
      </c>
    </row>
    <row r="138" spans="1:6" x14ac:dyDescent="0.25">
      <c r="A138">
        <v>76</v>
      </c>
      <c r="B138" t="s">
        <v>13</v>
      </c>
      <c r="C138" t="s">
        <v>5</v>
      </c>
      <c r="D138">
        <v>592</v>
      </c>
      <c r="E138" s="3">
        <v>42496</v>
      </c>
      <c r="F138" t="s">
        <v>8</v>
      </c>
    </row>
    <row r="139" spans="1:6" x14ac:dyDescent="0.25">
      <c r="A139">
        <v>108</v>
      </c>
      <c r="B139" t="s">
        <v>14</v>
      </c>
      <c r="C139" t="s">
        <v>5</v>
      </c>
      <c r="D139">
        <v>521</v>
      </c>
      <c r="E139" s="3">
        <v>42525</v>
      </c>
      <c r="F139" t="s">
        <v>10</v>
      </c>
    </row>
    <row r="140" spans="1:6" x14ac:dyDescent="0.25">
      <c r="A140">
        <v>74</v>
      </c>
      <c r="B140" t="s">
        <v>13</v>
      </c>
      <c r="C140" t="s">
        <v>5</v>
      </c>
      <c r="D140">
        <v>474</v>
      </c>
      <c r="E140" s="3">
        <v>42495</v>
      </c>
      <c r="F140" t="s">
        <v>12</v>
      </c>
    </row>
    <row r="141" spans="1:6" x14ac:dyDescent="0.25">
      <c r="A141">
        <v>151</v>
      </c>
      <c r="B141" t="s">
        <v>13</v>
      </c>
      <c r="C141" t="s">
        <v>5</v>
      </c>
      <c r="D141">
        <v>424</v>
      </c>
      <c r="E141" s="3">
        <v>42618</v>
      </c>
      <c r="F141" t="s">
        <v>11</v>
      </c>
    </row>
    <row r="142" spans="1:6" x14ac:dyDescent="0.25">
      <c r="A142">
        <v>125</v>
      </c>
      <c r="B142" t="s">
        <v>14</v>
      </c>
      <c r="C142" t="s">
        <v>5</v>
      </c>
      <c r="D142">
        <v>330</v>
      </c>
      <c r="E142" s="3">
        <v>42571</v>
      </c>
      <c r="F142" t="s">
        <v>12</v>
      </c>
    </row>
    <row r="143" spans="1:6" x14ac:dyDescent="0.25">
      <c r="A143">
        <v>59</v>
      </c>
      <c r="B143" t="s">
        <v>13</v>
      </c>
      <c r="C143" t="s">
        <v>5</v>
      </c>
      <c r="D143">
        <v>235</v>
      </c>
      <c r="E143" s="3">
        <v>42477</v>
      </c>
      <c r="F143" t="s">
        <v>8</v>
      </c>
    </row>
    <row r="144" spans="1:6" x14ac:dyDescent="0.25">
      <c r="A144">
        <v>123</v>
      </c>
      <c r="B144" t="s">
        <v>15</v>
      </c>
      <c r="C144" t="s">
        <v>5</v>
      </c>
      <c r="D144">
        <v>220</v>
      </c>
      <c r="E144" s="3">
        <v>42571</v>
      </c>
      <c r="F144" t="s">
        <v>9</v>
      </c>
    </row>
    <row r="145" spans="1:6" x14ac:dyDescent="0.25">
      <c r="A145">
        <v>196</v>
      </c>
      <c r="B145" t="s">
        <v>13</v>
      </c>
      <c r="C145" t="s">
        <v>5</v>
      </c>
      <c r="D145">
        <v>136</v>
      </c>
      <c r="E145" s="3">
        <v>42716</v>
      </c>
      <c r="F145" t="s">
        <v>10</v>
      </c>
    </row>
    <row r="146" spans="1:6" x14ac:dyDescent="0.25">
      <c r="A146">
        <v>43</v>
      </c>
      <c r="B146" t="s">
        <v>13</v>
      </c>
      <c r="C146" t="s">
        <v>5</v>
      </c>
      <c r="D146">
        <v>135</v>
      </c>
      <c r="E146" s="3">
        <v>42448</v>
      </c>
      <c r="F146" t="s">
        <v>10</v>
      </c>
    </row>
    <row r="147" spans="1:6" x14ac:dyDescent="0.25">
      <c r="A147">
        <v>114</v>
      </c>
      <c r="B147" t="s">
        <v>13</v>
      </c>
      <c r="C147" t="s">
        <v>5</v>
      </c>
      <c r="D147">
        <v>107</v>
      </c>
      <c r="E147" s="3">
        <v>42546</v>
      </c>
      <c r="F147" t="s">
        <v>19</v>
      </c>
    </row>
    <row r="148" spans="1:6" x14ac:dyDescent="0.25">
      <c r="A148">
        <v>110</v>
      </c>
      <c r="B148" t="s">
        <v>21</v>
      </c>
      <c r="C148" t="s">
        <v>6</v>
      </c>
      <c r="D148">
        <v>9630</v>
      </c>
      <c r="E148" s="3">
        <v>42532</v>
      </c>
      <c r="F148" t="s">
        <v>12</v>
      </c>
    </row>
    <row r="149" spans="1:6" x14ac:dyDescent="0.25">
      <c r="A149">
        <v>62</v>
      </c>
      <c r="B149" t="s">
        <v>21</v>
      </c>
      <c r="C149" t="s">
        <v>6</v>
      </c>
      <c r="D149">
        <v>9231</v>
      </c>
      <c r="E149" s="3">
        <v>42482</v>
      </c>
      <c r="F149" t="s">
        <v>10</v>
      </c>
    </row>
    <row r="150" spans="1:6" x14ac:dyDescent="0.25">
      <c r="A150">
        <v>208</v>
      </c>
      <c r="B150" t="s">
        <v>17</v>
      </c>
      <c r="C150" t="s">
        <v>6</v>
      </c>
      <c r="D150">
        <v>9127</v>
      </c>
      <c r="E150" s="3">
        <v>42729</v>
      </c>
      <c r="F150" t="s">
        <v>8</v>
      </c>
    </row>
    <row r="151" spans="1:6" x14ac:dyDescent="0.25">
      <c r="A151">
        <v>38</v>
      </c>
      <c r="B151" t="s">
        <v>17</v>
      </c>
      <c r="C151" t="s">
        <v>6</v>
      </c>
      <c r="D151">
        <v>9116</v>
      </c>
      <c r="E151" s="3">
        <v>42434</v>
      </c>
      <c r="F151" t="s">
        <v>9</v>
      </c>
    </row>
    <row r="152" spans="1:6" x14ac:dyDescent="0.25">
      <c r="A152">
        <v>193</v>
      </c>
      <c r="B152" t="s">
        <v>17</v>
      </c>
      <c r="C152" t="s">
        <v>6</v>
      </c>
      <c r="D152">
        <v>9104</v>
      </c>
      <c r="E152" s="3">
        <v>42708</v>
      </c>
      <c r="F152" t="s">
        <v>19</v>
      </c>
    </row>
    <row r="153" spans="1:6" x14ac:dyDescent="0.25">
      <c r="A153">
        <v>7</v>
      </c>
      <c r="B153" t="s">
        <v>21</v>
      </c>
      <c r="C153" t="s">
        <v>6</v>
      </c>
      <c r="D153">
        <v>9062</v>
      </c>
      <c r="E153" s="3">
        <v>42380</v>
      </c>
      <c r="F153" t="s">
        <v>11</v>
      </c>
    </row>
    <row r="154" spans="1:6" x14ac:dyDescent="0.25">
      <c r="A154">
        <v>41</v>
      </c>
      <c r="B154" t="s">
        <v>17</v>
      </c>
      <c r="C154" t="s">
        <v>6</v>
      </c>
      <c r="D154">
        <v>8941</v>
      </c>
      <c r="E154" s="3">
        <v>42444</v>
      </c>
      <c r="F154" t="s">
        <v>9</v>
      </c>
    </row>
    <row r="155" spans="1:6" x14ac:dyDescent="0.25">
      <c r="A155">
        <v>113</v>
      </c>
      <c r="B155" t="s">
        <v>21</v>
      </c>
      <c r="C155" t="s">
        <v>6</v>
      </c>
      <c r="D155">
        <v>8891</v>
      </c>
      <c r="E155" s="3">
        <v>42544</v>
      </c>
      <c r="F155" t="s">
        <v>11</v>
      </c>
    </row>
    <row r="156" spans="1:6" x14ac:dyDescent="0.25">
      <c r="A156">
        <v>134</v>
      </c>
      <c r="B156" t="s">
        <v>18</v>
      </c>
      <c r="C156" t="s">
        <v>6</v>
      </c>
      <c r="D156">
        <v>8416</v>
      </c>
      <c r="E156" s="3">
        <v>42582</v>
      </c>
      <c r="F156" t="s">
        <v>11</v>
      </c>
    </row>
    <row r="157" spans="1:6" x14ac:dyDescent="0.25">
      <c r="A157">
        <v>99</v>
      </c>
      <c r="B157" t="s">
        <v>21</v>
      </c>
      <c r="C157" t="s">
        <v>6</v>
      </c>
      <c r="D157">
        <v>8354</v>
      </c>
      <c r="E157" s="3">
        <v>42516</v>
      </c>
      <c r="F157" t="s">
        <v>12</v>
      </c>
    </row>
    <row r="158" spans="1:6" x14ac:dyDescent="0.25">
      <c r="A158">
        <v>2</v>
      </c>
      <c r="B158" t="s">
        <v>21</v>
      </c>
      <c r="C158" t="s">
        <v>6</v>
      </c>
      <c r="D158">
        <v>8239</v>
      </c>
      <c r="E158" s="3">
        <v>42376</v>
      </c>
      <c r="F158" t="s">
        <v>9</v>
      </c>
    </row>
    <row r="159" spans="1:6" x14ac:dyDescent="0.25">
      <c r="A159">
        <v>138</v>
      </c>
      <c r="B159" t="s">
        <v>21</v>
      </c>
      <c r="C159" t="s">
        <v>6</v>
      </c>
      <c r="D159">
        <v>8049</v>
      </c>
      <c r="E159" s="3">
        <v>42594</v>
      </c>
      <c r="F159" t="s">
        <v>8</v>
      </c>
    </row>
    <row r="160" spans="1:6" x14ac:dyDescent="0.25">
      <c r="A160">
        <v>160</v>
      </c>
      <c r="B160" t="s">
        <v>21</v>
      </c>
      <c r="C160" t="s">
        <v>6</v>
      </c>
      <c r="D160">
        <v>7927</v>
      </c>
      <c r="E160" s="3">
        <v>42632</v>
      </c>
      <c r="F160" t="s">
        <v>12</v>
      </c>
    </row>
    <row r="161" spans="1:6" x14ac:dyDescent="0.25">
      <c r="A161">
        <v>136</v>
      </c>
      <c r="B161" t="s">
        <v>21</v>
      </c>
      <c r="C161" t="s">
        <v>6</v>
      </c>
      <c r="D161">
        <v>7854</v>
      </c>
      <c r="E161" s="3">
        <v>42583</v>
      </c>
      <c r="F161" t="s">
        <v>8</v>
      </c>
    </row>
    <row r="162" spans="1:6" x14ac:dyDescent="0.25">
      <c r="A162">
        <v>57</v>
      </c>
      <c r="B162" t="s">
        <v>17</v>
      </c>
      <c r="C162" t="s">
        <v>6</v>
      </c>
      <c r="D162">
        <v>7659</v>
      </c>
      <c r="E162" s="3">
        <v>42466</v>
      </c>
      <c r="F162" t="s">
        <v>8</v>
      </c>
    </row>
    <row r="163" spans="1:6" x14ac:dyDescent="0.25">
      <c r="A163">
        <v>145</v>
      </c>
      <c r="B163" t="s">
        <v>17</v>
      </c>
      <c r="C163" t="s">
        <v>6</v>
      </c>
      <c r="D163">
        <v>7654</v>
      </c>
      <c r="E163" s="3">
        <v>42610</v>
      </c>
      <c r="F163" t="s">
        <v>8</v>
      </c>
    </row>
    <row r="164" spans="1:6" x14ac:dyDescent="0.25">
      <c r="A164">
        <v>104</v>
      </c>
      <c r="B164" t="s">
        <v>17</v>
      </c>
      <c r="C164" t="s">
        <v>6</v>
      </c>
      <c r="D164">
        <v>7457</v>
      </c>
      <c r="E164" s="3">
        <v>42518</v>
      </c>
      <c r="F164" t="s">
        <v>8</v>
      </c>
    </row>
    <row r="165" spans="1:6" x14ac:dyDescent="0.25">
      <c r="A165">
        <v>164</v>
      </c>
      <c r="B165" t="s">
        <v>17</v>
      </c>
      <c r="C165" t="s">
        <v>6</v>
      </c>
      <c r="D165">
        <v>7251</v>
      </c>
      <c r="E165" s="3">
        <v>42639</v>
      </c>
      <c r="F165" t="s">
        <v>12</v>
      </c>
    </row>
    <row r="166" spans="1:6" x14ac:dyDescent="0.25">
      <c r="A166">
        <v>112</v>
      </c>
      <c r="B166" t="s">
        <v>21</v>
      </c>
      <c r="C166" t="s">
        <v>6</v>
      </c>
      <c r="D166">
        <v>7231</v>
      </c>
      <c r="E166" s="3">
        <v>42541</v>
      </c>
      <c r="F166" t="s">
        <v>9</v>
      </c>
    </row>
    <row r="167" spans="1:6" x14ac:dyDescent="0.25">
      <c r="A167">
        <v>28</v>
      </c>
      <c r="B167" t="s">
        <v>18</v>
      </c>
      <c r="C167" t="s">
        <v>6</v>
      </c>
      <c r="D167">
        <v>7163</v>
      </c>
      <c r="E167" s="3">
        <v>42418</v>
      </c>
      <c r="F167" t="s">
        <v>8</v>
      </c>
    </row>
    <row r="168" spans="1:6" x14ac:dyDescent="0.25">
      <c r="A168">
        <v>87</v>
      </c>
      <c r="B168" t="s">
        <v>18</v>
      </c>
      <c r="C168" t="s">
        <v>6</v>
      </c>
      <c r="D168">
        <v>7094</v>
      </c>
      <c r="E168" s="3">
        <v>42506</v>
      </c>
      <c r="F168" t="s">
        <v>12</v>
      </c>
    </row>
    <row r="169" spans="1:6" x14ac:dyDescent="0.25">
      <c r="A169">
        <v>12</v>
      </c>
      <c r="B169" t="s">
        <v>21</v>
      </c>
      <c r="C169" t="s">
        <v>6</v>
      </c>
      <c r="D169">
        <v>7012</v>
      </c>
      <c r="E169" s="3">
        <v>42387</v>
      </c>
      <c r="F169" t="s">
        <v>8</v>
      </c>
    </row>
    <row r="170" spans="1:6" x14ac:dyDescent="0.25">
      <c r="A170">
        <v>83</v>
      </c>
      <c r="B170" t="s">
        <v>17</v>
      </c>
      <c r="C170" t="s">
        <v>6</v>
      </c>
      <c r="D170">
        <v>6763</v>
      </c>
      <c r="E170" s="3">
        <v>42504</v>
      </c>
      <c r="F170" t="s">
        <v>9</v>
      </c>
    </row>
    <row r="171" spans="1:6" x14ac:dyDescent="0.25">
      <c r="A171">
        <v>121</v>
      </c>
      <c r="B171" t="s">
        <v>21</v>
      </c>
      <c r="C171" t="s">
        <v>6</v>
      </c>
      <c r="D171">
        <v>6343</v>
      </c>
      <c r="E171" s="3">
        <v>42562</v>
      </c>
      <c r="F171" t="s">
        <v>9</v>
      </c>
    </row>
    <row r="172" spans="1:6" x14ac:dyDescent="0.25">
      <c r="A172">
        <v>88</v>
      </c>
      <c r="B172" t="s">
        <v>17</v>
      </c>
      <c r="C172" t="s">
        <v>6</v>
      </c>
      <c r="D172">
        <v>6087</v>
      </c>
      <c r="E172" s="3">
        <v>42508</v>
      </c>
      <c r="F172" t="s">
        <v>8</v>
      </c>
    </row>
    <row r="173" spans="1:6" x14ac:dyDescent="0.25">
      <c r="A173">
        <v>45</v>
      </c>
      <c r="B173" t="s">
        <v>18</v>
      </c>
      <c r="C173" t="s">
        <v>6</v>
      </c>
      <c r="D173">
        <v>6045</v>
      </c>
      <c r="E173" s="3">
        <v>42450</v>
      </c>
      <c r="F173" t="s">
        <v>12</v>
      </c>
    </row>
    <row r="174" spans="1:6" x14ac:dyDescent="0.25">
      <c r="A174">
        <v>163</v>
      </c>
      <c r="B174" t="s">
        <v>21</v>
      </c>
      <c r="C174" t="s">
        <v>6</v>
      </c>
      <c r="D174">
        <v>5936</v>
      </c>
      <c r="E174" s="3">
        <v>42638</v>
      </c>
      <c r="F174" t="s">
        <v>9</v>
      </c>
    </row>
    <row r="175" spans="1:6" x14ac:dyDescent="0.25">
      <c r="A175">
        <v>80</v>
      </c>
      <c r="B175" t="s">
        <v>17</v>
      </c>
      <c r="C175" t="s">
        <v>6</v>
      </c>
      <c r="D175">
        <v>5791</v>
      </c>
      <c r="E175" s="3">
        <v>42498</v>
      </c>
      <c r="F175" t="s">
        <v>9</v>
      </c>
    </row>
    <row r="176" spans="1:6" x14ac:dyDescent="0.25">
      <c r="A176">
        <v>147</v>
      </c>
      <c r="B176" t="s">
        <v>18</v>
      </c>
      <c r="C176" t="s">
        <v>6</v>
      </c>
      <c r="D176">
        <v>5761</v>
      </c>
      <c r="E176" s="3">
        <v>42611</v>
      </c>
      <c r="F176" t="s">
        <v>12</v>
      </c>
    </row>
    <row r="177" spans="1:6" x14ac:dyDescent="0.25">
      <c r="A177">
        <v>130</v>
      </c>
      <c r="B177" t="s">
        <v>17</v>
      </c>
      <c r="C177" t="s">
        <v>6</v>
      </c>
      <c r="D177">
        <v>5751</v>
      </c>
      <c r="E177" s="3">
        <v>42579</v>
      </c>
      <c r="F177" t="s">
        <v>9</v>
      </c>
    </row>
    <row r="178" spans="1:6" x14ac:dyDescent="0.25">
      <c r="A178">
        <v>169</v>
      </c>
      <c r="B178" t="s">
        <v>17</v>
      </c>
      <c r="C178" t="s">
        <v>6</v>
      </c>
      <c r="D178">
        <v>5346</v>
      </c>
      <c r="E178" s="3">
        <v>42647</v>
      </c>
      <c r="F178" t="s">
        <v>12</v>
      </c>
    </row>
    <row r="179" spans="1:6" x14ac:dyDescent="0.25">
      <c r="A179">
        <v>42</v>
      </c>
      <c r="B179" t="s">
        <v>21</v>
      </c>
      <c r="C179" t="s">
        <v>6</v>
      </c>
      <c r="D179">
        <v>5341</v>
      </c>
      <c r="E179" s="3">
        <v>42445</v>
      </c>
      <c r="F179" t="s">
        <v>19</v>
      </c>
    </row>
    <row r="180" spans="1:6" x14ac:dyDescent="0.25">
      <c r="A180">
        <v>26</v>
      </c>
      <c r="B180" t="s">
        <v>17</v>
      </c>
      <c r="C180" t="s">
        <v>6</v>
      </c>
      <c r="D180">
        <v>5154</v>
      </c>
      <c r="E180" s="3">
        <v>42417</v>
      </c>
      <c r="F180" t="s">
        <v>11</v>
      </c>
    </row>
    <row r="181" spans="1:6" x14ac:dyDescent="0.25">
      <c r="A181">
        <v>29</v>
      </c>
      <c r="B181" t="s">
        <v>18</v>
      </c>
      <c r="C181" t="s">
        <v>6</v>
      </c>
      <c r="D181">
        <v>5101</v>
      </c>
      <c r="E181" s="3">
        <v>42420</v>
      </c>
      <c r="F181" t="s">
        <v>12</v>
      </c>
    </row>
    <row r="182" spans="1:6" x14ac:dyDescent="0.25">
      <c r="A182">
        <v>178</v>
      </c>
      <c r="B182" t="s">
        <v>18</v>
      </c>
      <c r="C182" t="s">
        <v>6</v>
      </c>
      <c r="D182">
        <v>5015</v>
      </c>
      <c r="E182" s="3">
        <v>42669</v>
      </c>
      <c r="F182" t="s">
        <v>11</v>
      </c>
    </row>
    <row r="183" spans="1:6" x14ac:dyDescent="0.25">
      <c r="A183">
        <v>185</v>
      </c>
      <c r="B183" t="s">
        <v>17</v>
      </c>
      <c r="C183" t="s">
        <v>6</v>
      </c>
      <c r="D183">
        <v>4846</v>
      </c>
      <c r="E183" s="3">
        <v>42699</v>
      </c>
      <c r="F183" t="s">
        <v>9</v>
      </c>
    </row>
    <row r="184" spans="1:6" x14ac:dyDescent="0.25">
      <c r="A184">
        <v>106</v>
      </c>
      <c r="B184" t="s">
        <v>21</v>
      </c>
      <c r="C184" t="s">
        <v>6</v>
      </c>
      <c r="D184">
        <v>4685</v>
      </c>
      <c r="E184" s="3">
        <v>42520</v>
      </c>
      <c r="F184" t="s">
        <v>12</v>
      </c>
    </row>
    <row r="185" spans="1:6" x14ac:dyDescent="0.25">
      <c r="A185">
        <v>192</v>
      </c>
      <c r="B185" t="s">
        <v>17</v>
      </c>
      <c r="C185" t="s">
        <v>6</v>
      </c>
      <c r="D185">
        <v>4673</v>
      </c>
      <c r="E185" s="3">
        <v>42706</v>
      </c>
      <c r="F185" t="s">
        <v>8</v>
      </c>
    </row>
    <row r="186" spans="1:6" x14ac:dyDescent="0.25">
      <c r="A186">
        <v>171</v>
      </c>
      <c r="B186" t="s">
        <v>17</v>
      </c>
      <c r="C186" t="s">
        <v>6</v>
      </c>
      <c r="D186">
        <v>4603</v>
      </c>
      <c r="E186" s="3">
        <v>42653</v>
      </c>
      <c r="F186" t="s">
        <v>8</v>
      </c>
    </row>
    <row r="187" spans="1:6" x14ac:dyDescent="0.25">
      <c r="A187">
        <v>143</v>
      </c>
      <c r="B187" t="s">
        <v>21</v>
      </c>
      <c r="C187" t="s">
        <v>6</v>
      </c>
      <c r="D187">
        <v>4483</v>
      </c>
      <c r="E187" s="3">
        <v>42607</v>
      </c>
      <c r="F187" t="s">
        <v>12</v>
      </c>
    </row>
    <row r="188" spans="1:6" x14ac:dyDescent="0.25">
      <c r="A188">
        <v>154</v>
      </c>
      <c r="B188" t="s">
        <v>21</v>
      </c>
      <c r="C188" t="s">
        <v>6</v>
      </c>
      <c r="D188">
        <v>4390</v>
      </c>
      <c r="E188" s="3">
        <v>42622</v>
      </c>
      <c r="F188" t="s">
        <v>20</v>
      </c>
    </row>
    <row r="189" spans="1:6" x14ac:dyDescent="0.25">
      <c r="A189">
        <v>1</v>
      </c>
      <c r="B189" t="s">
        <v>17</v>
      </c>
      <c r="C189" t="s">
        <v>6</v>
      </c>
      <c r="D189">
        <v>4270</v>
      </c>
      <c r="E189" s="3">
        <v>42375</v>
      </c>
      <c r="F189" t="s">
        <v>8</v>
      </c>
    </row>
    <row r="190" spans="1:6" x14ac:dyDescent="0.25">
      <c r="A190">
        <v>129</v>
      </c>
      <c r="B190" t="s">
        <v>21</v>
      </c>
      <c r="C190" t="s">
        <v>6</v>
      </c>
      <c r="D190">
        <v>3800</v>
      </c>
      <c r="E190" s="3">
        <v>42576</v>
      </c>
      <c r="F190" t="s">
        <v>8</v>
      </c>
    </row>
    <row r="191" spans="1:6" x14ac:dyDescent="0.25">
      <c r="A191">
        <v>50</v>
      </c>
      <c r="B191" t="s">
        <v>17</v>
      </c>
      <c r="C191" t="s">
        <v>6</v>
      </c>
      <c r="D191">
        <v>3665</v>
      </c>
      <c r="E191" s="3">
        <v>42455</v>
      </c>
      <c r="F191" t="s">
        <v>12</v>
      </c>
    </row>
    <row r="192" spans="1:6" x14ac:dyDescent="0.25">
      <c r="A192">
        <v>19</v>
      </c>
      <c r="B192" t="s">
        <v>21</v>
      </c>
      <c r="C192" t="s">
        <v>6</v>
      </c>
      <c r="D192">
        <v>3595</v>
      </c>
      <c r="E192" s="3">
        <v>42399</v>
      </c>
      <c r="F192" t="s">
        <v>9</v>
      </c>
    </row>
    <row r="193" spans="1:6" x14ac:dyDescent="0.25">
      <c r="A193">
        <v>25</v>
      </c>
      <c r="B193" t="s">
        <v>18</v>
      </c>
      <c r="C193" t="s">
        <v>6</v>
      </c>
      <c r="D193">
        <v>3559</v>
      </c>
      <c r="E193" s="3">
        <v>42417</v>
      </c>
      <c r="F193" t="s">
        <v>9</v>
      </c>
    </row>
    <row r="194" spans="1:6" x14ac:dyDescent="0.25">
      <c r="A194">
        <v>195</v>
      </c>
      <c r="B194" t="s">
        <v>18</v>
      </c>
      <c r="C194" t="s">
        <v>6</v>
      </c>
      <c r="D194">
        <v>3278</v>
      </c>
      <c r="E194" s="3">
        <v>42710</v>
      </c>
      <c r="F194" t="s">
        <v>12</v>
      </c>
    </row>
    <row r="195" spans="1:6" x14ac:dyDescent="0.25">
      <c r="A195">
        <v>126</v>
      </c>
      <c r="B195" t="s">
        <v>21</v>
      </c>
      <c r="C195" t="s">
        <v>6</v>
      </c>
      <c r="D195">
        <v>3027</v>
      </c>
      <c r="E195" s="3">
        <v>42571</v>
      </c>
      <c r="F195" t="s">
        <v>9</v>
      </c>
    </row>
    <row r="196" spans="1:6" x14ac:dyDescent="0.25">
      <c r="A196">
        <v>181</v>
      </c>
      <c r="B196" t="s">
        <v>17</v>
      </c>
      <c r="C196" t="s">
        <v>6</v>
      </c>
      <c r="D196">
        <v>3011</v>
      </c>
      <c r="E196" s="3">
        <v>42677</v>
      </c>
      <c r="F196" t="s">
        <v>8</v>
      </c>
    </row>
    <row r="197" spans="1:6" x14ac:dyDescent="0.25">
      <c r="A197">
        <v>14</v>
      </c>
      <c r="B197" t="s">
        <v>21</v>
      </c>
      <c r="C197" t="s">
        <v>6</v>
      </c>
      <c r="D197">
        <v>2824</v>
      </c>
      <c r="E197" s="3">
        <v>42391</v>
      </c>
      <c r="F197" t="s">
        <v>10</v>
      </c>
    </row>
    <row r="198" spans="1:6" x14ac:dyDescent="0.25">
      <c r="A198">
        <v>68</v>
      </c>
      <c r="B198" t="s">
        <v>17</v>
      </c>
      <c r="C198" t="s">
        <v>6</v>
      </c>
      <c r="D198">
        <v>2789</v>
      </c>
      <c r="E198" s="3">
        <v>42491</v>
      </c>
      <c r="F198" t="s">
        <v>12</v>
      </c>
    </row>
    <row r="199" spans="1:6" x14ac:dyDescent="0.25">
      <c r="A199">
        <v>5</v>
      </c>
      <c r="B199" t="s">
        <v>18</v>
      </c>
      <c r="C199" t="s">
        <v>6</v>
      </c>
      <c r="D199">
        <v>2626</v>
      </c>
      <c r="E199" s="3">
        <v>42379</v>
      </c>
      <c r="F199" t="s">
        <v>12</v>
      </c>
    </row>
    <row r="200" spans="1:6" x14ac:dyDescent="0.25">
      <c r="A200">
        <v>212</v>
      </c>
      <c r="B200" t="s">
        <v>17</v>
      </c>
      <c r="C200" t="s">
        <v>6</v>
      </c>
      <c r="D200">
        <v>2613</v>
      </c>
      <c r="E200" s="3">
        <v>42733</v>
      </c>
      <c r="F200" t="s">
        <v>11</v>
      </c>
    </row>
    <row r="201" spans="1:6" x14ac:dyDescent="0.25">
      <c r="A201">
        <v>86</v>
      </c>
      <c r="B201" t="s">
        <v>21</v>
      </c>
      <c r="C201" t="s">
        <v>6</v>
      </c>
      <c r="D201">
        <v>2054</v>
      </c>
      <c r="E201" s="3">
        <v>42506</v>
      </c>
      <c r="F201" t="s">
        <v>9</v>
      </c>
    </row>
    <row r="202" spans="1:6" x14ac:dyDescent="0.25">
      <c r="A202">
        <v>92</v>
      </c>
      <c r="B202" t="s">
        <v>21</v>
      </c>
      <c r="C202" t="s">
        <v>6</v>
      </c>
      <c r="D202">
        <v>2011</v>
      </c>
      <c r="E202" s="3">
        <v>42513</v>
      </c>
      <c r="F202" t="s">
        <v>9</v>
      </c>
    </row>
    <row r="203" spans="1:6" x14ac:dyDescent="0.25">
      <c r="A203">
        <v>13</v>
      </c>
      <c r="B203" t="s">
        <v>17</v>
      </c>
      <c r="C203" t="s">
        <v>6</v>
      </c>
      <c r="D203">
        <v>1903</v>
      </c>
      <c r="E203" s="3">
        <v>42389</v>
      </c>
      <c r="F203" t="s">
        <v>12</v>
      </c>
    </row>
    <row r="204" spans="1:6" x14ac:dyDescent="0.25">
      <c r="A204">
        <v>140</v>
      </c>
      <c r="B204" t="s">
        <v>17</v>
      </c>
      <c r="C204" t="s">
        <v>6</v>
      </c>
      <c r="D204">
        <v>1743</v>
      </c>
      <c r="E204" s="3">
        <v>42601</v>
      </c>
      <c r="F204" t="s">
        <v>8</v>
      </c>
    </row>
    <row r="205" spans="1:6" x14ac:dyDescent="0.25">
      <c r="A205">
        <v>34</v>
      </c>
      <c r="B205" t="s">
        <v>21</v>
      </c>
      <c r="C205" t="s">
        <v>6</v>
      </c>
      <c r="D205">
        <v>1557</v>
      </c>
      <c r="E205" s="3">
        <v>42429</v>
      </c>
      <c r="F205" t="s">
        <v>12</v>
      </c>
    </row>
    <row r="206" spans="1:6" x14ac:dyDescent="0.25">
      <c r="A206">
        <v>203</v>
      </c>
      <c r="B206" t="s">
        <v>18</v>
      </c>
      <c r="C206" t="s">
        <v>6</v>
      </c>
      <c r="D206">
        <v>1541</v>
      </c>
      <c r="E206" s="3">
        <v>42723</v>
      </c>
      <c r="F206" t="s">
        <v>9</v>
      </c>
    </row>
    <row r="207" spans="1:6" x14ac:dyDescent="0.25">
      <c r="A207">
        <v>95</v>
      </c>
      <c r="B207" t="s">
        <v>18</v>
      </c>
      <c r="C207" t="s">
        <v>6</v>
      </c>
      <c r="D207">
        <v>1002</v>
      </c>
      <c r="E207" s="3">
        <v>42515</v>
      </c>
      <c r="F207" t="s">
        <v>11</v>
      </c>
    </row>
    <row r="208" spans="1:6" x14ac:dyDescent="0.25">
      <c r="A208">
        <v>167</v>
      </c>
      <c r="B208" t="s">
        <v>17</v>
      </c>
      <c r="C208" t="s">
        <v>6</v>
      </c>
      <c r="D208">
        <v>682</v>
      </c>
      <c r="E208" s="3">
        <v>42642</v>
      </c>
      <c r="F208" t="s">
        <v>12</v>
      </c>
    </row>
    <row r="209" spans="1:6" x14ac:dyDescent="0.25">
      <c r="A209">
        <v>210</v>
      </c>
      <c r="B209" t="s">
        <v>18</v>
      </c>
      <c r="C209" t="s">
        <v>6</v>
      </c>
      <c r="D209">
        <v>680</v>
      </c>
      <c r="E209" s="3">
        <v>42732</v>
      </c>
      <c r="F209" t="s">
        <v>19</v>
      </c>
    </row>
    <row r="210" spans="1:6" x14ac:dyDescent="0.25">
      <c r="A210">
        <v>55</v>
      </c>
      <c r="B210" t="s">
        <v>17</v>
      </c>
      <c r="C210" t="s">
        <v>6</v>
      </c>
      <c r="D210">
        <v>607</v>
      </c>
      <c r="E210" s="3">
        <v>42463</v>
      </c>
      <c r="F210" t="s">
        <v>9</v>
      </c>
    </row>
    <row r="211" spans="1:6" x14ac:dyDescent="0.25">
      <c r="A211">
        <v>155</v>
      </c>
      <c r="B211" t="s">
        <v>21</v>
      </c>
      <c r="C211" t="s">
        <v>6</v>
      </c>
      <c r="D211">
        <v>352</v>
      </c>
      <c r="E211" s="3">
        <v>42622</v>
      </c>
      <c r="F211" t="s">
        <v>10</v>
      </c>
    </row>
    <row r="212" spans="1:6" x14ac:dyDescent="0.25">
      <c r="A212">
        <v>213</v>
      </c>
      <c r="B212" t="s">
        <v>17</v>
      </c>
      <c r="C212" t="s">
        <v>6</v>
      </c>
      <c r="D212">
        <v>339</v>
      </c>
      <c r="E212" s="3">
        <v>42734</v>
      </c>
      <c r="F212" t="s">
        <v>11</v>
      </c>
    </row>
    <row r="213" spans="1:6" x14ac:dyDescent="0.25">
      <c r="A213">
        <v>186</v>
      </c>
      <c r="B213" t="s">
        <v>21</v>
      </c>
      <c r="C213" t="s">
        <v>6</v>
      </c>
      <c r="D213">
        <v>284</v>
      </c>
      <c r="E213" s="3">
        <v>42699</v>
      </c>
      <c r="F213" t="s">
        <v>12</v>
      </c>
    </row>
    <row r="214" spans="1:6" x14ac:dyDescent="0.25">
      <c r="A214">
        <v>58</v>
      </c>
      <c r="B214" t="s">
        <v>21</v>
      </c>
      <c r="C214" t="s">
        <v>6</v>
      </c>
      <c r="D214">
        <v>277</v>
      </c>
      <c r="E214" s="3">
        <v>42472</v>
      </c>
      <c r="F214" t="s">
        <v>12</v>
      </c>
    </row>
  </sheetData>
  <conditionalFormatting sqref="D2:D214">
    <cfRule type="top10" dxfId="3" priority="1" bottom="1" rank="10"/>
    <cfRule type="top10" dxfId="2" priority="2" rank="10"/>
  </conditionalFormatting>
  <dataValidations count="1">
    <dataValidation type="list" allowBlank="1" showInputMessage="1" showErrorMessage="1" sqref="I12" xr:uid="{D1507D7D-56F3-4CFC-9E32-CAA5DF15D8ED}">
      <formula1>$F$2:$F$214</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2"/>
  <sheetViews>
    <sheetView workbookViewId="0">
      <selection activeCell="E5" sqref="E5"/>
    </sheetView>
  </sheetViews>
  <sheetFormatPr defaultRowHeight="15" x14ac:dyDescent="0.25"/>
  <cols>
    <col min="1" max="1" width="15.42578125" bestFit="1" customWidth="1"/>
    <col min="2" max="2" width="16" bestFit="1" customWidth="1"/>
    <col min="3" max="3" width="14.85546875" bestFit="1" customWidth="1"/>
    <col min="4" max="4" width="6.28515625" bestFit="1" customWidth="1"/>
    <col min="5" max="5" width="8.5703125" bestFit="1" customWidth="1"/>
    <col min="6" max="6" width="15.42578125" bestFit="1" customWidth="1"/>
    <col min="7" max="7" width="16" bestFit="1" customWidth="1"/>
    <col min="8" max="9" width="11.28515625" bestFit="1" customWidth="1"/>
    <col min="10" max="13" width="14.85546875" bestFit="1" customWidth="1"/>
    <col min="16" max="16" width="7" customWidth="1"/>
    <col min="17" max="17" width="16" bestFit="1" customWidth="1"/>
    <col min="18" max="18" width="10.140625" bestFit="1" customWidth="1"/>
    <col min="19" max="19" width="14.85546875" bestFit="1" customWidth="1"/>
  </cols>
  <sheetData>
    <row r="1" spans="1:11" x14ac:dyDescent="0.25">
      <c r="A1" s="1" t="s">
        <v>65</v>
      </c>
      <c r="I1" s="1" t="s">
        <v>66</v>
      </c>
    </row>
    <row r="2" spans="1:11" x14ac:dyDescent="0.25">
      <c r="A2" t="s">
        <v>48</v>
      </c>
      <c r="I2" t="s">
        <v>52</v>
      </c>
    </row>
    <row r="3" spans="1:11" x14ac:dyDescent="0.25">
      <c r="A3" t="s">
        <v>44</v>
      </c>
      <c r="I3" t="s">
        <v>51</v>
      </c>
    </row>
    <row r="4" spans="1:11" x14ac:dyDescent="0.25">
      <c r="A4" t="s">
        <v>47</v>
      </c>
      <c r="I4" t="s">
        <v>53</v>
      </c>
    </row>
    <row r="5" spans="1:11" x14ac:dyDescent="0.25">
      <c r="A5" s="4" t="s">
        <v>2</v>
      </c>
      <c r="B5" t="s">
        <v>36</v>
      </c>
      <c r="I5" s="4" t="s">
        <v>3</v>
      </c>
      <c r="J5" s="4" t="s">
        <v>2</v>
      </c>
      <c r="K5" t="s">
        <v>36</v>
      </c>
    </row>
    <row r="6" spans="1:11" x14ac:dyDescent="0.25">
      <c r="A6" t="s">
        <v>14</v>
      </c>
      <c r="B6" s="5">
        <v>191257</v>
      </c>
      <c r="I6" t="s">
        <v>5</v>
      </c>
      <c r="J6" t="s">
        <v>14</v>
      </c>
      <c r="K6" s="5">
        <v>191257</v>
      </c>
    </row>
    <row r="7" spans="1:11" x14ac:dyDescent="0.25">
      <c r="A7" t="s">
        <v>13</v>
      </c>
      <c r="B7" s="5">
        <v>340295</v>
      </c>
      <c r="J7" t="s">
        <v>13</v>
      </c>
      <c r="K7" s="5">
        <v>340295</v>
      </c>
    </row>
    <row r="8" spans="1:11" x14ac:dyDescent="0.25">
      <c r="A8" t="s">
        <v>18</v>
      </c>
      <c r="B8" s="5">
        <v>57281</v>
      </c>
      <c r="J8" t="s">
        <v>16</v>
      </c>
      <c r="K8" s="5">
        <v>57079</v>
      </c>
    </row>
    <row r="9" spans="1:11" x14ac:dyDescent="0.25">
      <c r="A9" t="s">
        <v>21</v>
      </c>
      <c r="B9" s="5">
        <v>142439</v>
      </c>
      <c r="J9" t="s">
        <v>15</v>
      </c>
      <c r="K9" s="5">
        <v>104438</v>
      </c>
    </row>
    <row r="10" spans="1:11" x14ac:dyDescent="0.25">
      <c r="A10" t="s">
        <v>17</v>
      </c>
      <c r="B10" s="5">
        <v>136945</v>
      </c>
      <c r="I10" t="s">
        <v>37</v>
      </c>
      <c r="K10" s="5">
        <v>693069</v>
      </c>
    </row>
    <row r="11" spans="1:11" x14ac:dyDescent="0.25">
      <c r="A11" t="s">
        <v>16</v>
      </c>
      <c r="B11" s="5">
        <v>57079</v>
      </c>
      <c r="I11" t="s">
        <v>6</v>
      </c>
      <c r="J11" t="s">
        <v>18</v>
      </c>
      <c r="K11" s="5">
        <v>57281</v>
      </c>
    </row>
    <row r="12" spans="1:11" x14ac:dyDescent="0.25">
      <c r="A12" t="s">
        <v>15</v>
      </c>
      <c r="B12" s="5">
        <v>104438</v>
      </c>
      <c r="J12" t="s">
        <v>21</v>
      </c>
      <c r="K12" s="5">
        <v>142439</v>
      </c>
    </row>
    <row r="13" spans="1:11" x14ac:dyDescent="0.25">
      <c r="A13" t="s">
        <v>22</v>
      </c>
      <c r="B13" s="5">
        <v>1029734</v>
      </c>
      <c r="J13" t="s">
        <v>17</v>
      </c>
      <c r="K13" s="5">
        <v>136945</v>
      </c>
    </row>
    <row r="14" spans="1:11" x14ac:dyDescent="0.25">
      <c r="I14" t="s">
        <v>38</v>
      </c>
      <c r="K14" s="5">
        <v>336665</v>
      </c>
    </row>
    <row r="15" spans="1:11" x14ac:dyDescent="0.25">
      <c r="I15" t="s">
        <v>22</v>
      </c>
      <c r="K15" s="5">
        <v>1029734</v>
      </c>
    </row>
    <row r="18" spans="1:10" x14ac:dyDescent="0.25">
      <c r="A18" s="1" t="s">
        <v>67</v>
      </c>
      <c r="I18" s="1" t="s">
        <v>68</v>
      </c>
    </row>
    <row r="19" spans="1:10" x14ac:dyDescent="0.25">
      <c r="A19" t="s">
        <v>42</v>
      </c>
      <c r="I19" t="s">
        <v>43</v>
      </c>
    </row>
    <row r="20" spans="1:10" x14ac:dyDescent="0.25">
      <c r="A20" t="s">
        <v>45</v>
      </c>
      <c r="I20" t="s">
        <v>46</v>
      </c>
    </row>
    <row r="21" spans="1:10" x14ac:dyDescent="0.25">
      <c r="A21" t="s">
        <v>49</v>
      </c>
      <c r="I21" t="s">
        <v>50</v>
      </c>
    </row>
    <row r="22" spans="1:10" x14ac:dyDescent="0.25">
      <c r="A22" s="4" t="s">
        <v>3</v>
      </c>
      <c r="B22" t="s">
        <v>41</v>
      </c>
      <c r="I22" s="4" t="s">
        <v>0</v>
      </c>
      <c r="J22" t="s">
        <v>41</v>
      </c>
    </row>
    <row r="24" spans="1:10" x14ac:dyDescent="0.25">
      <c r="A24" s="4" t="s">
        <v>0</v>
      </c>
      <c r="B24" t="s">
        <v>40</v>
      </c>
      <c r="I24" s="4" t="s">
        <v>2</v>
      </c>
      <c r="J24" t="s">
        <v>36</v>
      </c>
    </row>
    <row r="25" spans="1:10" x14ac:dyDescent="0.25">
      <c r="A25" t="s">
        <v>11</v>
      </c>
      <c r="B25" s="5">
        <v>27</v>
      </c>
      <c r="I25" t="s">
        <v>14</v>
      </c>
      <c r="J25" s="5">
        <v>191257</v>
      </c>
    </row>
    <row r="26" spans="1:10" x14ac:dyDescent="0.25">
      <c r="A26" t="s">
        <v>10</v>
      </c>
      <c r="B26" s="5">
        <v>20</v>
      </c>
      <c r="I26" t="s">
        <v>13</v>
      </c>
      <c r="J26" s="5">
        <v>340295</v>
      </c>
    </row>
    <row r="27" spans="1:10" x14ac:dyDescent="0.25">
      <c r="A27" t="s">
        <v>19</v>
      </c>
      <c r="B27" s="5">
        <v>28</v>
      </c>
      <c r="I27" t="s">
        <v>18</v>
      </c>
      <c r="J27" s="5">
        <v>57281</v>
      </c>
    </row>
    <row r="28" spans="1:10" x14ac:dyDescent="0.25">
      <c r="A28" t="s">
        <v>12</v>
      </c>
      <c r="B28" s="5">
        <v>33</v>
      </c>
      <c r="I28" t="s">
        <v>21</v>
      </c>
      <c r="J28" s="5">
        <v>142439</v>
      </c>
    </row>
    <row r="29" spans="1:10" x14ac:dyDescent="0.25">
      <c r="A29" t="s">
        <v>20</v>
      </c>
      <c r="B29" s="5">
        <v>14</v>
      </c>
      <c r="I29" t="s">
        <v>17</v>
      </c>
      <c r="J29" s="5">
        <v>136945</v>
      </c>
    </row>
    <row r="30" spans="1:10" x14ac:dyDescent="0.25">
      <c r="A30" t="s">
        <v>9</v>
      </c>
      <c r="B30" s="5">
        <v>34</v>
      </c>
      <c r="I30" t="s">
        <v>16</v>
      </c>
      <c r="J30" s="5">
        <v>57079</v>
      </c>
    </row>
    <row r="31" spans="1:10" x14ac:dyDescent="0.25">
      <c r="A31" t="s">
        <v>8</v>
      </c>
      <c r="B31" s="5">
        <v>57</v>
      </c>
      <c r="I31" t="s">
        <v>15</v>
      </c>
      <c r="J31" s="5">
        <v>104438</v>
      </c>
    </row>
    <row r="32" spans="1:10" x14ac:dyDescent="0.25">
      <c r="A32" t="s">
        <v>22</v>
      </c>
      <c r="B32" s="5">
        <v>213</v>
      </c>
      <c r="I32" t="s">
        <v>22</v>
      </c>
      <c r="J32" s="5">
        <v>1029734</v>
      </c>
    </row>
  </sheetData>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
  <sheetViews>
    <sheetView workbookViewId="0">
      <selection activeCell="C16" sqref="C16"/>
    </sheetView>
  </sheetViews>
  <sheetFormatPr defaultRowHeight="15" x14ac:dyDescent="0.25"/>
  <cols>
    <col min="1" max="1" width="15.42578125" bestFit="1" customWidth="1"/>
    <col min="2" max="12" width="10.140625" bestFit="1" customWidth="1"/>
    <col min="13" max="13" width="14.85546875" bestFit="1" customWidth="1"/>
    <col min="14" max="15" width="11.140625" bestFit="1" customWidth="1"/>
    <col min="16" max="16" width="16" bestFit="1" customWidth="1"/>
    <col min="17" max="18" width="11.140625" bestFit="1" customWidth="1"/>
    <col min="19" max="19" width="11.28515625" bestFit="1" customWidth="1"/>
    <col min="20" max="23" width="10.140625" bestFit="1" customWidth="1"/>
    <col min="24" max="24" width="11.28515625" bestFit="1" customWidth="1"/>
  </cols>
  <sheetData>
    <row r="1" spans="1:19" x14ac:dyDescent="0.25">
      <c r="A1" s="1" t="s">
        <v>70</v>
      </c>
      <c r="P1" s="1" t="s">
        <v>69</v>
      </c>
    </row>
    <row r="2" spans="1:19" x14ac:dyDescent="0.25">
      <c r="A2" t="s">
        <v>54</v>
      </c>
      <c r="P2" t="s">
        <v>58</v>
      </c>
    </row>
    <row r="3" spans="1:19" x14ac:dyDescent="0.25">
      <c r="A3" t="s">
        <v>55</v>
      </c>
      <c r="P3" t="s">
        <v>59</v>
      </c>
    </row>
    <row r="4" spans="1:19" x14ac:dyDescent="0.25">
      <c r="A4" t="s">
        <v>56</v>
      </c>
      <c r="P4" t="s">
        <v>64</v>
      </c>
    </row>
    <row r="5" spans="1:19" x14ac:dyDescent="0.25">
      <c r="A5" s="4" t="s">
        <v>36</v>
      </c>
      <c r="B5" s="4" t="s">
        <v>39</v>
      </c>
      <c r="P5" s="4" t="s">
        <v>40</v>
      </c>
      <c r="Q5" s="4" t="s">
        <v>3</v>
      </c>
    </row>
    <row r="6" spans="1:19" x14ac:dyDescent="0.25">
      <c r="A6" s="4" t="s">
        <v>0</v>
      </c>
      <c r="B6" t="s">
        <v>23</v>
      </c>
      <c r="C6" t="s">
        <v>24</v>
      </c>
      <c r="D6" t="s">
        <v>25</v>
      </c>
      <c r="E6" t="s">
        <v>26</v>
      </c>
      <c r="F6" t="s">
        <v>27</v>
      </c>
      <c r="G6" t="s">
        <v>28</v>
      </c>
      <c r="H6" t="s">
        <v>29</v>
      </c>
      <c r="I6" t="s">
        <v>34</v>
      </c>
      <c r="J6" t="s">
        <v>30</v>
      </c>
      <c r="K6" t="s">
        <v>31</v>
      </c>
      <c r="L6" t="s">
        <v>32</v>
      </c>
      <c r="M6" t="s">
        <v>33</v>
      </c>
      <c r="N6" t="s">
        <v>22</v>
      </c>
      <c r="P6" s="4" t="s">
        <v>0</v>
      </c>
      <c r="Q6" t="s">
        <v>5</v>
      </c>
      <c r="R6" t="s">
        <v>6</v>
      </c>
      <c r="S6" t="s">
        <v>22</v>
      </c>
    </row>
    <row r="7" spans="1:19" x14ac:dyDescent="0.25">
      <c r="A7" t="s">
        <v>11</v>
      </c>
      <c r="B7" s="5">
        <v>9062</v>
      </c>
      <c r="C7" s="5">
        <v>14046</v>
      </c>
      <c r="D7" s="5">
        <v>22810</v>
      </c>
      <c r="E7" s="5">
        <v>1113</v>
      </c>
      <c r="F7" s="5">
        <v>10894</v>
      </c>
      <c r="G7" s="5">
        <v>8891</v>
      </c>
      <c r="H7" s="5">
        <v>16382</v>
      </c>
      <c r="I7" s="5"/>
      <c r="J7" s="5">
        <v>12134</v>
      </c>
      <c r="K7" s="5">
        <v>14278</v>
      </c>
      <c r="L7" s="5">
        <v>9014</v>
      </c>
      <c r="M7" s="5">
        <v>13089</v>
      </c>
      <c r="N7" s="5">
        <v>131713</v>
      </c>
      <c r="P7" t="s">
        <v>11</v>
      </c>
      <c r="Q7" s="5">
        <v>19</v>
      </c>
      <c r="R7" s="5">
        <v>8</v>
      </c>
      <c r="S7" s="5">
        <v>27</v>
      </c>
    </row>
    <row r="8" spans="1:19" x14ac:dyDescent="0.25">
      <c r="A8" t="s">
        <v>10</v>
      </c>
      <c r="B8" s="5">
        <v>18639</v>
      </c>
      <c r="C8" s="5">
        <v>3642</v>
      </c>
      <c r="D8" s="5">
        <v>135</v>
      </c>
      <c r="E8" s="5">
        <v>16358</v>
      </c>
      <c r="F8" s="5">
        <v>19713</v>
      </c>
      <c r="G8" s="5">
        <v>7462</v>
      </c>
      <c r="H8" s="5">
        <v>8530</v>
      </c>
      <c r="I8" s="5">
        <v>7333</v>
      </c>
      <c r="J8" s="5">
        <v>352</v>
      </c>
      <c r="K8" s="5"/>
      <c r="L8" s="5">
        <v>9990</v>
      </c>
      <c r="M8" s="5">
        <v>2591</v>
      </c>
      <c r="N8" s="5">
        <v>94745</v>
      </c>
      <c r="P8" t="s">
        <v>10</v>
      </c>
      <c r="Q8" s="5">
        <v>17</v>
      </c>
      <c r="R8" s="5">
        <v>3</v>
      </c>
      <c r="S8" s="5">
        <v>20</v>
      </c>
    </row>
    <row r="9" spans="1:19" x14ac:dyDescent="0.25">
      <c r="A9" t="s">
        <v>19</v>
      </c>
      <c r="B9" s="5">
        <v>9363</v>
      </c>
      <c r="C9" s="5">
        <v>19306</v>
      </c>
      <c r="D9" s="5">
        <v>16631</v>
      </c>
      <c r="E9" s="5">
        <v>8758</v>
      </c>
      <c r="F9" s="5">
        <v>23732</v>
      </c>
      <c r="G9" s="5">
        <v>5712</v>
      </c>
      <c r="H9" s="5">
        <v>5002</v>
      </c>
      <c r="I9" s="5">
        <v>18478</v>
      </c>
      <c r="J9" s="5">
        <v>7090</v>
      </c>
      <c r="K9" s="5">
        <v>8160</v>
      </c>
      <c r="L9" s="5">
        <v>7263</v>
      </c>
      <c r="M9" s="5">
        <v>11561</v>
      </c>
      <c r="N9" s="5">
        <v>141056</v>
      </c>
      <c r="P9" t="s">
        <v>19</v>
      </c>
      <c r="Q9" s="5">
        <v>25</v>
      </c>
      <c r="R9" s="5">
        <v>3</v>
      </c>
      <c r="S9" s="5">
        <v>28</v>
      </c>
    </row>
    <row r="10" spans="1:19" x14ac:dyDescent="0.25">
      <c r="A10" t="s">
        <v>12</v>
      </c>
      <c r="B10" s="5">
        <v>12779</v>
      </c>
      <c r="C10" s="5">
        <v>6658</v>
      </c>
      <c r="D10" s="5">
        <v>18597</v>
      </c>
      <c r="E10" s="5">
        <v>277</v>
      </c>
      <c r="F10" s="5">
        <v>37201</v>
      </c>
      <c r="G10" s="5">
        <v>9630</v>
      </c>
      <c r="H10" s="5">
        <v>330</v>
      </c>
      <c r="I10" s="5">
        <v>13080</v>
      </c>
      <c r="J10" s="5">
        <v>23086</v>
      </c>
      <c r="K10" s="5">
        <v>7748</v>
      </c>
      <c r="L10" s="5">
        <v>284</v>
      </c>
      <c r="M10" s="5">
        <v>25498</v>
      </c>
      <c r="N10" s="5">
        <v>155168</v>
      </c>
      <c r="P10" t="s">
        <v>12</v>
      </c>
      <c r="Q10" s="5">
        <v>13</v>
      </c>
      <c r="R10" s="5">
        <v>20</v>
      </c>
      <c r="S10" s="5">
        <v>33</v>
      </c>
    </row>
    <row r="11" spans="1:19" x14ac:dyDescent="0.25">
      <c r="A11" t="s">
        <v>20</v>
      </c>
      <c r="B11" s="5">
        <v>6906</v>
      </c>
      <c r="C11" s="5">
        <v>1004</v>
      </c>
      <c r="D11" s="5">
        <v>5820</v>
      </c>
      <c r="E11" s="5">
        <v>1054</v>
      </c>
      <c r="F11" s="5">
        <v>13567</v>
      </c>
      <c r="G11" s="5"/>
      <c r="H11" s="5">
        <v>12010</v>
      </c>
      <c r="I11" s="5"/>
      <c r="J11" s="5">
        <v>11254</v>
      </c>
      <c r="K11" s="5">
        <v>10655</v>
      </c>
      <c r="L11" s="5"/>
      <c r="M11" s="5">
        <v>4512</v>
      </c>
      <c r="N11" s="5">
        <v>66782</v>
      </c>
      <c r="P11" t="s">
        <v>20</v>
      </c>
      <c r="Q11" s="5">
        <v>13</v>
      </c>
      <c r="R11" s="5">
        <v>1</v>
      </c>
      <c r="S11" s="5">
        <v>14</v>
      </c>
    </row>
    <row r="12" spans="1:19" x14ac:dyDescent="0.25">
      <c r="A12" t="s">
        <v>9</v>
      </c>
      <c r="B12" s="5">
        <v>15289</v>
      </c>
      <c r="C12" s="5">
        <v>3559</v>
      </c>
      <c r="D12" s="5">
        <v>18057</v>
      </c>
      <c r="E12" s="5">
        <v>8505</v>
      </c>
      <c r="F12" s="5">
        <v>39765</v>
      </c>
      <c r="G12" s="5">
        <v>7231</v>
      </c>
      <c r="H12" s="5">
        <v>28349</v>
      </c>
      <c r="I12" s="5">
        <v>3944</v>
      </c>
      <c r="J12" s="5">
        <v>14701</v>
      </c>
      <c r="K12" s="5">
        <v>7171</v>
      </c>
      <c r="L12" s="5">
        <v>22243</v>
      </c>
      <c r="M12" s="5">
        <v>4323</v>
      </c>
      <c r="N12" s="5">
        <v>173137</v>
      </c>
      <c r="P12" t="s">
        <v>9</v>
      </c>
      <c r="Q12" s="5">
        <v>17</v>
      </c>
      <c r="R12" s="5">
        <v>17</v>
      </c>
      <c r="S12" s="5">
        <v>34</v>
      </c>
    </row>
    <row r="13" spans="1:19" x14ac:dyDescent="0.25">
      <c r="A13" t="s">
        <v>8</v>
      </c>
      <c r="B13" s="5">
        <v>17625</v>
      </c>
      <c r="C13" s="5">
        <v>14547</v>
      </c>
      <c r="D13" s="5">
        <v>22516</v>
      </c>
      <c r="E13" s="5">
        <v>13409</v>
      </c>
      <c r="F13" s="5">
        <v>58467</v>
      </c>
      <c r="G13" s="5">
        <v>12674</v>
      </c>
      <c r="H13" s="5">
        <v>10132</v>
      </c>
      <c r="I13" s="5">
        <v>26159</v>
      </c>
      <c r="J13" s="5">
        <v>33816</v>
      </c>
      <c r="K13" s="5">
        <v>4603</v>
      </c>
      <c r="L13" s="5">
        <v>24946</v>
      </c>
      <c r="M13" s="5">
        <v>28239</v>
      </c>
      <c r="N13" s="5">
        <v>267133</v>
      </c>
      <c r="P13" t="s">
        <v>8</v>
      </c>
      <c r="Q13" s="5">
        <v>42</v>
      </c>
      <c r="R13" s="5">
        <v>15</v>
      </c>
      <c r="S13" s="5">
        <v>57</v>
      </c>
    </row>
    <row r="14" spans="1:19" x14ac:dyDescent="0.25">
      <c r="A14" t="s">
        <v>22</v>
      </c>
      <c r="B14" s="5">
        <v>89663</v>
      </c>
      <c r="C14" s="5">
        <v>62762</v>
      </c>
      <c r="D14" s="5">
        <v>104566</v>
      </c>
      <c r="E14" s="5">
        <v>49474</v>
      </c>
      <c r="F14" s="5">
        <v>203339</v>
      </c>
      <c r="G14" s="5">
        <v>51600</v>
      </c>
      <c r="H14" s="5">
        <v>80735</v>
      </c>
      <c r="I14" s="5">
        <v>68994</v>
      </c>
      <c r="J14" s="5">
        <v>102433</v>
      </c>
      <c r="K14" s="5">
        <v>52615</v>
      </c>
      <c r="L14" s="5">
        <v>73740</v>
      </c>
      <c r="M14" s="5">
        <v>89813</v>
      </c>
      <c r="N14" s="5">
        <v>1029734</v>
      </c>
      <c r="P14" t="s">
        <v>22</v>
      </c>
      <c r="Q14" s="5">
        <v>146</v>
      </c>
      <c r="R14" s="5">
        <v>67</v>
      </c>
      <c r="S14" s="5">
        <v>213</v>
      </c>
    </row>
    <row r="18" spans="1:16" x14ac:dyDescent="0.25">
      <c r="A18" s="1" t="s">
        <v>71</v>
      </c>
      <c r="M18" s="1" t="s">
        <v>72</v>
      </c>
    </row>
    <row r="19" spans="1:16" x14ac:dyDescent="0.25">
      <c r="A19" t="s">
        <v>57</v>
      </c>
      <c r="M19" t="s">
        <v>60</v>
      </c>
    </row>
    <row r="20" spans="1:16" x14ac:dyDescent="0.25">
      <c r="A20" t="s">
        <v>62</v>
      </c>
      <c r="M20" t="s">
        <v>73</v>
      </c>
    </row>
    <row r="21" spans="1:16" x14ac:dyDescent="0.25">
      <c r="A21" t="s">
        <v>61</v>
      </c>
      <c r="M21" t="s">
        <v>63</v>
      </c>
    </row>
    <row r="22" spans="1:16" x14ac:dyDescent="0.25">
      <c r="A22" s="4" t="s">
        <v>36</v>
      </c>
      <c r="B22" s="4" t="s">
        <v>2</v>
      </c>
      <c r="M22" s="4" t="s">
        <v>36</v>
      </c>
      <c r="N22" s="4" t="s">
        <v>3</v>
      </c>
    </row>
    <row r="23" spans="1:16" x14ac:dyDescent="0.25">
      <c r="A23" s="4" t="s">
        <v>39</v>
      </c>
      <c r="B23" t="s">
        <v>14</v>
      </c>
      <c r="C23" t="s">
        <v>13</v>
      </c>
      <c r="D23" t="s">
        <v>18</v>
      </c>
      <c r="E23" t="s">
        <v>21</v>
      </c>
      <c r="F23" t="s">
        <v>17</v>
      </c>
      <c r="G23" t="s">
        <v>16</v>
      </c>
      <c r="H23" t="s">
        <v>15</v>
      </c>
      <c r="I23" t="s">
        <v>22</v>
      </c>
      <c r="M23" s="4" t="s">
        <v>39</v>
      </c>
      <c r="N23" t="s">
        <v>5</v>
      </c>
      <c r="O23" t="s">
        <v>6</v>
      </c>
      <c r="P23" t="s">
        <v>22</v>
      </c>
    </row>
    <row r="24" spans="1:16" x14ac:dyDescent="0.25">
      <c r="A24" t="s">
        <v>23</v>
      </c>
      <c r="B24" s="5">
        <v>16794</v>
      </c>
      <c r="C24" s="5">
        <v>29728</v>
      </c>
      <c r="D24" s="5">
        <v>2626</v>
      </c>
      <c r="E24" s="5">
        <v>30732</v>
      </c>
      <c r="F24" s="5">
        <v>6173</v>
      </c>
      <c r="G24" s="5"/>
      <c r="H24" s="5">
        <v>3610</v>
      </c>
      <c r="I24" s="5">
        <v>89663</v>
      </c>
      <c r="M24" t="s">
        <v>23</v>
      </c>
      <c r="N24" s="5">
        <v>50132</v>
      </c>
      <c r="O24" s="5">
        <v>39531</v>
      </c>
      <c r="P24" s="5">
        <v>89663</v>
      </c>
    </row>
    <row r="25" spans="1:16" x14ac:dyDescent="0.25">
      <c r="A25" t="s">
        <v>24</v>
      </c>
      <c r="B25" s="5">
        <v>19715</v>
      </c>
      <c r="C25" s="5">
        <v>9228</v>
      </c>
      <c r="D25" s="5">
        <v>15823</v>
      </c>
      <c r="E25" s="5">
        <v>1557</v>
      </c>
      <c r="F25" s="5">
        <v>5154</v>
      </c>
      <c r="G25" s="5">
        <v>9029</v>
      </c>
      <c r="H25" s="5">
        <v>2256</v>
      </c>
      <c r="I25" s="5">
        <v>62762</v>
      </c>
      <c r="M25" t="s">
        <v>24</v>
      </c>
      <c r="N25" s="5">
        <v>40228</v>
      </c>
      <c r="O25" s="5">
        <v>22534</v>
      </c>
      <c r="P25" s="5">
        <v>62762</v>
      </c>
    </row>
    <row r="26" spans="1:16" x14ac:dyDescent="0.25">
      <c r="A26" t="s">
        <v>25</v>
      </c>
      <c r="B26" s="5">
        <v>25702</v>
      </c>
      <c r="C26" s="5">
        <v>26224</v>
      </c>
      <c r="D26" s="5">
        <v>6045</v>
      </c>
      <c r="E26" s="5">
        <v>5341</v>
      </c>
      <c r="F26" s="5">
        <v>21722</v>
      </c>
      <c r="G26" s="5">
        <v>3663</v>
      </c>
      <c r="H26" s="5">
        <v>15869</v>
      </c>
      <c r="I26" s="5">
        <v>104566</v>
      </c>
      <c r="M26" t="s">
        <v>25</v>
      </c>
      <c r="N26" s="5">
        <v>71458</v>
      </c>
      <c r="O26" s="5">
        <v>33108</v>
      </c>
      <c r="P26" s="5">
        <v>104566</v>
      </c>
    </row>
    <row r="27" spans="1:16" x14ac:dyDescent="0.25">
      <c r="A27" t="s">
        <v>26</v>
      </c>
      <c r="B27" s="5">
        <v>14586</v>
      </c>
      <c r="C27" s="5">
        <v>16001</v>
      </c>
      <c r="D27" s="5"/>
      <c r="E27" s="5">
        <v>9508</v>
      </c>
      <c r="F27" s="5">
        <v>8266</v>
      </c>
      <c r="G27" s="5"/>
      <c r="H27" s="5">
        <v>1113</v>
      </c>
      <c r="I27" s="5">
        <v>49474</v>
      </c>
      <c r="M27" t="s">
        <v>26</v>
      </c>
      <c r="N27" s="5">
        <v>31700</v>
      </c>
      <c r="O27" s="5">
        <v>17774</v>
      </c>
      <c r="P27" s="5">
        <v>49474</v>
      </c>
    </row>
    <row r="28" spans="1:16" x14ac:dyDescent="0.25">
      <c r="A28" t="s">
        <v>27</v>
      </c>
      <c r="B28" s="5">
        <v>22557</v>
      </c>
      <c r="C28" s="5">
        <v>69521</v>
      </c>
      <c r="D28" s="5">
        <v>8096</v>
      </c>
      <c r="E28" s="5">
        <v>17104</v>
      </c>
      <c r="F28" s="5">
        <v>28887</v>
      </c>
      <c r="G28" s="5">
        <v>33384</v>
      </c>
      <c r="H28" s="5">
        <v>23790</v>
      </c>
      <c r="I28" s="5">
        <v>203339</v>
      </c>
      <c r="M28" t="s">
        <v>27</v>
      </c>
      <c r="N28" s="5">
        <v>149252</v>
      </c>
      <c r="O28" s="5">
        <v>54087</v>
      </c>
      <c r="P28" s="5">
        <v>203339</v>
      </c>
    </row>
    <row r="29" spans="1:16" x14ac:dyDescent="0.25">
      <c r="A29" t="s">
        <v>28</v>
      </c>
      <c r="B29" s="5">
        <v>6126</v>
      </c>
      <c r="C29" s="5">
        <v>15208</v>
      </c>
      <c r="D29" s="5"/>
      <c r="E29" s="5">
        <v>25752</v>
      </c>
      <c r="F29" s="5"/>
      <c r="G29" s="5"/>
      <c r="H29" s="5">
        <v>4514</v>
      </c>
      <c r="I29" s="5">
        <v>51600</v>
      </c>
      <c r="M29" t="s">
        <v>28</v>
      </c>
      <c r="N29" s="5">
        <v>25848</v>
      </c>
      <c r="O29" s="5">
        <v>25752</v>
      </c>
      <c r="P29" s="5">
        <v>51600</v>
      </c>
    </row>
    <row r="30" spans="1:16" x14ac:dyDescent="0.25">
      <c r="A30" t="s">
        <v>29</v>
      </c>
      <c r="B30" s="5">
        <v>2034</v>
      </c>
      <c r="C30" s="5">
        <v>31336</v>
      </c>
      <c r="D30" s="5">
        <v>8416</v>
      </c>
      <c r="E30" s="5">
        <v>13170</v>
      </c>
      <c r="F30" s="5">
        <v>5751</v>
      </c>
      <c r="G30" s="5">
        <v>5480</v>
      </c>
      <c r="H30" s="5">
        <v>14548</v>
      </c>
      <c r="I30" s="5">
        <v>80735</v>
      </c>
      <c r="M30" t="s">
        <v>29</v>
      </c>
      <c r="N30" s="5">
        <v>53398</v>
      </c>
      <c r="O30" s="5">
        <v>27337</v>
      </c>
      <c r="P30" s="5">
        <v>80735</v>
      </c>
    </row>
    <row r="31" spans="1:16" x14ac:dyDescent="0.25">
      <c r="A31" t="s">
        <v>34</v>
      </c>
      <c r="B31" s="5">
        <v>22611</v>
      </c>
      <c r="C31" s="5">
        <v>9980</v>
      </c>
      <c r="D31" s="5">
        <v>5761</v>
      </c>
      <c r="E31" s="5">
        <v>20386</v>
      </c>
      <c r="F31" s="5">
        <v>9397</v>
      </c>
      <c r="G31" s="5"/>
      <c r="H31" s="5">
        <v>859</v>
      </c>
      <c r="I31" s="5">
        <v>68994</v>
      </c>
      <c r="M31" t="s">
        <v>34</v>
      </c>
      <c r="N31" s="5">
        <v>33450</v>
      </c>
      <c r="O31" s="5">
        <v>35544</v>
      </c>
      <c r="P31" s="5">
        <v>68994</v>
      </c>
    </row>
    <row r="32" spans="1:16" x14ac:dyDescent="0.25">
      <c r="A32" t="s">
        <v>30</v>
      </c>
      <c r="B32" s="5">
        <v>8489</v>
      </c>
      <c r="C32" s="5">
        <v>51835</v>
      </c>
      <c r="D32" s="5"/>
      <c r="E32" s="5">
        <v>18605</v>
      </c>
      <c r="F32" s="5">
        <v>7933</v>
      </c>
      <c r="G32" s="5">
        <v>5523</v>
      </c>
      <c r="H32" s="5">
        <v>10048</v>
      </c>
      <c r="I32" s="5">
        <v>102433</v>
      </c>
      <c r="M32" t="s">
        <v>30</v>
      </c>
      <c r="N32" s="5">
        <v>75895</v>
      </c>
      <c r="O32" s="5">
        <v>26538</v>
      </c>
      <c r="P32" s="5">
        <v>102433</v>
      </c>
    </row>
    <row r="33" spans="1:16" x14ac:dyDescent="0.25">
      <c r="A33" t="s">
        <v>31</v>
      </c>
      <c r="B33" s="5">
        <v>15331</v>
      </c>
      <c r="C33" s="5">
        <v>22320</v>
      </c>
      <c r="D33" s="5">
        <v>5015</v>
      </c>
      <c r="E33" s="5"/>
      <c r="F33" s="5">
        <v>9949</v>
      </c>
      <c r="G33" s="5"/>
      <c r="H33" s="5"/>
      <c r="I33" s="5">
        <v>52615</v>
      </c>
      <c r="M33" t="s">
        <v>31</v>
      </c>
      <c r="N33" s="5">
        <v>37651</v>
      </c>
      <c r="O33" s="5">
        <v>14964</v>
      </c>
      <c r="P33" s="5">
        <v>52615</v>
      </c>
    </row>
    <row r="34" spans="1:16" x14ac:dyDescent="0.25">
      <c r="A34" t="s">
        <v>32</v>
      </c>
      <c r="B34" s="5">
        <v>11978</v>
      </c>
      <c r="C34" s="5">
        <v>29530</v>
      </c>
      <c r="D34" s="5"/>
      <c r="E34" s="5">
        <v>284</v>
      </c>
      <c r="F34" s="5">
        <v>7857</v>
      </c>
      <c r="G34" s="5"/>
      <c r="H34" s="5">
        <v>24091</v>
      </c>
      <c r="I34" s="5">
        <v>73740</v>
      </c>
      <c r="M34" t="s">
        <v>32</v>
      </c>
      <c r="N34" s="5">
        <v>65599</v>
      </c>
      <c r="O34" s="5">
        <v>8141</v>
      </c>
      <c r="P34" s="5">
        <v>73740</v>
      </c>
    </row>
    <row r="35" spans="1:16" x14ac:dyDescent="0.25">
      <c r="A35" t="s">
        <v>33</v>
      </c>
      <c r="B35" s="5">
        <v>25334</v>
      </c>
      <c r="C35" s="5">
        <v>29384</v>
      </c>
      <c r="D35" s="5">
        <v>5499</v>
      </c>
      <c r="E35" s="5"/>
      <c r="F35" s="5">
        <v>25856</v>
      </c>
      <c r="G35" s="5"/>
      <c r="H35" s="5">
        <v>3740</v>
      </c>
      <c r="I35" s="5">
        <v>89813</v>
      </c>
      <c r="M35" t="s">
        <v>33</v>
      </c>
      <c r="N35" s="5">
        <v>58458</v>
      </c>
      <c r="O35" s="5">
        <v>31355</v>
      </c>
      <c r="P35" s="5">
        <v>89813</v>
      </c>
    </row>
    <row r="36" spans="1:16" x14ac:dyDescent="0.25">
      <c r="A36" t="s">
        <v>22</v>
      </c>
      <c r="B36" s="5">
        <v>191257</v>
      </c>
      <c r="C36" s="5">
        <v>340295</v>
      </c>
      <c r="D36" s="5">
        <v>57281</v>
      </c>
      <c r="E36" s="5">
        <v>142439</v>
      </c>
      <c r="F36" s="5">
        <v>136945</v>
      </c>
      <c r="G36" s="5">
        <v>57079</v>
      </c>
      <c r="H36" s="5">
        <v>104438</v>
      </c>
      <c r="I36" s="5">
        <v>1029734</v>
      </c>
      <c r="M36" t="s">
        <v>22</v>
      </c>
      <c r="N36" s="5">
        <v>693069</v>
      </c>
      <c r="O36" s="5">
        <v>336665</v>
      </c>
      <c r="P36" s="5">
        <v>1029734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C1:N67"/>
  <sheetViews>
    <sheetView zoomScale="80" zoomScaleNormal="80" workbookViewId="0">
      <selection activeCell="T1" sqref="T1"/>
    </sheetView>
  </sheetViews>
  <sheetFormatPr defaultRowHeight="15" x14ac:dyDescent="0.25"/>
  <sheetData>
    <row r="1" spans="3:14" x14ac:dyDescent="0.25">
      <c r="C1" s="1" t="s">
        <v>74</v>
      </c>
      <c r="N1" s="1" t="s">
        <v>81</v>
      </c>
    </row>
    <row r="23" spans="3:14" x14ac:dyDescent="0.25">
      <c r="C23" s="1" t="s">
        <v>75</v>
      </c>
      <c r="N23" s="1" t="s">
        <v>76</v>
      </c>
    </row>
    <row r="45" spans="3:14" x14ac:dyDescent="0.25">
      <c r="C45" s="1" t="s">
        <v>77</v>
      </c>
      <c r="N45" s="1" t="s">
        <v>78</v>
      </c>
    </row>
    <row r="67" spans="3:14" x14ac:dyDescent="0.25">
      <c r="C67" s="1" t="s">
        <v>79</v>
      </c>
      <c r="N67" s="1" t="s">
        <v>80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C71-DB30-4800-89C4-94959EEC1DA8}">
  <dimension ref="A1"/>
  <sheetViews>
    <sheetView showGridLines="0" tabSelected="1" zoomScaleNormal="100" workbookViewId="0">
      <selection activeCell="A50" sqref="A50"/>
    </sheetView>
  </sheetViews>
  <sheetFormatPr defaultRowHeight="15" x14ac:dyDescent="0.25"/>
  <cols>
    <col min="1" max="16384" width="9.140625" style="1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BLOSSOM ACADEMY</vt:lpstr>
      <vt:lpstr>Data</vt:lpstr>
      <vt:lpstr>Table</vt:lpstr>
      <vt:lpstr>One-dimensional Pivot Table</vt:lpstr>
      <vt:lpstr>Two-dimensional Pivot Table</vt:lpstr>
      <vt:lpstr>Charts</vt:lpstr>
      <vt:lpstr>Dashboard</vt:lpstr>
      <vt:lpstr>Dashboard!Category</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Afia Asamoah-Frimpong</cp:lastModifiedBy>
  <dcterms:created xsi:type="dcterms:W3CDTF">2012-06-12T18:34:12Z</dcterms:created>
  <dcterms:modified xsi:type="dcterms:W3CDTF">2024-09-15T11:00:29Z</dcterms:modified>
</cp:coreProperties>
</file>