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52DC94E-C61E-4C9F-89BE-4771E704280B}" xr6:coauthVersionLast="47" xr6:coauthVersionMax="47" xr10:uidLastSave="{00000000-0000-0000-0000-000000000000}"/>
  <bookViews>
    <workbookView xWindow="-110" yWindow="-110" windowWidth="19420" windowHeight="11500" activeTab="1" xr2:uid="{50146854-5556-4869-96D1-EF7359D1CFDA}"/>
  </bookViews>
  <sheets>
    <sheet name="Sheet2" sheetId="2" r:id="rId1"/>
    <sheet name="Sheet1" sheetId="1" r:id="rId2"/>
  </sheets>
  <definedNames>
    <definedName name="_xlnm._FilterDatabase" localSheetId="1" hidden="1">Sheet1!$C$1:$C$21</definedName>
    <definedName name="_xlnm.Extract" localSheetId="1">Sheet1!$L$15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H7" i="1" s="1"/>
  <c r="J7" i="1" s="1"/>
  <c r="E8" i="1"/>
  <c r="H8" i="1" s="1"/>
  <c r="J8" i="1" s="1"/>
  <c r="E9" i="1"/>
  <c r="H9" i="1" s="1"/>
  <c r="J9" i="1" s="1"/>
  <c r="E10" i="1"/>
  <c r="H10" i="1" s="1"/>
  <c r="J10" i="1" s="1"/>
  <c r="E11" i="1"/>
  <c r="H11" i="1" s="1"/>
  <c r="J11" i="1" s="1"/>
  <c r="E12" i="1"/>
  <c r="H12" i="1" s="1"/>
  <c r="J12" i="1" s="1"/>
  <c r="E13" i="1"/>
  <c r="H13" i="1" s="1"/>
  <c r="J13" i="1" s="1"/>
  <c r="E14" i="1"/>
  <c r="E15" i="1"/>
  <c r="E16" i="1"/>
  <c r="E17" i="1"/>
  <c r="E18" i="1"/>
  <c r="E19" i="1"/>
  <c r="H19" i="1" s="1"/>
  <c r="J19" i="1" s="1"/>
  <c r="E20" i="1"/>
  <c r="H20" i="1" s="1"/>
  <c r="J20" i="1" s="1"/>
  <c r="E21" i="1"/>
  <c r="H21" i="1" s="1"/>
  <c r="J21" i="1" s="1"/>
  <c r="H2" i="1"/>
  <c r="J2" i="1" s="1"/>
  <c r="H3" i="1"/>
  <c r="J3" i="1" s="1"/>
  <c r="H4" i="1"/>
  <c r="J4" i="1" s="1"/>
  <c r="H5" i="1"/>
  <c r="J5" i="1" s="1"/>
  <c r="H6" i="1"/>
  <c r="J6" i="1" s="1"/>
  <c r="H14" i="1"/>
  <c r="J14" i="1" s="1"/>
  <c r="H15" i="1"/>
  <c r="J15" i="1" s="1"/>
  <c r="H16" i="1"/>
  <c r="J16" i="1" s="1"/>
  <c r="H17" i="1"/>
  <c r="J17" i="1" s="1"/>
  <c r="H18" i="1"/>
  <c r="J18" i="1" s="1"/>
</calcChain>
</file>

<file path=xl/sharedStrings.xml><?xml version="1.0" encoding="utf-8"?>
<sst xmlns="http://schemas.openxmlformats.org/spreadsheetml/2006/main" count="94" uniqueCount="42">
  <si>
    <t>slno</t>
  </si>
  <si>
    <t>product code</t>
  </si>
  <si>
    <t>product name</t>
  </si>
  <si>
    <t>product type</t>
  </si>
  <si>
    <t>MRP</t>
  </si>
  <si>
    <t>discount</t>
  </si>
  <si>
    <t>date of purchase</t>
  </si>
  <si>
    <t>qty</t>
  </si>
  <si>
    <t>total price</t>
  </si>
  <si>
    <t>net price</t>
  </si>
  <si>
    <t>ABCD001</t>
  </si>
  <si>
    <t>ABCD002</t>
  </si>
  <si>
    <t>ABCD003</t>
  </si>
  <si>
    <t>ABCD004</t>
  </si>
  <si>
    <t>ABCD005</t>
  </si>
  <si>
    <t>ABCD006</t>
  </si>
  <si>
    <t>ABCD007</t>
  </si>
  <si>
    <t>ABCD008</t>
  </si>
  <si>
    <t>ABCD009</t>
  </si>
  <si>
    <t>ABCD010</t>
  </si>
  <si>
    <t>ABCD011</t>
  </si>
  <si>
    <t>ABCD012</t>
  </si>
  <si>
    <t>ABCD013</t>
  </si>
  <si>
    <t>ABCD014</t>
  </si>
  <si>
    <t>ABCD015</t>
  </si>
  <si>
    <t>ABCD016</t>
  </si>
  <si>
    <t>ABCD017</t>
  </si>
  <si>
    <t>ABCD018</t>
  </si>
  <si>
    <t>ABCD019</t>
  </si>
  <si>
    <t>ABCD020</t>
  </si>
  <si>
    <t>KURKURE</t>
  </si>
  <si>
    <t>LAYS</t>
  </si>
  <si>
    <t>BINGO</t>
  </si>
  <si>
    <t>DAIRYMILK</t>
  </si>
  <si>
    <t>MUNCH</t>
  </si>
  <si>
    <t>KITKAT</t>
  </si>
  <si>
    <t>CHIPS</t>
  </si>
  <si>
    <t>CHOCOLATE</t>
  </si>
  <si>
    <t>Row Labels</t>
  </si>
  <si>
    <t>Grand Total</t>
  </si>
  <si>
    <t>Sum of qty</t>
  </si>
  <si>
    <t>Sum of 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</si>
</sst>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zi Afifa Fathima" refreshedDate="45345.967232523151" createdVersion="8" refreshedVersion="8" minRefreshableVersion="3" recordCount="20" xr:uid="{A220F62C-7CA7-4F77-B6E4-3758A24185BB}">
  <cacheSource type="worksheet">
    <worksheetSource name="Table1"/>
  </cacheSource>
  <cacheFields count="10">
    <cacheField name="slno" numFmtId="0">
      <sharedItems containsSemiMixedTypes="0" containsString="0" containsNumber="1" containsInteger="1" minValue="1" maxValue="20"/>
    </cacheField>
    <cacheField name="product code" numFmtId="0">
      <sharedItems/>
    </cacheField>
    <cacheField name="product name" numFmtId="0">
      <sharedItems count="6">
        <s v="KURKURE"/>
        <s v="LAYS"/>
        <s v="BINGO"/>
        <s v="DAIRYMILK"/>
        <s v="MUNCH"/>
        <s v="KITKAT"/>
      </sharedItems>
    </cacheField>
    <cacheField name="product type" numFmtId="0">
      <sharedItems count="2">
        <s v="CHIPS"/>
        <s v="CHOCOLATE"/>
      </sharedItems>
    </cacheField>
    <cacheField name="MRP" numFmtId="0">
      <sharedItems containsSemiMixedTypes="0" containsString="0" containsNumber="1" containsInteger="1" minValue="10" maxValue="40"/>
    </cacheField>
    <cacheField name="qty" numFmtId="0">
      <sharedItems containsSemiMixedTypes="0" containsString="0" containsNumber="1" containsInteger="1" minValue="36" maxValue="190"/>
    </cacheField>
    <cacheField name="date of purchase" numFmtId="16">
      <sharedItems containsNonDate="0" containsDate="1" containsString="0" containsBlank="1" minDate="2024-01-01T00:00:00" maxDate="2024-03-27T00:00:00"/>
    </cacheField>
    <cacheField name="total price" numFmtId="0">
      <sharedItems containsSemiMixedTypes="0" containsString="0" containsNumber="1" containsInteger="1" minValue="370" maxValue="7600"/>
    </cacheField>
    <cacheField name="discount" numFmtId="0">
      <sharedItems containsSemiMixedTypes="0" containsString="0" containsNumber="1" minValue="0.05" maxValue="0.05"/>
    </cacheField>
    <cacheField name="net price" numFmtId="0">
      <sharedItems containsSemiMixedTypes="0" containsString="0" containsNumber="1" minValue="369.95" maxValue="7599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ABCD001"/>
    <x v="0"/>
    <x v="0"/>
    <n v="10"/>
    <n v="159"/>
    <d v="2024-01-01T00:00:00"/>
    <n v="1590"/>
    <n v="0.05"/>
    <n v="1589.95"/>
  </r>
  <r>
    <n v="2"/>
    <s v="ABCD002"/>
    <x v="1"/>
    <x v="0"/>
    <n v="10"/>
    <n v="38"/>
    <d v="2024-01-14T00:00:00"/>
    <n v="380"/>
    <n v="0.05"/>
    <n v="379.95"/>
  </r>
  <r>
    <n v="3"/>
    <s v="ABCD003"/>
    <x v="2"/>
    <x v="0"/>
    <n v="20"/>
    <n v="100"/>
    <d v="2024-01-28T00:00:00"/>
    <n v="2000"/>
    <n v="0.05"/>
    <n v="1999.95"/>
  </r>
  <r>
    <n v="4"/>
    <s v="ABCD004"/>
    <x v="3"/>
    <x v="1"/>
    <n v="40"/>
    <n v="109"/>
    <d v="2024-02-13T00:00:00"/>
    <n v="4360"/>
    <n v="0.05"/>
    <n v="4359.95"/>
  </r>
  <r>
    <n v="5"/>
    <s v="ABCD005"/>
    <x v="4"/>
    <x v="1"/>
    <n v="20"/>
    <n v="36"/>
    <d v="2024-02-27T00:00:00"/>
    <n v="720"/>
    <n v="0.05"/>
    <n v="719.95"/>
  </r>
  <r>
    <n v="6"/>
    <s v="ABCD006"/>
    <x v="5"/>
    <x v="1"/>
    <n v="30"/>
    <n v="108"/>
    <d v="2024-03-12T00:00:00"/>
    <n v="3240"/>
    <n v="0.05"/>
    <n v="3239.95"/>
  </r>
  <r>
    <n v="7"/>
    <s v="ABCD007"/>
    <x v="5"/>
    <x v="1"/>
    <n v="30"/>
    <n v="97"/>
    <d v="2024-03-26T00:00:00"/>
    <n v="2910"/>
    <n v="0.05"/>
    <n v="2909.95"/>
  </r>
  <r>
    <n v="8"/>
    <s v="ABCD008"/>
    <x v="4"/>
    <x v="1"/>
    <n v="20"/>
    <n v="150"/>
    <m/>
    <n v="3000"/>
    <n v="0.05"/>
    <n v="2999.95"/>
  </r>
  <r>
    <n v="9"/>
    <s v="ABCD009"/>
    <x v="3"/>
    <x v="1"/>
    <n v="40"/>
    <n v="190"/>
    <m/>
    <n v="7600"/>
    <n v="0.05"/>
    <n v="7599.95"/>
  </r>
  <r>
    <n v="10"/>
    <s v="ABCD010"/>
    <x v="0"/>
    <x v="0"/>
    <n v="10"/>
    <n v="159"/>
    <m/>
    <n v="1590"/>
    <n v="0.05"/>
    <n v="1589.95"/>
  </r>
  <r>
    <n v="11"/>
    <s v="ABCD011"/>
    <x v="1"/>
    <x v="0"/>
    <n v="10"/>
    <n v="164"/>
    <m/>
    <n v="1640"/>
    <n v="0.05"/>
    <n v="1639.95"/>
  </r>
  <r>
    <n v="12"/>
    <s v="ABCD012"/>
    <x v="0"/>
    <x v="0"/>
    <n v="10"/>
    <n v="132"/>
    <m/>
    <n v="1320"/>
    <n v="0.05"/>
    <n v="1319.95"/>
  </r>
  <r>
    <n v="13"/>
    <s v="ABCD013"/>
    <x v="1"/>
    <x v="0"/>
    <n v="10"/>
    <n v="37"/>
    <m/>
    <n v="370"/>
    <n v="0.05"/>
    <n v="369.95"/>
  </r>
  <r>
    <n v="14"/>
    <s v="ABCD014"/>
    <x v="2"/>
    <x v="0"/>
    <n v="20"/>
    <n v="80"/>
    <m/>
    <n v="1600"/>
    <n v="0.05"/>
    <n v="1599.95"/>
  </r>
  <r>
    <n v="15"/>
    <s v="ABCD015"/>
    <x v="3"/>
    <x v="1"/>
    <n v="40"/>
    <n v="185"/>
    <m/>
    <n v="7400"/>
    <n v="0.05"/>
    <n v="7399.95"/>
  </r>
  <r>
    <n v="16"/>
    <s v="ABCD016"/>
    <x v="4"/>
    <x v="1"/>
    <n v="20"/>
    <n v="75"/>
    <m/>
    <n v="1500"/>
    <n v="0.05"/>
    <n v="1499.95"/>
  </r>
  <r>
    <n v="17"/>
    <s v="ABCD017"/>
    <x v="5"/>
    <x v="1"/>
    <n v="30"/>
    <n v="160"/>
    <m/>
    <n v="4800"/>
    <n v="0.05"/>
    <n v="4799.95"/>
  </r>
  <r>
    <n v="18"/>
    <s v="ABCD018"/>
    <x v="5"/>
    <x v="1"/>
    <n v="30"/>
    <n v="67"/>
    <m/>
    <n v="2010"/>
    <n v="0.05"/>
    <n v="2009.95"/>
  </r>
  <r>
    <n v="19"/>
    <s v="ABCD019"/>
    <x v="4"/>
    <x v="1"/>
    <n v="20"/>
    <n v="104"/>
    <m/>
    <n v="2080"/>
    <n v="0.05"/>
    <n v="2079.9499999999998"/>
  </r>
  <r>
    <n v="20"/>
    <s v="ABCD020"/>
    <x v="3"/>
    <x v="1"/>
    <n v="40"/>
    <n v="122"/>
    <m/>
    <n v="4880"/>
    <n v="0.05"/>
    <n v="4879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D2C31-5BD2-4EDE-BEE0-77B541D625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0">
    <pivotField showAll="0"/>
    <pivotField showAll="0"/>
    <pivotField axis="axisRow" showAll="0">
      <items count="7">
        <item x="2"/>
        <item x="3"/>
        <item x="5"/>
        <item x="0"/>
        <item x="1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2">
    <field x="3"/>
    <field x="2"/>
  </rowFields>
  <rowItems count="9">
    <i>
      <x/>
    </i>
    <i r="1">
      <x/>
    </i>
    <i r="1">
      <x v="3"/>
    </i>
    <i r="1">
      <x v="4"/>
    </i>
    <i>
      <x v="1"/>
    </i>
    <i r="1">
      <x v="1"/>
    </i>
    <i r="1">
      <x v="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5" baseField="0" baseItem="0"/>
    <dataField name="Sum of net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C23DE-E6BA-4660-A9AE-6B8E64D5B228}" name="Table1" displayName="Table1" ref="A1:J21" totalsRowShown="0">
  <tableColumns count="10">
    <tableColumn id="1" xr3:uid="{3A825227-64C0-4300-8ED0-66BCA02545AD}" name="slno"/>
    <tableColumn id="2" xr3:uid="{979AA2AC-0C9A-4723-B9BC-93BC078E0C8C}" name="product code"/>
    <tableColumn id="3" xr3:uid="{BEEB07E2-49AA-4782-8F67-0A38D850BEF4}" name="product name"/>
    <tableColumn id="4" xr3:uid="{4C780C1F-C9B2-48F4-B561-D00C9F55FA7D}" name="product type"/>
    <tableColumn id="5" xr3:uid="{B1F921FB-0484-4D99-9720-D612C88DC40B}" name="MRP" dataDxfId="0">
      <calculatedColumnFormula>VLOOKUP(Table1[[#This Row],[product name]],$L$16:$M$21,2,0)</calculatedColumnFormula>
    </tableColumn>
    <tableColumn id="6" xr3:uid="{FA24E838-7267-4C0E-A2B0-9C9BA85CDDEC}" name="qty"/>
    <tableColumn id="7" xr3:uid="{95BC751E-2080-4E20-9328-694AFAE8B3B3}" name="date of purchase" dataDxfId="1"/>
    <tableColumn id="8" xr3:uid="{F163580F-8DC9-4329-AFD7-CC9F5DA697E8}" name="total price">
      <calculatedColumnFormula>$E2*$F2</calculatedColumnFormula>
    </tableColumn>
    <tableColumn id="9" xr3:uid="{4B4861B8-13D3-4D4B-AC10-CE0305CAC5A2}" name="discount"/>
    <tableColumn id="10" xr3:uid="{9D00FFC5-9CFB-459F-8CF8-2B3BEADD9CBD}" name="net price">
      <calculatedColumnFormula>$H2-$I2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3D42-9C90-4379-A76E-BD74DF4AA525}">
  <dimension ref="A3:C12"/>
  <sheetViews>
    <sheetView workbookViewId="0">
      <selection activeCell="A3" sqref="A3"/>
    </sheetView>
  </sheetViews>
  <sheetFormatPr defaultRowHeight="14.5" x14ac:dyDescent="0.35"/>
  <cols>
    <col min="1" max="1" width="13.81640625" bestFit="1" customWidth="1"/>
    <col min="2" max="2" width="9.81640625" bestFit="1" customWidth="1"/>
    <col min="3" max="3" width="14.54296875" bestFit="1" customWidth="1"/>
  </cols>
  <sheetData>
    <row r="3" spans="1:3" x14ac:dyDescent="0.35">
      <c r="A3" s="2" t="s">
        <v>38</v>
      </c>
      <c r="B3" t="s">
        <v>40</v>
      </c>
      <c r="C3" t="s">
        <v>41</v>
      </c>
    </row>
    <row r="4" spans="1:3" x14ac:dyDescent="0.35">
      <c r="A4" s="3" t="s">
        <v>36</v>
      </c>
      <c r="B4">
        <v>869</v>
      </c>
      <c r="C4">
        <v>10489.6</v>
      </c>
    </row>
    <row r="5" spans="1:3" x14ac:dyDescent="0.35">
      <c r="A5" s="4" t="s">
        <v>32</v>
      </c>
      <c r="B5">
        <v>180</v>
      </c>
      <c r="C5">
        <v>3599.9</v>
      </c>
    </row>
    <row r="6" spans="1:3" x14ac:dyDescent="0.35">
      <c r="A6" s="4" t="s">
        <v>30</v>
      </c>
      <c r="B6">
        <v>450</v>
      </c>
      <c r="C6">
        <v>4499.8500000000004</v>
      </c>
    </row>
    <row r="7" spans="1:3" x14ac:dyDescent="0.35">
      <c r="A7" s="4" t="s">
        <v>31</v>
      </c>
      <c r="B7">
        <v>239</v>
      </c>
      <c r="C7">
        <v>2389.85</v>
      </c>
    </row>
    <row r="8" spans="1:3" x14ac:dyDescent="0.35">
      <c r="A8" s="3" t="s">
        <v>37</v>
      </c>
      <c r="B8">
        <v>1403</v>
      </c>
      <c r="C8">
        <v>44499.399999999994</v>
      </c>
    </row>
    <row r="9" spans="1:3" x14ac:dyDescent="0.35">
      <c r="A9" s="4" t="s">
        <v>33</v>
      </c>
      <c r="B9">
        <v>606</v>
      </c>
      <c r="C9">
        <v>24239.8</v>
      </c>
    </row>
    <row r="10" spans="1:3" x14ac:dyDescent="0.35">
      <c r="A10" s="4" t="s">
        <v>35</v>
      </c>
      <c r="B10">
        <v>432</v>
      </c>
      <c r="C10">
        <v>12959.8</v>
      </c>
    </row>
    <row r="11" spans="1:3" x14ac:dyDescent="0.35">
      <c r="A11" s="4" t="s">
        <v>34</v>
      </c>
      <c r="B11">
        <v>365</v>
      </c>
      <c r="C11">
        <v>7299.7999999999993</v>
      </c>
    </row>
    <row r="12" spans="1:3" x14ac:dyDescent="0.35">
      <c r="A12" s="3" t="s">
        <v>39</v>
      </c>
      <c r="B12">
        <v>2272</v>
      </c>
      <c r="C12">
        <v>54989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5F1B-B5C5-4ABB-A2BE-3AB85E64F460}">
  <dimension ref="A1:R35"/>
  <sheetViews>
    <sheetView tabSelected="1" workbookViewId="0">
      <selection activeCell="E2" sqref="E2"/>
    </sheetView>
  </sheetViews>
  <sheetFormatPr defaultRowHeight="14.5" x14ac:dyDescent="0.35"/>
  <cols>
    <col min="1" max="1" width="6.26953125" customWidth="1"/>
    <col min="2" max="2" width="13.90625" customWidth="1"/>
    <col min="3" max="3" width="14.6328125" customWidth="1"/>
    <col min="4" max="4" width="13.6328125" customWidth="1"/>
    <col min="5" max="5" width="6.54296875" bestFit="1" customWidth="1"/>
    <col min="6" max="6" width="7.90625" bestFit="1" customWidth="1"/>
    <col min="7" max="7" width="16.90625" customWidth="1"/>
    <col min="8" max="8" width="11.36328125" customWidth="1"/>
    <col min="9" max="9" width="10" customWidth="1"/>
    <col min="10" max="10" width="10.17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8</v>
      </c>
      <c r="I1" t="s">
        <v>5</v>
      </c>
      <c r="J1" t="s">
        <v>9</v>
      </c>
    </row>
    <row r="2" spans="1:18" x14ac:dyDescent="0.35">
      <c r="A2">
        <v>1</v>
      </c>
      <c r="B2" t="s">
        <v>10</v>
      </c>
      <c r="C2" t="s">
        <v>30</v>
      </c>
      <c r="D2" t="s">
        <v>36</v>
      </c>
      <c r="E2">
        <f>VLOOKUP(Table1[[#This Row],[product name]],$L$16:$M$21,2,0)</f>
        <v>10</v>
      </c>
      <c r="F2">
        <v>159</v>
      </c>
      <c r="G2" s="1">
        <v>45292</v>
      </c>
      <c r="H2">
        <f>$E2*$F2</f>
        <v>1590</v>
      </c>
      <c r="I2">
        <v>0.05</v>
      </c>
      <c r="J2">
        <f>$H2-$I2</f>
        <v>1589.95</v>
      </c>
    </row>
    <row r="3" spans="1:18" x14ac:dyDescent="0.35">
      <c r="A3">
        <v>2</v>
      </c>
      <c r="B3" t="s">
        <v>11</v>
      </c>
      <c r="C3" t="s">
        <v>31</v>
      </c>
      <c r="D3" t="s">
        <v>36</v>
      </c>
      <c r="E3">
        <f>VLOOKUP(Table1[[#This Row],[product name]],$L$16:$M$21,2,0)</f>
        <v>15</v>
      </c>
      <c r="F3">
        <v>38</v>
      </c>
      <c r="G3" s="1">
        <v>45305</v>
      </c>
      <c r="H3">
        <f t="shared" ref="H3:H21" si="0">$E3*$F3</f>
        <v>570</v>
      </c>
      <c r="I3">
        <v>0.05</v>
      </c>
      <c r="J3">
        <f t="shared" ref="J3:J21" si="1">$H3-$I3</f>
        <v>569.95000000000005</v>
      </c>
    </row>
    <row r="4" spans="1:18" x14ac:dyDescent="0.35">
      <c r="A4">
        <v>3</v>
      </c>
      <c r="B4" t="s">
        <v>12</v>
      </c>
      <c r="C4" t="s">
        <v>32</v>
      </c>
      <c r="D4" t="s">
        <v>36</v>
      </c>
      <c r="E4">
        <f>VLOOKUP(Table1[[#This Row],[product name]],$L$16:$M$21,2,0)</f>
        <v>20</v>
      </c>
      <c r="F4">
        <v>100</v>
      </c>
      <c r="G4" s="1">
        <v>45319</v>
      </c>
      <c r="H4">
        <f t="shared" si="0"/>
        <v>2000</v>
      </c>
      <c r="I4">
        <v>0.05</v>
      </c>
      <c r="J4">
        <f t="shared" si="1"/>
        <v>1999.95</v>
      </c>
    </row>
    <row r="5" spans="1:18" x14ac:dyDescent="0.35">
      <c r="A5">
        <v>4</v>
      </c>
      <c r="B5" t="s">
        <v>13</v>
      </c>
      <c r="C5" t="s">
        <v>33</v>
      </c>
      <c r="D5" t="s">
        <v>37</v>
      </c>
      <c r="E5">
        <f>VLOOKUP(Table1[[#This Row],[product name]],$L$16:$M$21,2,0)</f>
        <v>25</v>
      </c>
      <c r="F5">
        <v>109</v>
      </c>
      <c r="G5" s="1">
        <v>45335</v>
      </c>
      <c r="H5">
        <f t="shared" si="0"/>
        <v>2725</v>
      </c>
      <c r="I5">
        <v>0.05</v>
      </c>
      <c r="J5">
        <f t="shared" si="1"/>
        <v>2724.95</v>
      </c>
      <c r="L5" t="s">
        <v>30</v>
      </c>
      <c r="M5">
        <v>10</v>
      </c>
    </row>
    <row r="6" spans="1:18" x14ac:dyDescent="0.35">
      <c r="A6">
        <v>5</v>
      </c>
      <c r="B6" t="s">
        <v>14</v>
      </c>
      <c r="C6" t="s">
        <v>34</v>
      </c>
      <c r="D6" t="s">
        <v>37</v>
      </c>
      <c r="E6">
        <f>VLOOKUP(Table1[[#This Row],[product name]],$L$16:$M$21,2,0)</f>
        <v>30</v>
      </c>
      <c r="F6">
        <v>36</v>
      </c>
      <c r="G6" s="1">
        <v>45349</v>
      </c>
      <c r="H6">
        <f t="shared" si="0"/>
        <v>1080</v>
      </c>
      <c r="I6">
        <v>0.05</v>
      </c>
      <c r="J6">
        <f t="shared" si="1"/>
        <v>1079.95</v>
      </c>
      <c r="L6" t="s">
        <v>31</v>
      </c>
      <c r="M6">
        <v>15</v>
      </c>
    </row>
    <row r="7" spans="1:18" x14ac:dyDescent="0.35">
      <c r="A7">
        <v>6</v>
      </c>
      <c r="B7" t="s">
        <v>15</v>
      </c>
      <c r="C7" t="s">
        <v>35</v>
      </c>
      <c r="D7" t="s">
        <v>37</v>
      </c>
      <c r="E7">
        <f>VLOOKUP(Table1[[#This Row],[product name]],$L$16:$M$21,2,0)</f>
        <v>35</v>
      </c>
      <c r="F7">
        <v>108</v>
      </c>
      <c r="G7" s="1">
        <v>45363</v>
      </c>
      <c r="H7">
        <f t="shared" si="0"/>
        <v>3780</v>
      </c>
      <c r="I7">
        <v>0.05</v>
      </c>
      <c r="J7">
        <f t="shared" si="1"/>
        <v>3779.95</v>
      </c>
      <c r="L7" t="s">
        <v>32</v>
      </c>
      <c r="M7">
        <v>20</v>
      </c>
    </row>
    <row r="8" spans="1:18" x14ac:dyDescent="0.35">
      <c r="A8">
        <v>7</v>
      </c>
      <c r="B8" t="s">
        <v>16</v>
      </c>
      <c r="C8" t="s">
        <v>35</v>
      </c>
      <c r="D8" t="s">
        <v>37</v>
      </c>
      <c r="E8">
        <f>VLOOKUP(Table1[[#This Row],[product name]],$L$16:$M$21,2,0)</f>
        <v>35</v>
      </c>
      <c r="F8">
        <v>97</v>
      </c>
      <c r="G8" s="1">
        <v>45377</v>
      </c>
      <c r="H8">
        <f t="shared" si="0"/>
        <v>3395</v>
      </c>
      <c r="I8">
        <v>0.05</v>
      </c>
      <c r="J8">
        <f t="shared" si="1"/>
        <v>3394.95</v>
      </c>
      <c r="L8" t="s">
        <v>33</v>
      </c>
      <c r="M8">
        <v>25</v>
      </c>
    </row>
    <row r="9" spans="1:18" x14ac:dyDescent="0.35">
      <c r="A9">
        <v>8</v>
      </c>
      <c r="B9" t="s">
        <v>17</v>
      </c>
      <c r="C9" t="s">
        <v>34</v>
      </c>
      <c r="D9" t="s">
        <v>37</v>
      </c>
      <c r="E9">
        <f>VLOOKUP(Table1[[#This Row],[product name]],$L$16:$M$21,2,0)</f>
        <v>30</v>
      </c>
      <c r="F9">
        <v>150</v>
      </c>
      <c r="G9" s="1"/>
      <c r="H9">
        <f t="shared" si="0"/>
        <v>4500</v>
      </c>
      <c r="I9">
        <v>0.05</v>
      </c>
      <c r="J9">
        <f t="shared" si="1"/>
        <v>4499.95</v>
      </c>
      <c r="L9" t="s">
        <v>34</v>
      </c>
      <c r="M9">
        <v>30</v>
      </c>
    </row>
    <row r="10" spans="1:18" x14ac:dyDescent="0.35">
      <c r="A10">
        <v>9</v>
      </c>
      <c r="B10" t="s">
        <v>18</v>
      </c>
      <c r="C10" t="s">
        <v>33</v>
      </c>
      <c r="D10" t="s">
        <v>37</v>
      </c>
      <c r="E10">
        <f>VLOOKUP(Table1[[#This Row],[product name]],$L$16:$M$21,2,0)</f>
        <v>25</v>
      </c>
      <c r="F10">
        <v>190</v>
      </c>
      <c r="G10" s="1"/>
      <c r="H10">
        <f t="shared" si="0"/>
        <v>4750</v>
      </c>
      <c r="I10">
        <v>0.05</v>
      </c>
      <c r="J10">
        <f t="shared" si="1"/>
        <v>4749.95</v>
      </c>
      <c r="L10" t="s">
        <v>35</v>
      </c>
      <c r="M10">
        <v>35</v>
      </c>
    </row>
    <row r="11" spans="1:18" x14ac:dyDescent="0.35">
      <c r="A11">
        <v>10</v>
      </c>
      <c r="B11" t="s">
        <v>19</v>
      </c>
      <c r="C11" t="s">
        <v>30</v>
      </c>
      <c r="D11" t="s">
        <v>36</v>
      </c>
      <c r="E11">
        <f>VLOOKUP(Table1[[#This Row],[product name]],$L$16:$M$21,2,0)</f>
        <v>10</v>
      </c>
      <c r="F11">
        <v>159</v>
      </c>
      <c r="G11" s="1"/>
      <c r="H11">
        <f t="shared" si="0"/>
        <v>1590</v>
      </c>
      <c r="I11">
        <v>0.05</v>
      </c>
      <c r="J11">
        <f t="shared" si="1"/>
        <v>1589.95</v>
      </c>
    </row>
    <row r="12" spans="1:18" x14ac:dyDescent="0.35">
      <c r="A12">
        <v>11</v>
      </c>
      <c r="B12" t="s">
        <v>20</v>
      </c>
      <c r="C12" t="s">
        <v>31</v>
      </c>
      <c r="D12" t="s">
        <v>36</v>
      </c>
      <c r="E12">
        <f>VLOOKUP(Table1[[#This Row],[product name]],$L$16:$M$21,2,0)</f>
        <v>15</v>
      </c>
      <c r="F12">
        <v>164</v>
      </c>
      <c r="G12" s="1"/>
      <c r="H12">
        <f t="shared" si="0"/>
        <v>2460</v>
      </c>
      <c r="I12">
        <v>0.05</v>
      </c>
      <c r="J12">
        <f t="shared" si="1"/>
        <v>2459.9499999999998</v>
      </c>
    </row>
    <row r="13" spans="1:18" x14ac:dyDescent="0.35">
      <c r="A13">
        <v>12</v>
      </c>
      <c r="B13" t="s">
        <v>21</v>
      </c>
      <c r="C13" t="s">
        <v>30</v>
      </c>
      <c r="D13" t="s">
        <v>36</v>
      </c>
      <c r="E13">
        <f>VLOOKUP(Table1[[#This Row],[product name]],$L$16:$M$21,2,0)</f>
        <v>10</v>
      </c>
      <c r="F13">
        <v>132</v>
      </c>
      <c r="G13" s="1"/>
      <c r="H13">
        <f t="shared" si="0"/>
        <v>1320</v>
      </c>
      <c r="I13">
        <v>0.05</v>
      </c>
      <c r="J13">
        <f t="shared" si="1"/>
        <v>1319.95</v>
      </c>
    </row>
    <row r="14" spans="1:18" x14ac:dyDescent="0.35">
      <c r="A14">
        <v>13</v>
      </c>
      <c r="B14" t="s">
        <v>22</v>
      </c>
      <c r="C14" t="s">
        <v>31</v>
      </c>
      <c r="D14" t="s">
        <v>36</v>
      </c>
      <c r="E14">
        <f>VLOOKUP(Table1[[#This Row],[product name]],$L$16:$M$21,2,0)</f>
        <v>15</v>
      </c>
      <c r="F14">
        <v>37</v>
      </c>
      <c r="G14" s="1"/>
      <c r="H14">
        <f t="shared" si="0"/>
        <v>555</v>
      </c>
      <c r="I14">
        <v>0.05</v>
      </c>
      <c r="J14">
        <f t="shared" si="1"/>
        <v>554.95000000000005</v>
      </c>
      <c r="R14" s="1"/>
    </row>
    <row r="15" spans="1:18" x14ac:dyDescent="0.35">
      <c r="A15">
        <v>14</v>
      </c>
      <c r="B15" t="s">
        <v>23</v>
      </c>
      <c r="C15" t="s">
        <v>32</v>
      </c>
      <c r="D15" t="s">
        <v>36</v>
      </c>
      <c r="E15">
        <f>VLOOKUP(Table1[[#This Row],[product name]],$L$16:$M$21,2,0)</f>
        <v>20</v>
      </c>
      <c r="F15">
        <v>80</v>
      </c>
      <c r="G15" s="1"/>
      <c r="H15">
        <f t="shared" si="0"/>
        <v>1600</v>
      </c>
      <c r="I15">
        <v>0.05</v>
      </c>
      <c r="J15">
        <f t="shared" si="1"/>
        <v>1599.95</v>
      </c>
    </row>
    <row r="16" spans="1:18" x14ac:dyDescent="0.35">
      <c r="A16">
        <v>15</v>
      </c>
      <c r="B16" t="s">
        <v>24</v>
      </c>
      <c r="C16" t="s">
        <v>33</v>
      </c>
      <c r="D16" t="s">
        <v>37</v>
      </c>
      <c r="E16">
        <f>VLOOKUP(Table1[[#This Row],[product name]],$L$16:$M$21,2,0)</f>
        <v>25</v>
      </c>
      <c r="F16">
        <v>185</v>
      </c>
      <c r="G16" s="1"/>
      <c r="H16">
        <f t="shared" si="0"/>
        <v>4625</v>
      </c>
      <c r="I16">
        <v>0.05</v>
      </c>
      <c r="J16">
        <f t="shared" si="1"/>
        <v>4624.95</v>
      </c>
      <c r="L16" t="s">
        <v>30</v>
      </c>
      <c r="M16">
        <v>10</v>
      </c>
      <c r="R16" s="1"/>
    </row>
    <row r="17" spans="1:18" x14ac:dyDescent="0.35">
      <c r="A17">
        <v>16</v>
      </c>
      <c r="B17" t="s">
        <v>25</v>
      </c>
      <c r="C17" t="s">
        <v>34</v>
      </c>
      <c r="D17" t="s">
        <v>37</v>
      </c>
      <c r="E17">
        <f>VLOOKUP(Table1[[#This Row],[product name]],$L$16:$M$21,2,0)</f>
        <v>30</v>
      </c>
      <c r="F17">
        <v>75</v>
      </c>
      <c r="G17" s="1"/>
      <c r="H17">
        <f t="shared" si="0"/>
        <v>2250</v>
      </c>
      <c r="I17">
        <v>0.05</v>
      </c>
      <c r="J17">
        <f t="shared" si="1"/>
        <v>2249.9499999999998</v>
      </c>
      <c r="L17" t="s">
        <v>31</v>
      </c>
      <c r="M17">
        <v>15</v>
      </c>
      <c r="R17" s="1"/>
    </row>
    <row r="18" spans="1:18" x14ac:dyDescent="0.35">
      <c r="A18">
        <v>17</v>
      </c>
      <c r="B18" t="s">
        <v>26</v>
      </c>
      <c r="C18" t="s">
        <v>35</v>
      </c>
      <c r="D18" t="s">
        <v>37</v>
      </c>
      <c r="E18">
        <f>VLOOKUP(Table1[[#This Row],[product name]],$L$16:$M$21,2,0)</f>
        <v>35</v>
      </c>
      <c r="F18">
        <v>160</v>
      </c>
      <c r="G18" s="1"/>
      <c r="H18">
        <f t="shared" si="0"/>
        <v>5600</v>
      </c>
      <c r="I18">
        <v>0.05</v>
      </c>
      <c r="J18">
        <f t="shared" si="1"/>
        <v>5599.95</v>
      </c>
      <c r="L18" t="s">
        <v>32</v>
      </c>
      <c r="M18">
        <v>20</v>
      </c>
      <c r="R18" s="1"/>
    </row>
    <row r="19" spans="1:18" x14ac:dyDescent="0.35">
      <c r="A19">
        <v>18</v>
      </c>
      <c r="B19" t="s">
        <v>27</v>
      </c>
      <c r="C19" t="s">
        <v>35</v>
      </c>
      <c r="D19" t="s">
        <v>37</v>
      </c>
      <c r="E19">
        <f>VLOOKUP(Table1[[#This Row],[product name]],$L$16:$M$21,2,0)</f>
        <v>35</v>
      </c>
      <c r="F19">
        <v>67</v>
      </c>
      <c r="G19" s="1"/>
      <c r="H19">
        <f t="shared" si="0"/>
        <v>2345</v>
      </c>
      <c r="I19">
        <v>0.05</v>
      </c>
      <c r="J19">
        <f t="shared" si="1"/>
        <v>2344.9499999999998</v>
      </c>
      <c r="L19" t="s">
        <v>33</v>
      </c>
      <c r="M19">
        <v>25</v>
      </c>
      <c r="R19" s="1"/>
    </row>
    <row r="20" spans="1:18" x14ac:dyDescent="0.35">
      <c r="A20">
        <v>19</v>
      </c>
      <c r="B20" t="s">
        <v>28</v>
      </c>
      <c r="C20" t="s">
        <v>34</v>
      </c>
      <c r="D20" t="s">
        <v>37</v>
      </c>
      <c r="E20">
        <f>VLOOKUP(Table1[[#This Row],[product name]],$L$16:$M$21,2,0)</f>
        <v>30</v>
      </c>
      <c r="F20">
        <v>104</v>
      </c>
      <c r="G20" s="1"/>
      <c r="H20">
        <f t="shared" si="0"/>
        <v>3120</v>
      </c>
      <c r="I20">
        <v>0.05</v>
      </c>
      <c r="J20">
        <f t="shared" si="1"/>
        <v>3119.95</v>
      </c>
      <c r="L20" t="s">
        <v>34</v>
      </c>
      <c r="M20">
        <v>30</v>
      </c>
      <c r="R20" s="1"/>
    </row>
    <row r="21" spans="1:18" x14ac:dyDescent="0.35">
      <c r="A21">
        <v>20</v>
      </c>
      <c r="B21" t="s">
        <v>29</v>
      </c>
      <c r="C21" t="s">
        <v>33</v>
      </c>
      <c r="D21" t="s">
        <v>37</v>
      </c>
      <c r="E21">
        <f>VLOOKUP(Table1[[#This Row],[product name]],$L$16:$M$21,2,0)</f>
        <v>25</v>
      </c>
      <c r="F21">
        <v>122</v>
      </c>
      <c r="G21" s="1"/>
      <c r="H21">
        <f t="shared" si="0"/>
        <v>3050</v>
      </c>
      <c r="I21">
        <v>0.05</v>
      </c>
      <c r="J21">
        <f t="shared" si="1"/>
        <v>3049.95</v>
      </c>
      <c r="L21" t="s">
        <v>35</v>
      </c>
      <c r="M21">
        <v>35</v>
      </c>
      <c r="R21" s="1"/>
    </row>
    <row r="22" spans="1:18" x14ac:dyDescent="0.35">
      <c r="R22" s="1"/>
    </row>
    <row r="23" spans="1:18" x14ac:dyDescent="0.35">
      <c r="R23" s="1"/>
    </row>
    <row r="24" spans="1:18" x14ac:dyDescent="0.35">
      <c r="R24" s="1"/>
    </row>
    <row r="25" spans="1:18" x14ac:dyDescent="0.35">
      <c r="R25" s="1"/>
    </row>
    <row r="26" spans="1:18" x14ac:dyDescent="0.35">
      <c r="R26" s="1"/>
    </row>
    <row r="27" spans="1:18" x14ac:dyDescent="0.35">
      <c r="R27" s="1"/>
    </row>
    <row r="28" spans="1:18" x14ac:dyDescent="0.35">
      <c r="R28" s="1"/>
    </row>
    <row r="29" spans="1:18" x14ac:dyDescent="0.35">
      <c r="R29" s="1"/>
    </row>
    <row r="30" spans="1:18" x14ac:dyDescent="0.35">
      <c r="R30" s="1"/>
    </row>
    <row r="31" spans="1:18" x14ac:dyDescent="0.35">
      <c r="R31" s="1"/>
    </row>
    <row r="32" spans="1:18" x14ac:dyDescent="0.35">
      <c r="R32" s="1"/>
    </row>
    <row r="33" spans="18:18" x14ac:dyDescent="0.35">
      <c r="R33" s="1"/>
    </row>
    <row r="34" spans="18:18" x14ac:dyDescent="0.35">
      <c r="R34" s="1"/>
    </row>
    <row r="35" spans="18:18" x14ac:dyDescent="0.35">
      <c r="R3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2024-02-23T17:27:37Z</dcterms:created>
  <dcterms:modified xsi:type="dcterms:W3CDTF">2024-03-21T17:25:30Z</dcterms:modified>
</cp:coreProperties>
</file>