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hmi\OneDrive\Documents\Tugas Akhir\Hafiz-Inter_Library\"/>
    </mc:Choice>
  </mc:AlternateContent>
  <xr:revisionPtr revIDLastSave="0" documentId="13_ncr:1_{36CE0284-AA6F-491D-8099-FFD0A4CB5BAB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Elements" sheetId="2" r:id="rId1"/>
    <sheet name="cek" sheetId="1" r:id="rId2"/>
    <sheet name="Sheet2" sheetId="3" r:id="rId3"/>
  </sheets>
  <definedNames>
    <definedName name="_xlnm._FilterDatabase" localSheetId="1" hidden="1">cek!$A$1:$L$63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3" i="1" l="1"/>
  <c r="K63" i="1" s="1" a="1"/>
  <c r="K63" i="1" s="1"/>
  <c r="H63" i="1"/>
  <c r="I63" i="1"/>
  <c r="J63" i="1"/>
  <c r="J9" i="1"/>
  <c r="I20" i="1"/>
  <c r="G20" i="1"/>
  <c r="K20" i="1" s="1" a="1"/>
  <c r="K20" i="1" s="1"/>
  <c r="AX31" i="3" a="1"/>
  <c r="AX31" i="3" s="1"/>
  <c r="AY21" i="3" a="1"/>
  <c r="AY21" i="3" s="1"/>
  <c r="AX21" i="3" a="1"/>
  <c r="AX21" i="3" s="1"/>
  <c r="AW18" i="3" a="1"/>
  <c r="AW18" i="3" s="1"/>
  <c r="AX30" i="3" a="1"/>
  <c r="L63" i="1" l="1" a="1"/>
  <c r="L63" i="1" s="1"/>
  <c r="L20" i="1" a="1"/>
  <c r="L20" i="1" s="1"/>
  <c r="AX30" i="3"/>
  <c r="J20" i="1" l="1"/>
  <c r="G2" i="1" l="1"/>
  <c r="H2" i="1"/>
  <c r="I2" i="1"/>
  <c r="J2" i="1"/>
  <c r="G3" i="1"/>
  <c r="H3" i="1"/>
  <c r="I3" i="1"/>
  <c r="J3" i="1"/>
  <c r="G4" i="1"/>
  <c r="H4" i="1"/>
  <c r="I4" i="1"/>
  <c r="J4" i="1"/>
  <c r="G21" i="1"/>
  <c r="H21" i="1"/>
  <c r="I21" i="1"/>
  <c r="J21" i="1"/>
  <c r="G22" i="1"/>
  <c r="H22" i="1"/>
  <c r="I22" i="1"/>
  <c r="J22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5" i="1"/>
  <c r="H5" i="1"/>
  <c r="I5" i="1"/>
  <c r="J5" i="1"/>
  <c r="G6" i="1"/>
  <c r="H6" i="1"/>
  <c r="I6" i="1"/>
  <c r="J6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7" i="1"/>
  <c r="H7" i="1"/>
  <c r="I7" i="1"/>
  <c r="J7" i="1"/>
  <c r="G8" i="1"/>
  <c r="H8" i="1"/>
  <c r="I8" i="1"/>
  <c r="J8" i="1"/>
  <c r="G9" i="1"/>
  <c r="H9" i="1"/>
  <c r="I9" i="1"/>
  <c r="G10" i="1"/>
  <c r="H10" i="1"/>
  <c r="I10" i="1"/>
  <c r="J10" i="1"/>
  <c r="G11" i="1"/>
  <c r="H11" i="1"/>
  <c r="I11" i="1"/>
  <c r="J11" i="1"/>
  <c r="G12" i="1"/>
  <c r="H12" i="1"/>
  <c r="I12" i="1"/>
  <c r="J12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3" i="1"/>
  <c r="H23" i="1"/>
  <c r="I23" i="1"/>
  <c r="J23" i="1"/>
  <c r="G24" i="1"/>
  <c r="H24" i="1"/>
  <c r="I24" i="1"/>
  <c r="J24" i="1"/>
  <c r="G25" i="1"/>
  <c r="H25" i="1"/>
  <c r="I25" i="1"/>
  <c r="J25" i="1"/>
  <c r="H20" i="1"/>
  <c r="L3" i="1" l="1" a="1"/>
  <c r="L3" i="1" s="1"/>
  <c r="K2" i="1" a="1"/>
  <c r="K2" i="1" s="1"/>
  <c r="L25" i="1" a="1"/>
  <c r="L25" i="1" s="1"/>
  <c r="K25" i="1" a="1"/>
  <c r="K25" i="1" s="1"/>
  <c r="L19" i="1" a="1"/>
  <c r="L19" i="1" s="1"/>
  <c r="K19" i="1" a="1"/>
  <c r="K19" i="1" s="1"/>
  <c r="K16" i="1" a="1"/>
  <c r="K16" i="1" s="1"/>
  <c r="L16" i="1" a="1"/>
  <c r="L16" i="1" s="1"/>
  <c r="K13" i="1" a="1"/>
  <c r="K13" i="1" s="1"/>
  <c r="L13" i="1" a="1"/>
  <c r="L13" i="1" s="1"/>
  <c r="K28" i="1" a="1"/>
  <c r="K28" i="1" s="1"/>
  <c r="L28" i="1" a="1"/>
  <c r="L28" i="1" s="1"/>
  <c r="K12" i="1" a="1"/>
  <c r="K12" i="1" s="1"/>
  <c r="L12" i="1" a="1"/>
  <c r="L12" i="1" s="1"/>
  <c r="L9" i="1" a="1"/>
  <c r="L9" i="1" s="1"/>
  <c r="K9" i="1" a="1"/>
  <c r="K9" i="1" s="1"/>
  <c r="L58" i="1" a="1"/>
  <c r="L58" i="1" s="1"/>
  <c r="K58" i="1" a="1"/>
  <c r="K58" i="1" s="1"/>
  <c r="K55" i="1" a="1"/>
  <c r="K55" i="1" s="1"/>
  <c r="L55" i="1" a="1"/>
  <c r="L55" i="1" s="1"/>
  <c r="K52" i="1" a="1"/>
  <c r="K52" i="1" s="1"/>
  <c r="L52" i="1" a="1"/>
  <c r="L52" i="1" s="1"/>
  <c r="L49" i="1" a="1"/>
  <c r="L49" i="1" s="1"/>
  <c r="K49" i="1" a="1"/>
  <c r="K49" i="1" s="1"/>
  <c r="K46" i="1" a="1"/>
  <c r="K46" i="1" s="1"/>
  <c r="L46" i="1" a="1"/>
  <c r="L46" i="1" s="1"/>
  <c r="L45" i="1" a="1"/>
  <c r="L45" i="1" s="1"/>
  <c r="K45" i="1" a="1"/>
  <c r="K45" i="1" s="1"/>
  <c r="K42" i="1" a="1"/>
  <c r="K42" i="1" s="1"/>
  <c r="L42" i="1" a="1"/>
  <c r="L42" i="1" s="1"/>
  <c r="K39" i="1" a="1"/>
  <c r="K39" i="1" s="1"/>
  <c r="L39" i="1" a="1"/>
  <c r="L39" i="1" s="1"/>
  <c r="L36" i="1" a="1"/>
  <c r="L36" i="1" s="1"/>
  <c r="K36" i="1" a="1"/>
  <c r="K36" i="1" s="1"/>
  <c r="K33" i="1" a="1"/>
  <c r="K33" i="1" s="1"/>
  <c r="L33" i="1" a="1"/>
  <c r="L33" i="1" s="1"/>
  <c r="L62" i="1" a="1"/>
  <c r="L62" i="1" s="1"/>
  <c r="K62" i="1" a="1"/>
  <c r="K62" i="1" s="1"/>
  <c r="L59" i="1" a="1"/>
  <c r="L59" i="1" s="1"/>
  <c r="K59" i="1" a="1"/>
  <c r="K59" i="1" s="1"/>
  <c r="L4" i="1" a="1"/>
  <c r="L4" i="1" s="1"/>
  <c r="K4" i="1" a="1"/>
  <c r="K4" i="1" s="1"/>
  <c r="K8" i="1" a="1"/>
  <c r="K8" i="1" s="1"/>
  <c r="L8" i="1" a="1"/>
  <c r="L8" i="1" s="1"/>
  <c r="K51" i="1" a="1"/>
  <c r="K51" i="1" s="1"/>
  <c r="L51" i="1" a="1"/>
  <c r="L51" i="1" s="1"/>
  <c r="K41" i="1" a="1"/>
  <c r="K41" i="1" s="1"/>
  <c r="L41" i="1" a="1"/>
  <c r="L41" i="1" s="1"/>
  <c r="L61" i="1" a="1"/>
  <c r="L61" i="1" s="1"/>
  <c r="K61" i="1" a="1"/>
  <c r="K61" i="1" s="1"/>
  <c r="K32" i="1" a="1"/>
  <c r="K32" i="1" s="1"/>
  <c r="L32" i="1" a="1"/>
  <c r="L32" i="1" s="1"/>
  <c r="K24" i="1" a="1"/>
  <c r="K24" i="1" s="1"/>
  <c r="L24" i="1" a="1"/>
  <c r="L24" i="1" s="1"/>
  <c r="K30" i="1" a="1"/>
  <c r="K30" i="1" s="1"/>
  <c r="L30" i="1" a="1"/>
  <c r="L30" i="1" s="1"/>
  <c r="K11" i="1" a="1"/>
  <c r="K11" i="1" s="1"/>
  <c r="L11" i="1" a="1"/>
  <c r="L11" i="1" s="1"/>
  <c r="K54" i="1" a="1"/>
  <c r="K54" i="1" s="1"/>
  <c r="L54" i="1" a="1"/>
  <c r="L54" i="1" s="1"/>
  <c r="K6" i="1" a="1"/>
  <c r="K6" i="1" s="1"/>
  <c r="L6" i="1" a="1"/>
  <c r="L6" i="1" s="1"/>
  <c r="K18" i="1" a="1"/>
  <c r="K18" i="1" s="1"/>
  <c r="L18" i="1" a="1"/>
  <c r="L18" i="1" s="1"/>
  <c r="L15" i="1" a="1"/>
  <c r="L15" i="1" s="1"/>
  <c r="K15" i="1" a="1"/>
  <c r="K15" i="1" s="1"/>
  <c r="K27" i="1" a="1"/>
  <c r="K27" i="1" s="1"/>
  <c r="L27" i="1" a="1"/>
  <c r="L27" i="1" s="1"/>
  <c r="L57" i="1" a="1"/>
  <c r="L57" i="1" s="1"/>
  <c r="K57" i="1" a="1"/>
  <c r="K57" i="1" s="1"/>
  <c r="L48" i="1" a="1"/>
  <c r="L48" i="1" s="1"/>
  <c r="K48" i="1" a="1"/>
  <c r="K48" i="1" s="1"/>
  <c r="K44" i="1" a="1"/>
  <c r="K44" i="1" s="1"/>
  <c r="L44" i="1" a="1"/>
  <c r="L44" i="1" s="1"/>
  <c r="L38" i="1" a="1"/>
  <c r="L38" i="1" s="1"/>
  <c r="K38" i="1" a="1"/>
  <c r="K38" i="1" s="1"/>
  <c r="L35" i="1" a="1"/>
  <c r="L35" i="1" s="1"/>
  <c r="K35" i="1" a="1"/>
  <c r="K35" i="1" s="1"/>
  <c r="K22" i="1" a="1"/>
  <c r="K22" i="1" s="1"/>
  <c r="L22" i="1" a="1"/>
  <c r="L22" i="1" s="1"/>
  <c r="K3" i="1" a="1"/>
  <c r="K3" i="1" s="1"/>
  <c r="K23" i="1" a="1"/>
  <c r="K23" i="1" s="1"/>
  <c r="L23" i="1" a="1"/>
  <c r="L23" i="1" s="1"/>
  <c r="L17" i="1" a="1"/>
  <c r="L17" i="1" s="1"/>
  <c r="K17" i="1" a="1"/>
  <c r="K17" i="1" s="1"/>
  <c r="L14" i="1" a="1"/>
  <c r="L14" i="1" s="1"/>
  <c r="K14" i="1" a="1"/>
  <c r="K14" i="1" s="1"/>
  <c r="K29" i="1" a="1"/>
  <c r="K29" i="1" s="1"/>
  <c r="L29" i="1" a="1"/>
  <c r="L29" i="1" s="1"/>
  <c r="L26" i="1" a="1"/>
  <c r="L26" i="1" s="1"/>
  <c r="K26" i="1" a="1"/>
  <c r="K26" i="1" s="1"/>
  <c r="K10" i="1" a="1"/>
  <c r="K10" i="1" s="1"/>
  <c r="L10" i="1" a="1"/>
  <c r="L10" i="1" s="1"/>
  <c r="K7" i="1" a="1"/>
  <c r="K7" i="1" s="1"/>
  <c r="L7" i="1" a="1"/>
  <c r="L7" i="1" s="1"/>
  <c r="L56" i="1" a="1"/>
  <c r="L56" i="1" s="1"/>
  <c r="K56" i="1" a="1"/>
  <c r="K56" i="1" s="1"/>
  <c r="K53" i="1" a="1"/>
  <c r="K53" i="1" s="1"/>
  <c r="L53" i="1" a="1"/>
  <c r="L53" i="1" s="1"/>
  <c r="L50" i="1" a="1"/>
  <c r="L50" i="1" s="1"/>
  <c r="K50" i="1" a="1"/>
  <c r="K50" i="1" s="1"/>
  <c r="L47" i="1" a="1"/>
  <c r="L47" i="1" s="1"/>
  <c r="K47" i="1" a="1"/>
  <c r="K47" i="1" s="1"/>
  <c r="L5" i="1" a="1"/>
  <c r="L5" i="1" s="1"/>
  <c r="K5" i="1" a="1"/>
  <c r="K5" i="1" s="1"/>
  <c r="K43" i="1" a="1"/>
  <c r="K43" i="1" s="1"/>
  <c r="L43" i="1" a="1"/>
  <c r="L43" i="1" s="1"/>
  <c r="L40" i="1" a="1"/>
  <c r="L40" i="1" s="1"/>
  <c r="K40" i="1" a="1"/>
  <c r="K40" i="1" s="1"/>
  <c r="L37" i="1" a="1"/>
  <c r="L37" i="1" s="1"/>
  <c r="K37" i="1" a="1"/>
  <c r="K37" i="1" s="1"/>
  <c r="K34" i="1" a="1"/>
  <c r="K34" i="1" s="1"/>
  <c r="L34" i="1" a="1"/>
  <c r="L34" i="1" s="1"/>
  <c r="K31" i="1" a="1"/>
  <c r="K31" i="1" s="1"/>
  <c r="L31" i="1" a="1"/>
  <c r="L31" i="1" s="1"/>
  <c r="L60" i="1" a="1"/>
  <c r="L60" i="1" s="1"/>
  <c r="K60" i="1" a="1"/>
  <c r="K60" i="1" s="1"/>
  <c r="K21" i="1" a="1"/>
  <c r="K21" i="1" s="1"/>
  <c r="L21" i="1" a="1"/>
  <c r="L21" i="1" s="1"/>
  <c r="L2" i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</futureMetadata>
  <cellMetadata count="1">
    <bk>
      <rc t="1" v="0"/>
    </bk>
  </cellMetadata>
  <valueMetadata count="8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</valueMetadata>
</metadata>
</file>

<file path=xl/sharedStrings.xml><?xml version="1.0" encoding="utf-8"?>
<sst xmlns="http://schemas.openxmlformats.org/spreadsheetml/2006/main" count="1271" uniqueCount="293">
  <si>
    <t>ID</t>
  </si>
  <si>
    <t>Type</t>
  </si>
  <si>
    <t>Name</t>
  </si>
  <si>
    <t>Documentation</t>
  </si>
  <si>
    <t>AccessRelationship</t>
  </si>
  <si>
    <t>AggregationRelationship</t>
  </si>
  <si>
    <t>AssignmentRelationship</t>
  </si>
  <si>
    <t>AssociationRelationship</t>
  </si>
  <si>
    <t>CompositionRelationship</t>
  </si>
  <si>
    <t>FlowRelationship</t>
  </si>
  <si>
    <t>RealizationRelationship</t>
  </si>
  <si>
    <t>ServingRelationship</t>
  </si>
  <si>
    <t>SpecializationRelationship</t>
  </si>
  <si>
    <t>TriggeringRelationship</t>
  </si>
  <si>
    <t>Specialization</t>
  </si>
  <si>
    <t>ArchimateModel</t>
  </si>
  <si>
    <t>An example of a fictional Insurance company.</t>
  </si>
  <si>
    <t>Customer Information Service</t>
  </si>
  <si>
    <t>ApplicationComponent</t>
  </si>
  <si>
    <t>ApplicationFunction</t>
  </si>
  <si>
    <t>CommunicationNetwork</t>
  </si>
  <si>
    <t>Device</t>
  </si>
  <si>
    <t>Node</t>
  </si>
  <si>
    <t>SystemSoftware</t>
  </si>
  <si>
    <t>DBMS</t>
  </si>
  <si>
    <t>TechnologyService</t>
  </si>
  <si>
    <t>SourceId</t>
  </si>
  <si>
    <t>TargetId</t>
  </si>
  <si>
    <t>SourceElement</t>
  </si>
  <si>
    <t>SourceName</t>
  </si>
  <si>
    <t>TargetElement</t>
  </si>
  <si>
    <t>TargetName</t>
  </si>
  <si>
    <t>Model</t>
  </si>
  <si>
    <t>Application</t>
  </si>
  <si>
    <t>Technology</t>
  </si>
  <si>
    <t>Notasi</t>
  </si>
  <si>
    <t>Description</t>
  </si>
  <si>
    <t>a</t>
  </si>
  <si>
    <t>System Software</t>
  </si>
  <si>
    <t>Technology Collaboration</t>
  </si>
  <si>
    <t>Technology Interface</t>
  </si>
  <si>
    <t>Path</t>
  </si>
  <si>
    <t>Communication Network</t>
  </si>
  <si>
    <t>Technology Function</t>
  </si>
  <si>
    <t>Technology Process</t>
  </si>
  <si>
    <t>Technology Interaction</t>
  </si>
  <si>
    <t>Technology Event</t>
  </si>
  <si>
    <t>Technology Service</t>
  </si>
  <si>
    <t>Artifact</t>
  </si>
  <si>
    <t>Equipment</t>
  </si>
  <si>
    <t>Facility</t>
  </si>
  <si>
    <t>Distribution Network</t>
  </si>
  <si>
    <t>Material</t>
  </si>
  <si>
    <t>c</t>
  </si>
  <si>
    <t>Application Component</t>
  </si>
  <si>
    <t>cfgorstv</t>
  </si>
  <si>
    <t>fotv</t>
  </si>
  <si>
    <t>cfgortv</t>
  </si>
  <si>
    <t>fiortv</t>
  </si>
  <si>
    <t>ao</t>
  </si>
  <si>
    <t>f</t>
  </si>
  <si>
    <t>Application Collaboration</t>
  </si>
  <si>
    <t>fgortv</t>
  </si>
  <si>
    <t>cfgostv</t>
  </si>
  <si>
    <t>g</t>
  </si>
  <si>
    <t>Application Interface</t>
  </si>
  <si>
    <t>fiotv</t>
  </si>
  <si>
    <t>i</t>
  </si>
  <si>
    <t>Application Function</t>
  </si>
  <si>
    <t>cfgotv</t>
  </si>
  <si>
    <t>n</t>
  </si>
  <si>
    <t>InfluenceRelationship</t>
  </si>
  <si>
    <t>Application Interaction</t>
  </si>
  <si>
    <t>o</t>
  </si>
  <si>
    <t>Application Process</t>
  </si>
  <si>
    <t>r</t>
  </si>
  <si>
    <t>Application Event</t>
  </si>
  <si>
    <t>s</t>
  </si>
  <si>
    <t>Application Service</t>
  </si>
  <si>
    <t>t</t>
  </si>
  <si>
    <t>Data Object</t>
  </si>
  <si>
    <t>cgos</t>
  </si>
  <si>
    <t>v</t>
  </si>
  <si>
    <t>cfgiostv</t>
  </si>
  <si>
    <t>cfgiortv</t>
  </si>
  <si>
    <t>aio</t>
  </si>
  <si>
    <t>cfgiotv</t>
  </si>
  <si>
    <t>fortv</t>
  </si>
  <si>
    <t>cfgiorstv</t>
  </si>
  <si>
    <t>fgiotv</t>
  </si>
  <si>
    <t>fgiortv</t>
  </si>
  <si>
    <t>fgotv</t>
  </si>
  <si>
    <t>or</t>
  </si>
  <si>
    <t>cgors</t>
  </si>
  <si>
    <t>Requirement</t>
  </si>
  <si>
    <t>Stakeholder</t>
  </si>
  <si>
    <t>Admin</t>
  </si>
  <si>
    <t>TechnologyFunction</t>
  </si>
  <si>
    <t>Application_Technology</t>
  </si>
  <si>
    <t>Technology_Application</t>
  </si>
  <si>
    <t>BusinessActor</t>
  </si>
  <si>
    <t>BusinessEvent</t>
  </si>
  <si>
    <t>BusinessFunction</t>
  </si>
  <si>
    <t>BusinessProcess</t>
  </si>
  <si>
    <t>BusinessRole</t>
  </si>
  <si>
    <t>Driver</t>
  </si>
  <si>
    <t>Goal</t>
  </si>
  <si>
    <t>Outcome</t>
  </si>
  <si>
    <t>id-be1597296af64764b56667feae220220</t>
  </si>
  <si>
    <t>id-1e12934abf7248e9b944e532d126fc4d</t>
  </si>
  <si>
    <t>id-aad9e39181b5448299187a297fe13247</t>
  </si>
  <si>
    <t>id-6cdffb41409c470c816b43093858fa65</t>
  </si>
  <si>
    <t>id-58183f01bd344934be0ea1e83403b702</t>
  </si>
  <si>
    <t>id-c24a4b89ed7742debe850e72bc758de7</t>
  </si>
  <si>
    <t>id-f63991bc3056426fb3a6283f1f2e06ce</t>
  </si>
  <si>
    <t>id-ed9779eebc364fecb881578efdd8a0db</t>
  </si>
  <si>
    <t>id-a039f407309f45d69d7ba1f8052a9df4</t>
  </si>
  <si>
    <t>id-573ba7f9fdb54aa0a86688fba6ef9657</t>
  </si>
  <si>
    <t>id-9da59804df1646e7992b170a54e134b2</t>
  </si>
  <si>
    <t>id-d555b828ed5f4210818c046288c65b74</t>
  </si>
  <si>
    <t>id-9bc380d31e6840e9be7a32d58e1f50ec</t>
  </si>
  <si>
    <t>id-52dc516e7c2f41d2919457f6a17aff96</t>
  </si>
  <si>
    <t>id-f40b1e7176fe4f0cb8eb746444fc9459</t>
  </si>
  <si>
    <t>id-611ed1fd45334b45ba1574e2b2fea176</t>
  </si>
  <si>
    <t>id-7e9bc583cb454f05a63b47e0f64b4f03</t>
  </si>
  <si>
    <t>id-50c338009564467ab158619affa59c26</t>
  </si>
  <si>
    <t>id-5e1d226c15644c91afb32f17103f8e4e</t>
  </si>
  <si>
    <t>id-650d05dc9ced4bc6b4033d2ef3e3d42d</t>
  </si>
  <si>
    <t>id-61446ffd63c348f4b9bb3a6ce6828e18</t>
  </si>
  <si>
    <t>id-c4ebbfa9c93041049e9d410078a8502c</t>
  </si>
  <si>
    <t>id-aae76b815c094520b0ffb0eff04d0bbf</t>
  </si>
  <si>
    <t>id-458530e00cec4e55834cdbc275a291f7</t>
  </si>
  <si>
    <t>id-9118278913ca4d77a57f2411d389c4c1</t>
  </si>
  <si>
    <t>id-317963de76514963871c5994761b0436</t>
  </si>
  <si>
    <t>id-c0718cb707834dcc8e1b3e0a517667e6</t>
  </si>
  <si>
    <t>id-4feb91a99cb44f6a91a5a27f1c7b1fdf</t>
  </si>
  <si>
    <t>id-efee49cf689e4a739fc0328cd69e0cb4</t>
  </si>
  <si>
    <t>id-91c49c2901a34750b2760c4aefc2b6e8</t>
  </si>
  <si>
    <t>id-4982953741374ed886eae3a4e917692b</t>
  </si>
  <si>
    <t>id-0452d803958b45589fbe629140a87e38</t>
  </si>
  <si>
    <t>id-6f105e58df4a405a8a88883234a6745c</t>
  </si>
  <si>
    <t>id-8b128c09a26a4114977e6e7f81237c18</t>
  </si>
  <si>
    <t>id-b4deed7310ef469ea6513a0980a6ee7f</t>
  </si>
  <si>
    <t>id-6fce1105471e43c7a30ae693cc72fbe3</t>
  </si>
  <si>
    <t>id-58564acc973643f7ab3dfa83f82b0200</t>
  </si>
  <si>
    <t>id-744759ad88424bb3817bd458ad4c6ca3</t>
  </si>
  <si>
    <t>id-46badb87f7fb49cbadc12c3e9789c935</t>
  </si>
  <si>
    <t>id-19239f736121414e8377d3f0a6686e88</t>
  </si>
  <si>
    <t>id-59b39e0efd594cc2aeff332d8d219243</t>
  </si>
  <si>
    <t>id-f0a2737a9fe743de9e63e77632f794aa</t>
  </si>
  <si>
    <t>id-d96f3633bbd9468687182ed36b684109</t>
  </si>
  <si>
    <t>id-5f4ce57b0495497793235ac60db2dab1</t>
  </si>
  <si>
    <t>id-d94b0678007240c9ac5bf5bfa52c0bad</t>
  </si>
  <si>
    <t>id-f7e31fa738c14124927ee80f33c8ab75</t>
  </si>
  <si>
    <t>id-50dbdd04f9ac452596b19ac101244192</t>
  </si>
  <si>
    <t>id-464beb6b6cd349eea027ca1a1cbea296</t>
  </si>
  <si>
    <t>id-ec63308272b544c5b8109f23c6388be1</t>
  </si>
  <si>
    <t>id-d88d541e5b694e529c1b117a78b116de</t>
  </si>
  <si>
    <t>id-767df44a71eb4f4fb8a3ae946d75412b</t>
  </si>
  <si>
    <t>id-b7fed41e9c824ce28cc687e9285f530e</t>
  </si>
  <si>
    <t>id-0ea5c377840a44caaafd0f96a6d9ddef</t>
  </si>
  <si>
    <t>id-d35d3e8aec6c4be9bb75468fb4fb88a4</t>
  </si>
  <si>
    <t>id-6e182d138dfc4c6b9a048e559d8e520f</t>
  </si>
  <si>
    <t>id-153cf9da89814e63842fd5e9a845a09a</t>
  </si>
  <si>
    <t>id-2cb5b4ec384c44148594c6a2f5c1fa3f</t>
  </si>
  <si>
    <t>id-34505f5b39d7442da5cd325c13b53f9e</t>
  </si>
  <si>
    <t>id-a79888690d5c4862aff25d9504f8ef52</t>
  </si>
  <si>
    <t>id-3114621861fc4c18b00d3963d81172ee</t>
  </si>
  <si>
    <t>id-fd04b4ca2ffb445986c99e70a8fe545b</t>
  </si>
  <si>
    <t>id-0f34e76e7eef49f2b541224e51c2f9f1</t>
  </si>
  <si>
    <t>id-7868ffa233fa4bc99712f2d15939b8be</t>
  </si>
  <si>
    <t>id-66b4a1fc3d76413ca1818fd72d5cfdcf</t>
  </si>
  <si>
    <t>id-c11a4eb4c15a4b1992b22cb38ab08f30</t>
  </si>
  <si>
    <t>id-b9255fdeb21a4912abfdba328f8d6158</t>
  </si>
  <si>
    <t>id-927be48fc0f345d8bb637b85c1091a7a</t>
  </si>
  <si>
    <t>id-86383adb8ed04940bf8e75231797a1c8</t>
  </si>
  <si>
    <t>id-23245d2b65344950a6335983ddc366b9</t>
  </si>
  <si>
    <t>id-d7ce05d272da4d84ad4043af087dfc03</t>
  </si>
  <si>
    <t>id-d90c40a72b5847dc979c192267b6294f</t>
  </si>
  <si>
    <t>id-59d64252e68e4508bc4630086dd2ee39</t>
  </si>
  <si>
    <t>id-ff89dc5f997a43b59847d794f54de3cf</t>
  </si>
  <si>
    <t>id-56b9eda01a0949c4a700c0bfc749b655</t>
  </si>
  <si>
    <t>id-cd570b6fa794443981f1e02cb972d07f</t>
  </si>
  <si>
    <t>id-a36264b2ff9d48dd89ecf9f5694a85b8</t>
  </si>
  <si>
    <t>id-e7da0ab792ed4bff9096f6bf098b2615</t>
  </si>
  <si>
    <t>id-f98f8b8202f84bd29a260fe9c8739bb1</t>
  </si>
  <si>
    <t>id-eb5bcc220f4a4da6bc3312acc1681d92</t>
  </si>
  <si>
    <t>id-166153c537204835a940139471572a70</t>
  </si>
  <si>
    <t>id-5dadcc3773c24a93a72265b76069f618</t>
  </si>
  <si>
    <t>id-fdb5f0f5ca7940e08fa305003879573f</t>
  </si>
  <si>
    <t>id-03c9b247326a4419a81bdfe65b1a6ac5</t>
  </si>
  <si>
    <t>id-641b6c5c21104002b50733eb8d35d6dd</t>
  </si>
  <si>
    <t>id-06128f43587545519a63fadc8a48f053</t>
  </si>
  <si>
    <t>id-41151a001cee4b678e29bd5808c89f0b</t>
  </si>
  <si>
    <t>id-753d7254c11a46318c5beb0407faef91</t>
  </si>
  <si>
    <t>id-e54cb5dafb394e7688db6b5afa652275</t>
  </si>
  <si>
    <t>id-161f9cec27b8477d9c4241e4cc861ef3</t>
  </si>
  <si>
    <t>id-64591ece27fe472ab1dbea4b1d9659d3</t>
  </si>
  <si>
    <t>id-a9d7a217c9d0486da46856bed16577e1</t>
  </si>
  <si>
    <t>id-dd0cee0d95e24beebf47185c8dcc391f</t>
  </si>
  <si>
    <t>id-5258626054ea4a94a9c2079eb3d1767c</t>
  </si>
  <si>
    <t>id-00549c64e80643409c37a7ed8d45a7c7</t>
  </si>
  <si>
    <t>id-0a7fafffc1544cbe9aad0e80629ef34f</t>
  </si>
  <si>
    <t>id-16678d5b6d50495db805d4ba14777cdc</t>
  </si>
  <si>
    <t>id-476b648affff4bd489246f03ec0cfcb5</t>
  </si>
  <si>
    <t>id-ad78c9e70f974e8db97fafbd01395d57</t>
  </si>
  <si>
    <t>id-282fff138aab4d8a8f997f8885e1c796</t>
  </si>
  <si>
    <t>id-d20afaa273ef41898677a4de99c96367</t>
  </si>
  <si>
    <t>id-a2fe773db1ba44689c50e212128074bd</t>
  </si>
  <si>
    <t>id-510982813aad46f58f779b8cb5858ec0</t>
  </si>
  <si>
    <t>id-f2e23d661ede4f6fbf3a3e65bab4109b</t>
  </si>
  <si>
    <t>id-0080b17519584e96bb13b8ff34c7d805</t>
  </si>
  <si>
    <t>id-7b47d67aa6b946a39cbf955161290789</t>
  </si>
  <si>
    <t>id-5f5fec1eea8c469bbdab8adc89d98483</t>
  </si>
  <si>
    <t>id-c99d8670bc854f8ea29aac6dd7cf7875</t>
  </si>
  <si>
    <t>id-190177d8909844ce96eb94e00706d236</t>
  </si>
  <si>
    <t>id-14ff2c860b294463a77c5288af006e51</t>
  </si>
  <si>
    <t>id-66542542c21b480bb9ca3f2a0cc71e95</t>
  </si>
  <si>
    <t>id-2f7c23b24e7a41e3b5c4a29b84037de2</t>
  </si>
  <si>
    <t>id-c274bb495f554df9a47efb285baebec8</t>
  </si>
  <si>
    <t>id-6c5877684a224ab2a20b53f73bb21c81</t>
  </si>
  <si>
    <t>id-86e06eb905ed41f29cbc6934057aeebb</t>
  </si>
  <si>
    <t>id-2ce1c71ac9cb4ecaadc01092255255b8</t>
  </si>
  <si>
    <t>id-8831cb750db04ce283e631696410058b</t>
  </si>
  <si>
    <t>id-6d07b8ba417b4d269703de0ab41b0f52</t>
  </si>
  <si>
    <t>id-28975f32c18b4bff86ac45073e194240</t>
  </si>
  <si>
    <t>id-1b51589bc9c94f9dad77093c17b8940c</t>
  </si>
  <si>
    <t>id-687ce29817e94f6587f8101c911c86b1</t>
  </si>
  <si>
    <t>id-78771f03cd4b4cf18c1d816fbdd77d1b</t>
  </si>
  <si>
    <t>id-fcbec61550844265a453dfa368f95f7f</t>
  </si>
  <si>
    <t>id-0cb3ccb28118489dbff26690309b3624</t>
  </si>
  <si>
    <t>id-c040a9c6f341449f98fb6a409a252226</t>
  </si>
  <si>
    <t>id-da5014cc6c554e25b0376eb87320a230</t>
  </si>
  <si>
    <t>ets</t>
  </si>
  <si>
    <t>Staf</t>
  </si>
  <si>
    <t>Melakukan konfirmasi hapus</t>
  </si>
  <si>
    <t>Melakukan konfirmasi perubahan</t>
  </si>
  <si>
    <t>Menampilkan data</t>
  </si>
  <si>
    <t xml:space="preserve">Menampilkan form data </t>
  </si>
  <si>
    <t>Menampilkan form pencarian</t>
  </si>
  <si>
    <t>Menampilkan form tambah pengguna</t>
  </si>
  <si>
    <t>Mencari akun pengguna</t>
  </si>
  <si>
    <t>Menyimpan data</t>
  </si>
  <si>
    <t>Request tambah pengguna</t>
  </si>
  <si>
    <t>Request update data pengguna</t>
  </si>
  <si>
    <t>Mengelola data pengguna</t>
  </si>
  <si>
    <t>BusinessInterface</t>
  </si>
  <si>
    <t>Website interface</t>
  </si>
  <si>
    <t>Melihat akun pengguna</t>
  </si>
  <si>
    <t>Menambah pengguna</t>
  </si>
  <si>
    <t>Menghapus pengguna</t>
  </si>
  <si>
    <t>Mengisi data</t>
  </si>
  <si>
    <t>Mengisi data perubahan</t>
  </si>
  <si>
    <t>Mengubah data pengguna</t>
  </si>
  <si>
    <t>BusinessService</t>
  </si>
  <si>
    <t>Service pengelolaan akun</t>
  </si>
  <si>
    <t>Data akun pengguna</t>
  </si>
  <si>
    <t>Data akun pengguna (copy)</t>
  </si>
  <si>
    <t>id-b41f2527c2c443d3ab7f33a108c2d5da</t>
  </si>
  <si>
    <t>Mengelola akun pengguna</t>
  </si>
  <si>
    <t>Mengelola akun pengguna (copy)</t>
  </si>
  <si>
    <t>ApplicationService</t>
  </si>
  <si>
    <t xml:space="preserve"> Menampilkan data pengguna</t>
  </si>
  <si>
    <t>Menampilkan data pengguna (copy)</t>
  </si>
  <si>
    <t>Menghapus data pengguna</t>
  </si>
  <si>
    <t>Menghapus data pengguna (copy)</t>
  </si>
  <si>
    <t>Menyimpan data pengguna (copy)</t>
  </si>
  <si>
    <t>Wireless Network</t>
  </si>
  <si>
    <t>personal computer</t>
  </si>
  <si>
    <t>Hostinger</t>
  </si>
  <si>
    <t>Hsotinger</t>
  </si>
  <si>
    <t>Mainframe</t>
  </si>
  <si>
    <t>Managing data</t>
  </si>
  <si>
    <t>Providing akses data</t>
  </si>
  <si>
    <t>Akses data pengguna</t>
  </si>
  <si>
    <t>Manajemen data pengguna</t>
  </si>
  <si>
    <t>Kesulitan dalam mendapatkan buku</t>
  </si>
  <si>
    <t>Manajemen pendataan buku yang kurang optimal</t>
  </si>
  <si>
    <t>Pengelolaan administrasi yang kurang optimal</t>
  </si>
  <si>
    <t>Lebih mudah dalam mendapatkan buku</t>
  </si>
  <si>
    <t>Membangun sistem manajemen buku yang lebih optimal</t>
  </si>
  <si>
    <t>Mengoptimalkan pengelolan adminstrasi</t>
  </si>
  <si>
    <t>Meningkatkan efisiensi administrasi</t>
  </si>
  <si>
    <t>Meningkatkan efisiensi manajemen pendataan buku</t>
  </si>
  <si>
    <t>meningkatkan minat baca mahasiswa</t>
  </si>
  <si>
    <t xml:space="preserve">Manajemen pendataan buku </t>
  </si>
  <si>
    <t>Melakukan Perpanjangan (Extend) Peminjaman Buku</t>
  </si>
  <si>
    <t>Mencari koleksi buku</t>
  </si>
  <si>
    <t>mengelola akun pengguna</t>
  </si>
  <si>
    <t>Pelaporan dan analisis</t>
  </si>
  <si>
    <t>Peminjaman buku</t>
  </si>
  <si>
    <t>Pengembalian buku</t>
  </si>
  <si>
    <t>Pemustaka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</si>
</sst>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14" xfId="0" applyFont="1" applyBorder="1"/>
    <xf numFmtId="0" fontId="20" fillId="0" borderId="15" xfId="0" applyFont="1" applyBorder="1"/>
    <xf numFmtId="0" fontId="18" fillId="0" borderId="19" xfId="0" applyFont="1" applyBorder="1" applyAlignment="1">
      <alignment horizontal="center"/>
    </xf>
    <xf numFmtId="0" fontId="18" fillId="0" borderId="19" xfId="0" applyFont="1" applyBorder="1"/>
    <xf numFmtId="0" fontId="18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top" wrapText="1"/>
    </xf>
    <xf numFmtId="0" fontId="0" fillId="0" borderId="16" xfId="0" applyBorder="1"/>
    <xf numFmtId="0" fontId="16" fillId="0" borderId="16" xfId="0" applyFont="1" applyBorder="1"/>
    <xf numFmtId="0" fontId="16" fillId="0" borderId="16" xfId="0" applyFont="1" applyBorder="1" applyAlignment="1">
      <alignment horizontal="center" vertical="center"/>
    </xf>
    <xf numFmtId="0" fontId="16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23" xfId="0" applyFont="1" applyBorder="1" applyAlignment="1">
      <alignment horizontal="center" vertical="center" textRotation="90"/>
    </xf>
    <xf numFmtId="0" fontId="19" fillId="0" borderId="24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20" fillId="0" borderId="14" xfId="0" applyFont="1" applyBorder="1"/>
    <xf numFmtId="0" fontId="20" fillId="0" borderId="15" xfId="0" applyFont="1" applyBorder="1"/>
    <xf numFmtId="0" fontId="20" fillId="0" borderId="11" xfId="0" applyFont="1" applyBorder="1"/>
    <xf numFmtId="0" fontId="20" fillId="0" borderId="12" xfId="0" applyFont="1" applyBorder="1"/>
    <xf numFmtId="0" fontId="20" fillId="0" borderId="0" xfId="0" applyFont="1"/>
    <xf numFmtId="0" fontId="20" fillId="0" borderId="18" xfId="0" applyFont="1" applyBorder="1"/>
    <xf numFmtId="0" fontId="20" fillId="0" borderId="20" xfId="0" applyFont="1" applyBorder="1"/>
    <xf numFmtId="0" fontId="20" fillId="0" borderId="21" xfId="0" applyFont="1" applyBorder="1"/>
    <xf numFmtId="0" fontId="20" fillId="0" borderId="22" xfId="0" applyFont="1" applyBorder="1"/>
    <xf numFmtId="0" fontId="20" fillId="0" borderId="24" xfId="0" applyFont="1" applyBorder="1"/>
    <xf numFmtId="0" fontId="20" fillId="0" borderId="2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912161</xdr:colOff>
      <xdr:row>19</xdr:row>
      <xdr:rowOff>94130</xdr:rowOff>
    </xdr:from>
    <xdr:ext cx="1552575" cy="2171700"/>
    <xdr:pic>
      <xdr:nvPicPr>
        <xdr:cNvPr id="3" name="image23.png">
          <a:extLst>
            <a:ext uri="{FF2B5EF4-FFF2-40B4-BE49-F238E27FC236}">
              <a16:creationId xmlns:a16="http://schemas.microsoft.com/office/drawing/2014/main" id="{1971039D-26B2-450A-87D5-D3BE10777A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46261" y="4342280"/>
          <a:ext cx="1552575" cy="2171700"/>
        </a:xfrm>
        <a:prstGeom prst="rect">
          <a:avLst/>
        </a:prstGeom>
        <a:noFill/>
      </xdr:spPr>
    </xdr:pic>
    <xdr:clientData fLocksWithSheet="0"/>
  </xdr:oneCellAnchor>
</xdr:wsDr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opLeftCell="A55" workbookViewId="0">
      <selection activeCell="A2" sqref="A2:C65"/>
    </sheetView>
  </sheetViews>
  <sheetFormatPr defaultRowHeight="15" x14ac:dyDescent="0.25"/>
  <cols>
    <col min="1" max="1" width="37.5703125" bestFit="1" customWidth="1"/>
    <col min="2" max="2" width="22.85546875" bestFit="1" customWidth="1"/>
    <col min="3" max="3" width="53.5703125" bestFit="1" customWidth="1"/>
    <col min="4" max="4" width="42.140625" hidden="1" customWidth="1"/>
    <col min="5" max="5" width="13.5703125" hidden="1" customWidth="1"/>
  </cols>
  <sheetData>
    <row r="1" spans="1:5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</v>
      </c>
    </row>
    <row r="2" spans="1:5" x14ac:dyDescent="0.25">
      <c r="A2" t="s">
        <v>232</v>
      </c>
      <c r="B2" t="s">
        <v>15</v>
      </c>
      <c r="C2" t="s">
        <v>233</v>
      </c>
      <c r="D2" s="15" t="s">
        <v>16</v>
      </c>
      <c r="E2" s="15"/>
    </row>
    <row r="3" spans="1:5" x14ac:dyDescent="0.25">
      <c r="A3" t="s">
        <v>109</v>
      </c>
      <c r="B3" t="s">
        <v>100</v>
      </c>
      <c r="C3" t="s">
        <v>234</v>
      </c>
      <c r="D3" s="15"/>
      <c r="E3" s="15"/>
    </row>
    <row r="4" spans="1:5" x14ac:dyDescent="0.25">
      <c r="A4" t="s">
        <v>231</v>
      </c>
      <c r="B4" t="s">
        <v>101</v>
      </c>
      <c r="C4" t="s">
        <v>235</v>
      </c>
      <c r="D4" s="15"/>
      <c r="E4" s="15"/>
    </row>
    <row r="5" spans="1:5" x14ac:dyDescent="0.25">
      <c r="A5" t="s">
        <v>222</v>
      </c>
      <c r="B5" t="s">
        <v>101</v>
      </c>
      <c r="C5" t="s">
        <v>236</v>
      </c>
      <c r="D5" s="15"/>
      <c r="E5" s="15"/>
    </row>
    <row r="6" spans="1:5" x14ac:dyDescent="0.25">
      <c r="A6" t="s">
        <v>214</v>
      </c>
      <c r="B6" t="s">
        <v>101</v>
      </c>
      <c r="C6" t="s">
        <v>237</v>
      </c>
      <c r="D6" s="15"/>
      <c r="E6" s="15"/>
    </row>
    <row r="7" spans="1:5" x14ac:dyDescent="0.25">
      <c r="A7" t="s">
        <v>224</v>
      </c>
      <c r="B7" t="s">
        <v>101</v>
      </c>
      <c r="C7" t="s">
        <v>238</v>
      </c>
      <c r="D7" s="15"/>
      <c r="E7" s="15"/>
    </row>
    <row r="8" spans="1:5" x14ac:dyDescent="0.25">
      <c r="A8" t="s">
        <v>212</v>
      </c>
      <c r="B8" t="s">
        <v>101</v>
      </c>
      <c r="C8" t="s">
        <v>239</v>
      </c>
      <c r="D8" s="15"/>
      <c r="E8" s="15"/>
    </row>
    <row r="9" spans="1:5" x14ac:dyDescent="0.25">
      <c r="A9" t="s">
        <v>228</v>
      </c>
      <c r="B9" t="s">
        <v>101</v>
      </c>
      <c r="C9" t="s">
        <v>239</v>
      </c>
      <c r="D9" s="15"/>
      <c r="E9" s="15"/>
    </row>
    <row r="10" spans="1:5" x14ac:dyDescent="0.25">
      <c r="A10" t="s">
        <v>218</v>
      </c>
      <c r="B10" t="s">
        <v>101</v>
      </c>
      <c r="C10" t="s">
        <v>240</v>
      </c>
      <c r="D10" s="15"/>
      <c r="E10" s="15"/>
    </row>
    <row r="11" spans="1:5" x14ac:dyDescent="0.25">
      <c r="A11" t="s">
        <v>229</v>
      </c>
      <c r="B11" t="s">
        <v>101</v>
      </c>
      <c r="C11" t="s">
        <v>241</v>
      </c>
      <c r="D11" s="15"/>
      <c r="E11" s="15"/>
    </row>
    <row r="12" spans="1:5" x14ac:dyDescent="0.25">
      <c r="A12" t="s">
        <v>216</v>
      </c>
      <c r="B12" t="s">
        <v>101</v>
      </c>
      <c r="C12" t="s">
        <v>242</v>
      </c>
      <c r="D12" s="15"/>
      <c r="E12" s="15"/>
    </row>
    <row r="13" spans="1:5" x14ac:dyDescent="0.25">
      <c r="A13" t="s">
        <v>220</v>
      </c>
      <c r="B13" t="s">
        <v>101</v>
      </c>
      <c r="C13" t="s">
        <v>243</v>
      </c>
      <c r="D13" s="15"/>
      <c r="E13" s="15"/>
    </row>
    <row r="14" spans="1:5" x14ac:dyDescent="0.25">
      <c r="A14" t="s">
        <v>226</v>
      </c>
      <c r="B14" t="s">
        <v>101</v>
      </c>
      <c r="C14" t="s">
        <v>244</v>
      </c>
      <c r="D14" s="15"/>
      <c r="E14" s="15"/>
    </row>
    <row r="15" spans="1:5" x14ac:dyDescent="0.25">
      <c r="A15" t="s">
        <v>147</v>
      </c>
      <c r="B15" t="s">
        <v>102</v>
      </c>
      <c r="C15" t="s">
        <v>245</v>
      </c>
      <c r="D15" s="15"/>
      <c r="E15" s="15"/>
    </row>
    <row r="16" spans="1:5" x14ac:dyDescent="0.25">
      <c r="A16" t="s">
        <v>128</v>
      </c>
      <c r="B16" t="s">
        <v>246</v>
      </c>
      <c r="C16" t="s">
        <v>247</v>
      </c>
      <c r="D16" s="15"/>
      <c r="E16" s="15"/>
    </row>
    <row r="17" spans="1:5" x14ac:dyDescent="0.25">
      <c r="A17" t="s">
        <v>169</v>
      </c>
      <c r="B17" t="s">
        <v>103</v>
      </c>
      <c r="C17" t="s">
        <v>248</v>
      </c>
      <c r="D17" s="15"/>
      <c r="E17" s="15"/>
    </row>
    <row r="18" spans="1:5" x14ac:dyDescent="0.25">
      <c r="A18" t="s">
        <v>144</v>
      </c>
      <c r="B18" t="s">
        <v>103</v>
      </c>
      <c r="C18" t="s">
        <v>249</v>
      </c>
      <c r="D18" s="15"/>
      <c r="E18" s="15"/>
    </row>
    <row r="19" spans="1:5" x14ac:dyDescent="0.25">
      <c r="A19" t="s">
        <v>139</v>
      </c>
      <c r="B19" t="s">
        <v>103</v>
      </c>
      <c r="C19" t="s">
        <v>250</v>
      </c>
      <c r="D19" s="15"/>
      <c r="E19" s="15"/>
    </row>
    <row r="20" spans="1:5" x14ac:dyDescent="0.25">
      <c r="A20" t="s">
        <v>171</v>
      </c>
      <c r="B20" t="s">
        <v>103</v>
      </c>
      <c r="C20" t="s">
        <v>251</v>
      </c>
      <c r="D20" s="15"/>
      <c r="E20" s="15"/>
    </row>
    <row r="21" spans="1:5" x14ac:dyDescent="0.25">
      <c r="A21" t="s">
        <v>173</v>
      </c>
      <c r="B21" t="s">
        <v>103</v>
      </c>
      <c r="C21" t="s">
        <v>251</v>
      </c>
      <c r="D21" s="15"/>
      <c r="E21" s="15"/>
    </row>
    <row r="22" spans="1:5" x14ac:dyDescent="0.25">
      <c r="A22" t="s">
        <v>176</v>
      </c>
      <c r="B22" t="s">
        <v>103</v>
      </c>
      <c r="C22" t="s">
        <v>252</v>
      </c>
      <c r="D22" s="15"/>
      <c r="E22" s="15"/>
    </row>
    <row r="23" spans="1:5" x14ac:dyDescent="0.25">
      <c r="A23" t="s">
        <v>142</v>
      </c>
      <c r="B23" t="s">
        <v>103</v>
      </c>
      <c r="C23" t="s">
        <v>253</v>
      </c>
      <c r="D23" s="15"/>
      <c r="E23" s="15"/>
    </row>
    <row r="24" spans="1:5" x14ac:dyDescent="0.25">
      <c r="A24" t="s">
        <v>110</v>
      </c>
      <c r="B24" t="s">
        <v>104</v>
      </c>
      <c r="C24" t="s">
        <v>96</v>
      </c>
      <c r="D24" s="15"/>
      <c r="E24" s="15"/>
    </row>
    <row r="25" spans="1:5" x14ac:dyDescent="0.25">
      <c r="A25" t="s">
        <v>130</v>
      </c>
      <c r="B25" t="s">
        <v>254</v>
      </c>
      <c r="C25" t="s">
        <v>255</v>
      </c>
      <c r="D25" s="15"/>
      <c r="E25" s="15"/>
    </row>
    <row r="26" spans="1:5" x14ac:dyDescent="0.25">
      <c r="A26" t="s">
        <v>117</v>
      </c>
      <c r="B26" t="s">
        <v>18</v>
      </c>
      <c r="C26" t="s">
        <v>256</v>
      </c>
      <c r="D26" s="15"/>
      <c r="E26" s="15"/>
    </row>
    <row r="27" spans="1:5" x14ac:dyDescent="0.25">
      <c r="A27" t="s">
        <v>120</v>
      </c>
      <c r="B27" t="s">
        <v>18</v>
      </c>
      <c r="C27" t="s">
        <v>257</v>
      </c>
      <c r="D27" s="15"/>
      <c r="E27" s="15"/>
    </row>
    <row r="28" spans="1:5" x14ac:dyDescent="0.25">
      <c r="A28" t="s">
        <v>258</v>
      </c>
      <c r="B28" t="s">
        <v>19</v>
      </c>
      <c r="C28" t="s">
        <v>259</v>
      </c>
      <c r="D28" s="15"/>
      <c r="E28" s="15"/>
    </row>
    <row r="29" spans="1:5" x14ac:dyDescent="0.25">
      <c r="A29" t="s">
        <v>118</v>
      </c>
      <c r="B29" t="s">
        <v>19</v>
      </c>
      <c r="C29" t="s">
        <v>260</v>
      </c>
      <c r="D29" s="15"/>
      <c r="E29" s="15"/>
    </row>
    <row r="30" spans="1:5" x14ac:dyDescent="0.25">
      <c r="A30" t="s">
        <v>121</v>
      </c>
      <c r="B30" t="s">
        <v>19</v>
      </c>
      <c r="C30" t="s">
        <v>260</v>
      </c>
      <c r="D30" s="15"/>
      <c r="E30" s="15"/>
    </row>
    <row r="31" spans="1:5" x14ac:dyDescent="0.25">
      <c r="A31" t="s">
        <v>187</v>
      </c>
      <c r="B31" t="s">
        <v>261</v>
      </c>
      <c r="C31" t="s">
        <v>262</v>
      </c>
      <c r="D31" s="15"/>
      <c r="E31" s="15"/>
    </row>
    <row r="32" spans="1:5" x14ac:dyDescent="0.25">
      <c r="A32" t="s">
        <v>146</v>
      </c>
      <c r="B32" t="s">
        <v>261</v>
      </c>
      <c r="C32" t="s">
        <v>263</v>
      </c>
      <c r="D32" s="15"/>
      <c r="E32" s="15"/>
    </row>
    <row r="33" spans="1:5" x14ac:dyDescent="0.25">
      <c r="A33" t="s">
        <v>189</v>
      </c>
      <c r="B33" t="s">
        <v>261</v>
      </c>
      <c r="C33" t="s">
        <v>264</v>
      </c>
      <c r="D33" s="15"/>
      <c r="E33" s="15"/>
    </row>
    <row r="34" spans="1:5" x14ac:dyDescent="0.25">
      <c r="A34" t="s">
        <v>138</v>
      </c>
      <c r="B34" t="s">
        <v>261</v>
      </c>
      <c r="C34" t="s">
        <v>265</v>
      </c>
      <c r="D34" s="15"/>
      <c r="E34" s="15"/>
    </row>
    <row r="35" spans="1:5" x14ac:dyDescent="0.25">
      <c r="A35" t="s">
        <v>141</v>
      </c>
      <c r="B35" t="s">
        <v>261</v>
      </c>
      <c r="C35" t="s">
        <v>266</v>
      </c>
      <c r="D35" s="15"/>
      <c r="E35" s="15"/>
    </row>
    <row r="36" spans="1:5" x14ac:dyDescent="0.25">
      <c r="A36" t="s">
        <v>191</v>
      </c>
      <c r="B36" t="s">
        <v>261</v>
      </c>
      <c r="C36" t="s">
        <v>266</v>
      </c>
      <c r="D36" s="15"/>
      <c r="E36" s="15"/>
    </row>
    <row r="37" spans="1:5" x14ac:dyDescent="0.25">
      <c r="A37" t="s">
        <v>132</v>
      </c>
      <c r="B37" t="s">
        <v>20</v>
      </c>
      <c r="C37" t="s">
        <v>267</v>
      </c>
      <c r="D37" s="15"/>
      <c r="E37" s="15"/>
    </row>
    <row r="38" spans="1:5" x14ac:dyDescent="0.25">
      <c r="A38" t="s">
        <v>181</v>
      </c>
      <c r="B38" t="s">
        <v>21</v>
      </c>
      <c r="C38" t="s">
        <v>268</v>
      </c>
      <c r="D38" s="15"/>
      <c r="E38" s="15"/>
    </row>
    <row r="39" spans="1:5" x14ac:dyDescent="0.25">
      <c r="A39" t="s">
        <v>126</v>
      </c>
      <c r="B39" t="s">
        <v>50</v>
      </c>
      <c r="C39" t="s">
        <v>269</v>
      </c>
      <c r="D39" s="15"/>
      <c r="E39" s="15"/>
    </row>
    <row r="40" spans="1:5" x14ac:dyDescent="0.25">
      <c r="A40" t="s">
        <v>123</v>
      </c>
      <c r="B40" t="s">
        <v>50</v>
      </c>
      <c r="C40" t="s">
        <v>270</v>
      </c>
      <c r="D40" s="15"/>
      <c r="E40" s="15"/>
    </row>
    <row r="41" spans="1:5" x14ac:dyDescent="0.25">
      <c r="A41" t="s">
        <v>124</v>
      </c>
      <c r="B41" t="s">
        <v>22</v>
      </c>
      <c r="C41" t="s">
        <v>271</v>
      </c>
      <c r="D41" s="15"/>
      <c r="E41" s="15"/>
    </row>
    <row r="42" spans="1:5" x14ac:dyDescent="0.25">
      <c r="A42" t="s">
        <v>112</v>
      </c>
      <c r="B42" t="s">
        <v>23</v>
      </c>
      <c r="C42" t="s">
        <v>24</v>
      </c>
      <c r="D42" s="15"/>
      <c r="E42" s="15"/>
    </row>
    <row r="43" spans="1:5" x14ac:dyDescent="0.25">
      <c r="A43" t="s">
        <v>115</v>
      </c>
      <c r="B43" t="s">
        <v>97</v>
      </c>
      <c r="C43" t="s">
        <v>272</v>
      </c>
      <c r="D43" s="15"/>
      <c r="E43" s="15"/>
    </row>
    <row r="44" spans="1:5" x14ac:dyDescent="0.25">
      <c r="A44" t="s">
        <v>113</v>
      </c>
      <c r="B44" t="s">
        <v>97</v>
      </c>
      <c r="C44" t="s">
        <v>273</v>
      </c>
      <c r="D44" s="15"/>
      <c r="E44" s="15"/>
    </row>
    <row r="45" spans="1:5" x14ac:dyDescent="0.25">
      <c r="A45" t="s">
        <v>134</v>
      </c>
      <c r="B45" t="s">
        <v>25</v>
      </c>
      <c r="C45" t="s">
        <v>274</v>
      </c>
      <c r="D45" s="15"/>
      <c r="E45" s="15"/>
    </row>
    <row r="46" spans="1:5" x14ac:dyDescent="0.25">
      <c r="A46" t="s">
        <v>136</v>
      </c>
      <c r="B46" t="s">
        <v>25</v>
      </c>
      <c r="C46" t="s">
        <v>275</v>
      </c>
      <c r="D46" s="15"/>
      <c r="E46" s="15"/>
    </row>
    <row r="47" spans="1:5" x14ac:dyDescent="0.25">
      <c r="A47" t="s">
        <v>165</v>
      </c>
      <c r="B47" t="s">
        <v>105</v>
      </c>
      <c r="C47" t="s">
        <v>276</v>
      </c>
      <c r="D47" s="15"/>
      <c r="E47" s="15"/>
    </row>
    <row r="48" spans="1:5" x14ac:dyDescent="0.25">
      <c r="A48" t="s">
        <v>152</v>
      </c>
      <c r="B48" t="s">
        <v>105</v>
      </c>
      <c r="C48" t="s">
        <v>277</v>
      </c>
      <c r="D48" s="15"/>
      <c r="E48" s="15"/>
    </row>
    <row r="49" spans="1:5" x14ac:dyDescent="0.25">
      <c r="A49" t="s">
        <v>155</v>
      </c>
      <c r="B49" t="s">
        <v>105</v>
      </c>
      <c r="C49" t="s">
        <v>278</v>
      </c>
      <c r="D49" s="15"/>
      <c r="E49" s="15"/>
    </row>
    <row r="50" spans="1:5" x14ac:dyDescent="0.25">
      <c r="A50" t="s">
        <v>150</v>
      </c>
      <c r="B50" t="s">
        <v>106</v>
      </c>
      <c r="C50" t="s">
        <v>279</v>
      </c>
      <c r="D50" s="15"/>
      <c r="E50" s="15"/>
    </row>
    <row r="51" spans="1:5" x14ac:dyDescent="0.25">
      <c r="A51" t="s">
        <v>160</v>
      </c>
      <c r="B51" t="s">
        <v>106</v>
      </c>
      <c r="C51" t="s">
        <v>280</v>
      </c>
      <c r="D51" s="15"/>
      <c r="E51" s="15"/>
    </row>
    <row r="52" spans="1:5" x14ac:dyDescent="0.25">
      <c r="A52" t="s">
        <v>156</v>
      </c>
      <c r="B52" t="s">
        <v>106</v>
      </c>
      <c r="C52" t="s">
        <v>281</v>
      </c>
      <c r="D52" s="15"/>
      <c r="E52" s="15"/>
    </row>
    <row r="53" spans="1:5" x14ac:dyDescent="0.25">
      <c r="A53" t="s">
        <v>162</v>
      </c>
      <c r="B53" t="s">
        <v>107</v>
      </c>
      <c r="C53" t="s">
        <v>282</v>
      </c>
      <c r="D53" s="15"/>
      <c r="E53" s="15"/>
    </row>
    <row r="54" spans="1:5" x14ac:dyDescent="0.25">
      <c r="A54" t="s">
        <v>159</v>
      </c>
      <c r="B54" t="s">
        <v>107</v>
      </c>
      <c r="C54" t="s">
        <v>283</v>
      </c>
      <c r="D54" s="15"/>
      <c r="E54" s="15"/>
    </row>
    <row r="55" spans="1:5" x14ac:dyDescent="0.25">
      <c r="A55" t="s">
        <v>149</v>
      </c>
      <c r="B55" t="s">
        <v>107</v>
      </c>
      <c r="C55" t="s">
        <v>284</v>
      </c>
      <c r="D55" s="15"/>
      <c r="E55" s="15"/>
    </row>
    <row r="56" spans="1:5" x14ac:dyDescent="0.25">
      <c r="A56" t="s">
        <v>201</v>
      </c>
      <c r="B56" t="s">
        <v>94</v>
      </c>
      <c r="C56" t="s">
        <v>285</v>
      </c>
      <c r="D56" s="15"/>
      <c r="E56" s="15"/>
    </row>
    <row r="57" spans="1:5" x14ac:dyDescent="0.25">
      <c r="A57" t="s">
        <v>203</v>
      </c>
      <c r="B57" t="s">
        <v>94</v>
      </c>
      <c r="C57" t="s">
        <v>286</v>
      </c>
      <c r="D57" s="15"/>
      <c r="E57" s="15"/>
    </row>
    <row r="58" spans="1:5" x14ac:dyDescent="0.25">
      <c r="A58" t="s">
        <v>207</v>
      </c>
      <c r="B58" t="s">
        <v>94</v>
      </c>
      <c r="C58" t="s">
        <v>287</v>
      </c>
      <c r="D58" s="15"/>
      <c r="E58" s="15"/>
    </row>
    <row r="59" spans="1:5" x14ac:dyDescent="0.25">
      <c r="A59" t="s">
        <v>195</v>
      </c>
      <c r="B59" t="s">
        <v>94</v>
      </c>
      <c r="C59" t="s">
        <v>259</v>
      </c>
      <c r="D59" s="15"/>
      <c r="E59" s="15"/>
    </row>
    <row r="60" spans="1:5" x14ac:dyDescent="0.25">
      <c r="A60" t="s">
        <v>199</v>
      </c>
      <c r="B60" t="s">
        <v>94</v>
      </c>
      <c r="C60" t="s">
        <v>288</v>
      </c>
      <c r="D60" s="15"/>
      <c r="E60" s="15"/>
    </row>
    <row r="61" spans="1:5" x14ac:dyDescent="0.25">
      <c r="A61" t="s">
        <v>205</v>
      </c>
      <c r="B61" t="s">
        <v>94</v>
      </c>
      <c r="C61" t="s">
        <v>289</v>
      </c>
      <c r="D61" s="15"/>
      <c r="E61" s="15"/>
    </row>
    <row r="62" spans="1:5" x14ac:dyDescent="0.25">
      <c r="A62" t="s">
        <v>209</v>
      </c>
      <c r="B62" t="s">
        <v>94</v>
      </c>
      <c r="C62" t="s">
        <v>290</v>
      </c>
      <c r="D62" s="15"/>
      <c r="E62" s="15"/>
    </row>
    <row r="63" spans="1:5" x14ac:dyDescent="0.25">
      <c r="A63" t="s">
        <v>197</v>
      </c>
      <c r="B63" t="s">
        <v>94</v>
      </c>
      <c r="C63" t="s">
        <v>291</v>
      </c>
      <c r="D63" s="15"/>
      <c r="E63" s="15"/>
    </row>
    <row r="64" spans="1:5" x14ac:dyDescent="0.25">
      <c r="A64" t="s">
        <v>164</v>
      </c>
      <c r="B64" t="s">
        <v>95</v>
      </c>
      <c r="C64" t="s">
        <v>292</v>
      </c>
      <c r="D64" s="15"/>
      <c r="E64" s="15"/>
    </row>
    <row r="65" spans="1:3" x14ac:dyDescent="0.25">
      <c r="A65" t="s">
        <v>153</v>
      </c>
      <c r="B65" t="s">
        <v>95</v>
      </c>
      <c r="C65" t="s">
        <v>234</v>
      </c>
    </row>
    <row r="85" spans="4:4" x14ac:dyDescent="0.25">
      <c r="D8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63"/>
  <sheetViews>
    <sheetView tabSelected="1" zoomScale="85" zoomScaleNormal="85" workbookViewId="0">
      <selection activeCell="H73" sqref="H73"/>
    </sheetView>
  </sheetViews>
  <sheetFormatPr defaultRowHeight="15" x14ac:dyDescent="0.25"/>
  <cols>
    <col min="1" max="1" width="37.7109375" bestFit="1" customWidth="1"/>
    <col min="2" max="2" width="25" bestFit="1" customWidth="1"/>
    <col min="3" max="3" width="21.7109375" hidden="1" customWidth="1"/>
    <col min="4" max="4" width="0" hidden="1" customWidth="1"/>
    <col min="5" max="5" width="37.5703125" style="1" bestFit="1" customWidth="1"/>
    <col min="6" max="6" width="37.42578125" style="1" bestFit="1" customWidth="1"/>
    <col min="7" max="7" width="26.7109375" customWidth="1"/>
    <col min="8" max="8" width="32.85546875" bestFit="1" customWidth="1"/>
    <col min="9" max="9" width="22.85546875" bestFit="1" customWidth="1"/>
    <col min="10" max="10" width="32.85546875" bestFit="1" customWidth="1"/>
    <col min="11" max="12" width="26.5703125" bestFit="1" customWidth="1"/>
  </cols>
  <sheetData>
    <row r="1" spans="1:12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26</v>
      </c>
      <c r="F1" s="17" t="s">
        <v>27</v>
      </c>
      <c r="G1" s="16" t="s">
        <v>28</v>
      </c>
      <c r="H1" s="16" t="s">
        <v>29</v>
      </c>
      <c r="I1" s="16" t="s">
        <v>30</v>
      </c>
      <c r="J1" s="16" t="s">
        <v>31</v>
      </c>
      <c r="K1" s="16" t="s">
        <v>98</v>
      </c>
      <c r="L1" s="16" t="s">
        <v>99</v>
      </c>
    </row>
    <row r="2" spans="1:12" hidden="1" x14ac:dyDescent="0.25">
      <c r="A2" t="s">
        <v>108</v>
      </c>
      <c r="B2" t="s">
        <v>6</v>
      </c>
      <c r="E2" t="s">
        <v>109</v>
      </c>
      <c r="F2" t="s">
        <v>110</v>
      </c>
      <c r="G2" s="15" t="str">
        <f>IFERROR(
    IF(
        ISNUMBER(MATCH(E2, Elements!$A$2:$A$200, 0)),
        IF(
            INDEX(Elements!$C$2:$C$200, MATCH(E2, Elements!$A$2:$A$200, 0)) &lt;&gt; "",
            INDEX(Elements!$B$2:$B$200, MATCH(E2, Elements!$A$2:$A$200, 0)),
            "kosong"
        ),
        "tidak ditemukan"
    ),
    "ID tidak ditemukan"
)</f>
        <v>BusinessActor</v>
      </c>
      <c r="H2" s="15" t="str">
        <f>IFERROR(
    IF(
        ISNUMBER(MATCH(E2, Elements!$A$2:$A$200, 0)),
        IF(
            INDEX(Elements!$C$2:$C$200, MATCH(E2, Elements!$A$2:$A$200, 0)) &lt;&gt; "",
            INDEX(Elements!$C$2:$C$200, MATCH(E2, Elements!$A$2:$A$200, 0)),
            "kosong"
        ),
        "tidak ditemukan"
    ),
    "ID tidak ditemukan"
)</f>
        <v>Staf</v>
      </c>
      <c r="I2" s="15" t="str">
        <f>IFERROR(
    IF(
        ISNUMBER(MATCH(F2, Elements!$A$2:$A$200, 0)),
        IF(
            INDEX(Elements!$C$2:$C$200, MATCH(F2, Elements!$A$2:$A$200, 0)) &lt;&gt; "",
            INDEX(Elements!$B$2:$B$200, MATCH(F2, Elements!$A$2:$A$200, 0)),
            "kosong"
        ),
        "tidak ditemukan"
    ),
    "ID tidak ditemukan"
)</f>
        <v>BusinessRole</v>
      </c>
      <c r="J2" s="15" t="str">
        <f>IFERROR(
    IF(
        ISNUMBER(MATCH(F2, Elements!$A$2:$A$200, 0)),
        IF(
            INDEX(Elements!$C$2:$C$200, MATCH(F2, Elements!$A$2:$A$200, 0)) &lt;&gt; "",
            INDEX(Elements!$C$2:$C$200, MATCH(F2, Elements!$A$2:$A$200, 0)),
            "kosong"
        ),
        "tidak ditemukan"
    ),
    "ID tidak ditemukan"
)</f>
        <v>Admin</v>
      </c>
      <c r="K2" s="15" t="str" cm="1">
        <f t="array" ref="K2">IF(
    AND(
        ISNUMBER(MATCH(SUBSTITUTE(G2, " ", ""), SUBSTITUTE(Sheet2!$AK$5:$AK$13, " ", ""), 0)),
        ISNUMBER(MATCH(SUBSTITUTE(I2, " ", ""), SUBSTITUTE(Sheet2!$AL$4:$BB$4, " ", ""), 0))
    ),
    IF(
        ISNUMBER(MATCH(B2, Sheet2!$BE$3:$BE$13, 0)),
        IF(
            ISNUMBER(MATCH(INDEX(Sheet2!$BD$3:$BD$13, MATCH(B2, Sheet2!$BE$3:$BE$13, 0)), Sheet2!$BD$3:$BD$13, 0)),
            "True",
            "False"
        ),
        "False"
    ),
    "Bukan pasangan yang dicari"
)</f>
        <v>Bukan pasangan yang dicari</v>
      </c>
      <c r="L2" s="15" t="str" cm="1">
        <f t="array" ref="L2">IF(
    AND(
        ISNUMBER(MATCH(SUBSTITUTE(G2, " ", ""), SUBSTITUTE(Sheet2!$AK$19:$AK$35, " ", ""), 0)),
        ISNUMBER(MATCH(SUBSTITUTE(I2, " ", ""), SUBSTITUTE(Sheet2!$AL$18:$AT$18, " ", ""), 0))
    ),
    IF(
        ISNUMBER(MATCH(B2, Sheet2!$BE$3:$BE$13, 0)),
        IF(
            ISNUMBER(MATCH(INDEX(Sheet2!$BD$3:$BD$13, MATCH(B2, Sheet2!$BE$3:$BE$13, 0)), Sheet2!$BD$3:$BD$13, 0)),
            "True",
            "False"
        ),
        "False"
    ),
    "Bukan pasangan yang dicari"
)</f>
        <v>Bukan pasangan yang dicari</v>
      </c>
    </row>
    <row r="3" spans="1:12" hidden="1" x14ac:dyDescent="0.25">
      <c r="A3" t="s">
        <v>111</v>
      </c>
      <c r="B3" t="s">
        <v>6</v>
      </c>
      <c r="E3" t="s">
        <v>112</v>
      </c>
      <c r="F3" t="s">
        <v>113</v>
      </c>
      <c r="G3" s="15" t="str">
        <f>IFERROR(
    IF(
        ISNUMBER(MATCH(E3, Elements!$A$2:$A$200, 0)),
        IF(
            INDEX(Elements!$C$2:$C$200, MATCH(E3, Elements!$A$2:$A$200, 0)) &lt;&gt; "",
            INDEX(Elements!$B$2:$B$200, MATCH(E3, Elements!$A$2:$A$200, 0)),
            "kosong"
        ),
        "tidak ditemukan"
    ),
    "ID tidak ditemukan"
)</f>
        <v>SystemSoftware</v>
      </c>
      <c r="H3" s="15" t="str">
        <f>IFERROR(
    IF(
        ISNUMBER(MATCH(E3, Elements!$A$2:$A$200, 0)),
        IF(
            INDEX(Elements!$C$2:$C$200, MATCH(E3, Elements!$A$2:$A$200, 0)) &lt;&gt; "",
            INDEX(Elements!$C$2:$C$200, MATCH(E3, Elements!$A$2:$A$200, 0)),
            "kosong"
        ),
        "tidak ditemukan"
    ),
    "ID tidak ditemukan"
)</f>
        <v>DBMS</v>
      </c>
      <c r="I3" s="15" t="str">
        <f>IFERROR(
    IF(
        ISNUMBER(MATCH(F3, Elements!$A$2:$A$200, 0)),
        IF(
            INDEX(Elements!$C$2:$C$200, MATCH(F3, Elements!$A$2:$A$200, 0)) &lt;&gt; "",
            INDEX(Elements!$B$2:$B$200, MATCH(F3, Elements!$A$2:$A$200, 0)),
            "kosong"
        ),
        "tidak ditemukan"
    ),
    "ID tidak ditemukan"
)</f>
        <v>TechnologyFunction</v>
      </c>
      <c r="J3" s="15" t="str">
        <f>IFERROR(
    IF(
        ISNUMBER(MATCH(F3, Elements!$A$2:$A$200, 0)),
        IF(
            INDEX(Elements!$C$2:$C$200, MATCH(F3, Elements!$A$2:$A$200, 0)) &lt;&gt; "",
            INDEX(Elements!$C$2:$C$200, MATCH(F3, Elements!$A$2:$A$200, 0)),
            "kosong"
        ),
        "tidak ditemukan"
    ),
    "ID tidak ditemukan"
)</f>
        <v>Providing akses data</v>
      </c>
      <c r="K3" s="15" t="str" cm="1">
        <f t="array" ref="K3">IF(
    AND(
        ISNUMBER(MATCH(SUBSTITUTE(G3, " ", ""), SUBSTITUTE(Sheet2!$AK$5:$AK$13, " ", ""), 0)),
        ISNUMBER(MATCH(SUBSTITUTE(I3, " ", ""), SUBSTITUTE(Sheet2!$AL$4:$BB$4, " ", ""), 0))
    ),
    IF(
        ISNUMBER(MATCH(B3, Sheet2!$BE$3:$BE$13, 0)),
        IF(
            ISNUMBER(MATCH(INDEX(Sheet2!$BD$3:$BD$13, MATCH(B3, Sheet2!$BE$3:$BE$13, 0)), Sheet2!$BD$3:$BD$13, 0)),
            "True",
            "False"
        ),
        "False"
    ),
    "Bukan pasangan yang dicari"
)</f>
        <v>Bukan pasangan yang dicari</v>
      </c>
      <c r="L3" s="15" t="str" cm="1">
        <f t="array" ref="L3">IF(
    AND(
        ISNUMBER(MATCH(SUBSTITUTE(G3, " ", ""), SUBSTITUTE(Sheet2!$AK$19:$AK$35, " ", ""), 0)),
        ISNUMBER(MATCH(SUBSTITUTE(I3, " ", ""), SUBSTITUTE(Sheet2!$AL$18:$AT$18, " ", ""), 0))
    ),
    IF(
        ISNUMBER(MATCH(B3, Sheet2!$BE$3:$BE$13, 0)),
        IF(
            ISNUMBER(MATCH(INDEX(Sheet2!$BD$3:$BD$13, MATCH(B3, Sheet2!$BE$3:$BE$13, 0)), Sheet2!$BD$3:$BD$13, 0)),
            "True",
            "False"
        ),
        "False"
    ),
    "Bukan pasangan yang dicari"
)</f>
        <v>Bukan pasangan yang dicari</v>
      </c>
    </row>
    <row r="4" spans="1:12" hidden="1" x14ac:dyDescent="0.25">
      <c r="A4" t="s">
        <v>114</v>
      </c>
      <c r="B4" t="s">
        <v>6</v>
      </c>
      <c r="E4" t="s">
        <v>112</v>
      </c>
      <c r="F4" t="s">
        <v>115</v>
      </c>
      <c r="G4" s="15" t="str">
        <f>IFERROR(
    IF(
        ISNUMBER(MATCH(E4, Elements!$A$2:$A$200, 0)),
        IF(
            INDEX(Elements!$C$2:$C$200, MATCH(E4, Elements!$A$2:$A$200, 0)) &lt;&gt; "",
            INDEX(Elements!$B$2:$B$200, MATCH(E4, Elements!$A$2:$A$200, 0)),
            "kosong"
        ),
        "tidak ditemukan"
    ),
    "ID tidak ditemukan"
)</f>
        <v>SystemSoftware</v>
      </c>
      <c r="H4" s="15" t="str">
        <f>IFERROR(
    IF(
        ISNUMBER(MATCH(E4, Elements!$A$2:$A$200, 0)),
        IF(
            INDEX(Elements!$C$2:$C$200, MATCH(E4, Elements!$A$2:$A$200, 0)) &lt;&gt; "",
            INDEX(Elements!$C$2:$C$200, MATCH(E4, Elements!$A$2:$A$200, 0)),
            "kosong"
        ),
        "tidak ditemukan"
    ),
    "ID tidak ditemukan"
)</f>
        <v>DBMS</v>
      </c>
      <c r="I4" s="15" t="str">
        <f>IFERROR(
    IF(
        ISNUMBER(MATCH(F4, Elements!$A$2:$A$200, 0)),
        IF(
            INDEX(Elements!$C$2:$C$200, MATCH(F4, Elements!$A$2:$A$200, 0)) &lt;&gt; "",
            INDEX(Elements!$B$2:$B$200, MATCH(F4, Elements!$A$2:$A$200, 0)),
            "kosong"
        ),
        "tidak ditemukan"
    ),
    "ID tidak ditemukan"
)</f>
        <v>TechnologyFunction</v>
      </c>
      <c r="J4" s="15" t="str">
        <f>IFERROR(
    IF(
        ISNUMBER(MATCH(F4, Elements!$A$2:$A$200, 0)),
        IF(
            INDEX(Elements!$C$2:$C$200, MATCH(F4, Elements!$A$2:$A$200, 0)) &lt;&gt; "",
            INDEX(Elements!$C$2:$C$200, MATCH(F4, Elements!$A$2:$A$200, 0)),
            "kosong"
        ),
        "tidak ditemukan"
    ),
    "ID tidak ditemukan"
)</f>
        <v>Managing data</v>
      </c>
      <c r="K4" s="15" t="str" cm="1">
        <f t="array" ref="K4">IF(
    AND(
        ISNUMBER(MATCH(SUBSTITUTE(G4, " ", ""), SUBSTITUTE(Sheet2!$AK$5:$AK$13, " ", ""), 0)),
        ISNUMBER(MATCH(SUBSTITUTE(I4, " ", ""), SUBSTITUTE(Sheet2!$AL$4:$BB$4, " ", ""), 0))
    ),
    IF(
        ISNUMBER(MATCH(B4, Sheet2!$BE$3:$BE$13, 0)),
        IF(
            ISNUMBER(MATCH(INDEX(Sheet2!$BD$3:$BD$13, MATCH(B4, Sheet2!$BE$3:$BE$13, 0)), Sheet2!$BD$3:$BD$13, 0)),
            "True",
            "False"
        ),
        "False"
    ),
    "Bukan pasangan yang dicari"
)</f>
        <v>Bukan pasangan yang dicari</v>
      </c>
      <c r="L4" s="15" t="str" cm="1">
        <f t="array" ref="L4">IF(
    AND(
        ISNUMBER(MATCH(SUBSTITUTE(G4, " ", ""), SUBSTITUTE(Sheet2!$AK$19:$AK$35, " ", ""), 0)),
        ISNUMBER(MATCH(SUBSTITUTE(I4, " ", ""), SUBSTITUTE(Sheet2!$AL$18:$AT$18, " ", ""), 0))
    ),
    IF(
        ISNUMBER(MATCH(B4, Sheet2!$BE$3:$BE$13, 0)),
        IF(
            ISNUMBER(MATCH(INDEX(Sheet2!$BD$3:$BD$13, MATCH(B4, Sheet2!$BE$3:$BE$13, 0)), Sheet2!$BD$3:$BD$13, 0)),
            "True",
            "False"
        ),
        "False"
    ),
    "Bukan pasangan yang dicari"
)</f>
        <v>Bukan pasangan yang dicari</v>
      </c>
    </row>
    <row r="5" spans="1:12" hidden="1" x14ac:dyDescent="0.25">
      <c r="A5" t="s">
        <v>116</v>
      </c>
      <c r="B5" t="s">
        <v>6</v>
      </c>
      <c r="E5" t="s">
        <v>117</v>
      </c>
      <c r="F5" t="s">
        <v>118</v>
      </c>
      <c r="G5" s="15" t="str">
        <f>IFERROR(
    IF(
        ISNUMBER(MATCH(E5, Elements!$A$2:$A$200, 0)),
        IF(
            INDEX(Elements!$C$2:$C$200, MATCH(E5, Elements!$A$2:$A$200, 0)) &lt;&gt; "",
            INDEX(Elements!$B$2:$B$200, MATCH(E5, Elements!$A$2:$A$200, 0)),
            "kosong"
        ),
        "tidak ditemukan"
    ),
    "ID tidak ditemukan"
)</f>
        <v>ApplicationComponent</v>
      </c>
      <c r="H5" s="15" t="str">
        <f>IFERROR(
    IF(
        ISNUMBER(MATCH(E5, Elements!$A$2:$A$200, 0)),
        IF(
            INDEX(Elements!$C$2:$C$200, MATCH(E5, Elements!$A$2:$A$200, 0)) &lt;&gt; "",
            INDEX(Elements!$C$2:$C$200, MATCH(E5, Elements!$A$2:$A$200, 0)),
            "kosong"
        ),
        "tidak ditemukan"
    ),
    "ID tidak ditemukan"
)</f>
        <v>Data akun pengguna</v>
      </c>
      <c r="I5" s="15" t="str">
        <f>IFERROR(
    IF(
        ISNUMBER(MATCH(F5, Elements!$A$2:$A$200, 0)),
        IF(
            INDEX(Elements!$C$2:$C$200, MATCH(F5, Elements!$A$2:$A$200, 0)) &lt;&gt; "",
            INDEX(Elements!$B$2:$B$200, MATCH(F5, Elements!$A$2:$A$200, 0)),
            "kosong"
        ),
        "tidak ditemukan"
    ),
    "ID tidak ditemukan"
)</f>
        <v>ApplicationFunction</v>
      </c>
      <c r="J5" s="15" t="str">
        <f>IFERROR(
    IF(
        ISNUMBER(MATCH(F5, Elements!$A$2:$A$200, 0)),
        IF(
            INDEX(Elements!$C$2:$C$200, MATCH(F5, Elements!$A$2:$A$200, 0)) &lt;&gt; "",
            INDEX(Elements!$C$2:$C$200, MATCH(F5, Elements!$A$2:$A$200, 0)),
            "kosong"
        ),
        "tidak ditemukan"
    ),
    "ID tidak ditemukan"
)</f>
        <v>Mengelola akun pengguna (copy)</v>
      </c>
      <c r="K5" s="15" t="str" cm="1">
        <f t="array" ref="K5">IF(
    AND(
        ISNUMBER(MATCH(SUBSTITUTE(G5, " ", ""), SUBSTITUTE(Sheet2!$AK$5:$AK$13, " ", ""), 0)),
        ISNUMBER(MATCH(SUBSTITUTE(I5, " ", ""), SUBSTITUTE(Sheet2!$AL$4:$BB$4, " ", ""), 0))
    ),
    IF(
        ISNUMBER(MATCH(B5, Sheet2!$BE$3:$BE$13, 0)),
        IF(
            ISNUMBER(MATCH(INDEX(Sheet2!$BD$3:$BD$13, MATCH(B5, Sheet2!$BE$3:$BE$13, 0)), Sheet2!$BD$3:$BD$13, 0)),
            "True",
            "False"
        ),
        "False"
    ),
    "Bukan pasangan yang dicari"
)</f>
        <v>Bukan pasangan yang dicari</v>
      </c>
      <c r="L5" s="15" t="str" cm="1">
        <f t="array" ref="L5">IF(
    AND(
        ISNUMBER(MATCH(SUBSTITUTE(G5, " ", ""), SUBSTITUTE(Sheet2!$AK$19:$AK$35, " ", ""), 0)),
        ISNUMBER(MATCH(SUBSTITUTE(I5, " ", ""), SUBSTITUTE(Sheet2!$AL$18:$AT$18, " ", ""), 0))
    ),
    IF(
        ISNUMBER(MATCH(B5, Sheet2!$BE$3:$BE$13, 0)),
        IF(
            ISNUMBER(MATCH(INDEX(Sheet2!$BD$3:$BD$13, MATCH(B5, Sheet2!$BE$3:$BE$13, 0)), Sheet2!$BD$3:$BD$13, 0)),
            "True",
            "False"
        ),
        "False"
    ),
    "Bukan pasangan yang dicari"
)</f>
        <v>Bukan pasangan yang dicari</v>
      </c>
    </row>
    <row r="6" spans="1:12" hidden="1" x14ac:dyDescent="0.25">
      <c r="A6" t="s">
        <v>119</v>
      </c>
      <c r="B6" t="s">
        <v>6</v>
      </c>
      <c r="E6" t="s">
        <v>120</v>
      </c>
      <c r="F6" t="s">
        <v>121</v>
      </c>
      <c r="G6" s="15" t="str">
        <f>IFERROR(
    IF(
        ISNUMBER(MATCH(E6, Elements!$A$2:$A$200, 0)),
        IF(
            INDEX(Elements!$C$2:$C$200, MATCH(E6, Elements!$A$2:$A$200, 0)) &lt;&gt; "",
            INDEX(Elements!$B$2:$B$200, MATCH(E6, Elements!$A$2:$A$200, 0)),
            "kosong"
        ),
        "tidak ditemukan"
    ),
    "ID tidak ditemukan"
)</f>
        <v>ApplicationComponent</v>
      </c>
      <c r="H6" s="15" t="str">
        <f>IFERROR(
    IF(
        ISNUMBER(MATCH(E6, Elements!$A$2:$A$200, 0)),
        IF(
            INDEX(Elements!$C$2:$C$200, MATCH(E6, Elements!$A$2:$A$200, 0)) &lt;&gt; "",
            INDEX(Elements!$C$2:$C$200, MATCH(E6, Elements!$A$2:$A$200, 0)),
            "kosong"
        ),
        "tidak ditemukan"
    ),
    "ID tidak ditemukan"
)</f>
        <v>Data akun pengguna (copy)</v>
      </c>
      <c r="I6" s="15" t="str">
        <f>IFERROR(
    IF(
        ISNUMBER(MATCH(F6, Elements!$A$2:$A$200, 0)),
        IF(
            INDEX(Elements!$C$2:$C$200, MATCH(F6, Elements!$A$2:$A$200, 0)) &lt;&gt; "",
            INDEX(Elements!$B$2:$B$200, MATCH(F6, Elements!$A$2:$A$200, 0)),
            "kosong"
        ),
        "tidak ditemukan"
    ),
    "ID tidak ditemukan"
)</f>
        <v>ApplicationFunction</v>
      </c>
      <c r="J6" s="15" t="str">
        <f>IFERROR(
    IF(
        ISNUMBER(MATCH(F6, Elements!$A$2:$A$200, 0)),
        IF(
            INDEX(Elements!$C$2:$C$200, MATCH(F6, Elements!$A$2:$A$200, 0)) &lt;&gt; "",
            INDEX(Elements!$C$2:$C$200, MATCH(F6, Elements!$A$2:$A$200, 0)),
            "kosong"
        ),
        "tidak ditemukan"
    ),
    "ID tidak ditemukan"
)</f>
        <v>Mengelola akun pengguna (copy)</v>
      </c>
      <c r="K6" s="15" t="str" cm="1">
        <f t="array" ref="K6">IF(
    AND(
        ISNUMBER(MATCH(SUBSTITUTE(G6, " ", ""), SUBSTITUTE(Sheet2!$AK$5:$AK$13, " ", ""), 0)),
        ISNUMBER(MATCH(SUBSTITUTE(I6, " ", ""), SUBSTITUTE(Sheet2!$AL$4:$BB$4, " ", ""), 0))
    ),
    IF(
        ISNUMBER(MATCH(B6, Sheet2!$BE$3:$BE$13, 0)),
        IF(
            ISNUMBER(MATCH(INDEX(Sheet2!$BD$3:$BD$13, MATCH(B6, Sheet2!$BE$3:$BE$13, 0)), Sheet2!$BD$3:$BD$13, 0)),
            "True",
            "False"
        ),
        "False"
    ),
    "Bukan pasangan yang dicari"
)</f>
        <v>Bukan pasangan yang dicari</v>
      </c>
      <c r="L6" s="15" t="str" cm="1">
        <f t="array" ref="L6">IF(
    AND(
        ISNUMBER(MATCH(SUBSTITUTE(G6, " ", ""), SUBSTITUTE(Sheet2!$AK$19:$AK$35, " ", ""), 0)),
        ISNUMBER(MATCH(SUBSTITUTE(I6, " ", ""), SUBSTITUTE(Sheet2!$AL$18:$AT$18, " ", ""), 0))
    ),
    IF(
        ISNUMBER(MATCH(B6, Sheet2!$BE$3:$BE$13, 0)),
        IF(
            ISNUMBER(MATCH(INDEX(Sheet2!$BD$3:$BD$13, MATCH(B6, Sheet2!$BE$3:$BE$13, 0)), Sheet2!$BD$3:$BD$13, 0)),
            "True",
            "False"
        ),
        "False"
    ),
    "Bukan pasangan yang dicari"
)</f>
        <v>Bukan pasangan yang dicari</v>
      </c>
    </row>
    <row r="7" spans="1:12" hidden="1" x14ac:dyDescent="0.25">
      <c r="A7" t="s">
        <v>122</v>
      </c>
      <c r="B7" t="s">
        <v>6</v>
      </c>
      <c r="E7" t="s">
        <v>123</v>
      </c>
      <c r="F7" t="s">
        <v>124</v>
      </c>
      <c r="G7" s="15" t="str">
        <f>IFERROR(
    IF(
        ISNUMBER(MATCH(E7, Elements!$A$2:$A$200, 0)),
        IF(
            INDEX(Elements!$C$2:$C$200, MATCH(E7, Elements!$A$2:$A$200, 0)) &lt;&gt; "",
            INDEX(Elements!$B$2:$B$200, MATCH(E7, Elements!$A$2:$A$200, 0)),
            "kosong"
        ),
        "tidak ditemukan"
    ),
    "ID tidak ditemukan"
)</f>
        <v>Facility</v>
      </c>
      <c r="H7" s="15" t="str">
        <f>IFERROR(
    IF(
        ISNUMBER(MATCH(E7, Elements!$A$2:$A$200, 0)),
        IF(
            INDEX(Elements!$C$2:$C$200, MATCH(E7, Elements!$A$2:$A$200, 0)) &lt;&gt; "",
            INDEX(Elements!$C$2:$C$200, MATCH(E7, Elements!$A$2:$A$200, 0)),
            "kosong"
        ),
        "tidak ditemukan"
    ),
    "ID tidak ditemukan"
)</f>
        <v>Hsotinger</v>
      </c>
      <c r="I7" s="15" t="str">
        <f>IFERROR(
    IF(
        ISNUMBER(MATCH(F7, Elements!$A$2:$A$200, 0)),
        IF(
            INDEX(Elements!$C$2:$C$200, MATCH(F7, Elements!$A$2:$A$200, 0)) &lt;&gt; "",
            INDEX(Elements!$B$2:$B$200, MATCH(F7, Elements!$A$2:$A$200, 0)),
            "kosong"
        ),
        "tidak ditemukan"
    ),
    "ID tidak ditemukan"
)</f>
        <v>Node</v>
      </c>
      <c r="J7" s="15" t="str">
        <f>IFERROR(
    IF(
        ISNUMBER(MATCH(F7, Elements!$A$2:$A$200, 0)),
        IF(
            INDEX(Elements!$C$2:$C$200, MATCH(F7, Elements!$A$2:$A$200, 0)) &lt;&gt; "",
            INDEX(Elements!$C$2:$C$200, MATCH(F7, Elements!$A$2:$A$200, 0)),
            "kosong"
        ),
        "tidak ditemukan"
    ),
    "ID tidak ditemukan"
)</f>
        <v>Mainframe</v>
      </c>
      <c r="K7" s="15" t="str" cm="1">
        <f t="array" ref="K7">IF(
    AND(
        ISNUMBER(MATCH(SUBSTITUTE(G7, " ", ""), SUBSTITUTE(Sheet2!$AK$5:$AK$13, " ", ""), 0)),
        ISNUMBER(MATCH(SUBSTITUTE(I7, " ", ""), SUBSTITUTE(Sheet2!$AL$4:$BB$4, " ", ""), 0))
    ),
    IF(
        ISNUMBER(MATCH(B7, Sheet2!$BE$3:$BE$13, 0)),
        IF(
            ISNUMBER(MATCH(INDEX(Sheet2!$BD$3:$BD$13, MATCH(B7, Sheet2!$BE$3:$BE$13, 0)), Sheet2!$BD$3:$BD$13, 0)),
            "True",
            "False"
        ),
        "False"
    ),
    "Bukan pasangan yang dicari"
)</f>
        <v>Bukan pasangan yang dicari</v>
      </c>
      <c r="L7" s="15" t="str" cm="1">
        <f t="array" ref="L7">IF(
    AND(
        ISNUMBER(MATCH(SUBSTITUTE(G7, " ", ""), SUBSTITUTE(Sheet2!$AK$19:$AK$35, " ", ""), 0)),
        ISNUMBER(MATCH(SUBSTITUTE(I7, " ", ""), SUBSTITUTE(Sheet2!$AL$18:$AT$18, " ", ""), 0))
    ),
    IF(
        ISNUMBER(MATCH(B7, Sheet2!$BE$3:$BE$13, 0)),
        IF(
            ISNUMBER(MATCH(INDEX(Sheet2!$BD$3:$BD$13, MATCH(B7, Sheet2!$BE$3:$BE$13, 0)), Sheet2!$BD$3:$BD$13, 0)),
            "True",
            "False"
        ),
        "False"
    ),
    "Bukan pasangan yang dicari"
)</f>
        <v>Bukan pasangan yang dicari</v>
      </c>
    </row>
    <row r="8" spans="1:12" hidden="1" x14ac:dyDescent="0.25">
      <c r="A8" t="s">
        <v>125</v>
      </c>
      <c r="B8" t="s">
        <v>6</v>
      </c>
      <c r="E8" t="s">
        <v>126</v>
      </c>
      <c r="F8" t="s">
        <v>124</v>
      </c>
      <c r="G8" s="15" t="str">
        <f>IFERROR(
    IF(
        ISNUMBER(MATCH(E8, Elements!$A$2:$A$200, 0)),
        IF(
            INDEX(Elements!$C$2:$C$200, MATCH(E8, Elements!$A$2:$A$200, 0)) &lt;&gt; "",
            INDEX(Elements!$B$2:$B$200, MATCH(E8, Elements!$A$2:$A$200, 0)),
            "kosong"
        ),
        "tidak ditemukan"
    ),
    "ID tidak ditemukan"
)</f>
        <v>Facility</v>
      </c>
      <c r="H8" s="15" t="str">
        <f>IFERROR(
    IF(
        ISNUMBER(MATCH(E8, Elements!$A$2:$A$200, 0)),
        IF(
            INDEX(Elements!$C$2:$C$200, MATCH(E8, Elements!$A$2:$A$200, 0)) &lt;&gt; "",
            INDEX(Elements!$C$2:$C$200, MATCH(E8, Elements!$A$2:$A$200, 0)),
            "kosong"
        ),
        "tidak ditemukan"
    ),
    "ID tidak ditemukan"
)</f>
        <v>Hostinger</v>
      </c>
      <c r="I8" s="15" t="str">
        <f>IFERROR(
    IF(
        ISNUMBER(MATCH(F8, Elements!$A$2:$A$200, 0)),
        IF(
            INDEX(Elements!$C$2:$C$200, MATCH(F8, Elements!$A$2:$A$200, 0)) &lt;&gt; "",
            INDEX(Elements!$B$2:$B$200, MATCH(F8, Elements!$A$2:$A$200, 0)),
            "kosong"
        ),
        "tidak ditemukan"
    ),
    "ID tidak ditemukan"
)</f>
        <v>Node</v>
      </c>
      <c r="J8" s="15" t="str">
        <f>IFERROR(
    IF(
        ISNUMBER(MATCH(F8, Elements!$A$2:$A$200, 0)),
        IF(
            INDEX(Elements!$C$2:$C$200, MATCH(F8, Elements!$A$2:$A$200, 0)) &lt;&gt; "",
            INDEX(Elements!$C$2:$C$200, MATCH(F8, Elements!$A$2:$A$200, 0)),
            "kosong"
        ),
        "tidak ditemukan"
    ),
    "ID tidak ditemukan"
)</f>
        <v>Mainframe</v>
      </c>
      <c r="K8" s="15" t="str" cm="1">
        <f t="array" ref="K8">IF(
    AND(
        ISNUMBER(MATCH(SUBSTITUTE(G8, " ", ""), SUBSTITUTE(Sheet2!$AK$5:$AK$13, " ", ""), 0)),
        ISNUMBER(MATCH(SUBSTITUTE(I8, " ", ""), SUBSTITUTE(Sheet2!$AL$4:$BB$4, " ", ""), 0))
    ),
    IF(
        ISNUMBER(MATCH(B8, Sheet2!$BE$3:$BE$13, 0)),
        IF(
            ISNUMBER(MATCH(INDEX(Sheet2!$BD$3:$BD$13, MATCH(B8, Sheet2!$BE$3:$BE$13, 0)), Sheet2!$BD$3:$BD$13, 0)),
            "True",
            "False"
        ),
        "False"
    ),
    "Bukan pasangan yang dicari"
)</f>
        <v>Bukan pasangan yang dicari</v>
      </c>
      <c r="L8" s="15" t="str" cm="1">
        <f t="array" ref="L8">IF(
    AND(
        ISNUMBER(MATCH(SUBSTITUTE(G8, " ", ""), SUBSTITUTE(Sheet2!$AK$19:$AK$35, " ", ""), 0)),
        ISNUMBER(MATCH(SUBSTITUTE(I8, " ", ""), SUBSTITUTE(Sheet2!$AL$18:$AT$18, " ", ""), 0))
    ),
    IF(
        ISNUMBER(MATCH(B8, Sheet2!$BE$3:$BE$13, 0)),
        IF(
            ISNUMBER(MATCH(INDEX(Sheet2!$BD$3:$BD$13, MATCH(B8, Sheet2!$BE$3:$BE$13, 0)), Sheet2!$BD$3:$BD$13, 0)),
            "True",
            "False"
        ),
        "False"
    ),
    "Bukan pasangan yang dicari"
)</f>
        <v>Bukan pasangan yang dicari</v>
      </c>
    </row>
    <row r="9" spans="1:12" hidden="1" x14ac:dyDescent="0.25">
      <c r="A9" t="s">
        <v>127</v>
      </c>
      <c r="B9" t="s">
        <v>7</v>
      </c>
      <c r="E9" t="s">
        <v>110</v>
      </c>
      <c r="F9" t="s">
        <v>128</v>
      </c>
      <c r="G9" s="15" t="str">
        <f>IFERROR(
    IF(
        ISNUMBER(MATCH(E9, Elements!$A$2:$A$200, 0)),
        IF(
            INDEX(Elements!$C$2:$C$200, MATCH(E9, Elements!$A$2:$A$200, 0)) &lt;&gt; "",
            INDEX(Elements!$B$2:$B$200, MATCH(E9, Elements!$A$2:$A$200, 0)),
            "kosong"
        ),
        "tidak ditemukan"
    ),
    "ID tidak ditemukan"
)</f>
        <v>BusinessRole</v>
      </c>
      <c r="H9" s="15" t="str">
        <f>IFERROR(
    IF(
        ISNUMBER(MATCH(E9, Elements!$A$2:$A$200, 0)),
        IF(
            INDEX(Elements!$C$2:$C$200, MATCH(E9, Elements!$A$2:$A$200, 0)) &lt;&gt; "",
            INDEX(Elements!$C$2:$C$200, MATCH(E9, Elements!$A$2:$A$200, 0)),
            "kosong"
        ),
        "tidak ditemukan"
    ),
    "ID tidak ditemukan"
)</f>
        <v>Admin</v>
      </c>
      <c r="I9" s="15" t="str">
        <f>IFERROR(
    IF(
        ISNUMBER(MATCH(F9, Elements!$A$2:$A$200, 0)),
        IF(
            INDEX(Elements!$C$2:$C$200, MATCH(F9, Elements!$A$2:$A$200, 0)) &lt;&gt; "",
            INDEX(Elements!$B$2:$B$200, MATCH(F9, Elements!$A$2:$A$200, 0)),
            "kosong"
        ),
        "tidak ditemukan"
    ),
    "ID tidak ditemukan"
)</f>
        <v>BusinessInterface</v>
      </c>
      <c r="J9" s="15" t="str">
        <f>IFERROR(
    IF(
        ISNUMBER(MATCH(F9, Elements!$A$2:$A$200, 0)),
        IF(
            INDEX(Elements!$C$2:$C$200, MATCH(F9, Elements!$A$2:$A$200, 0)) &lt;&gt; "",
            INDEX(Elements!$C$2:$C$200, MATCH(F9, Elements!$A$2:$A$200, 0)),
            "kosong"
        ),
        "tidak ditemukan"
    ),
    "ID tidak ditemukan"
)</f>
        <v>Website interface</v>
      </c>
      <c r="K9" s="15" t="str" cm="1">
        <f t="array" ref="K9">IF(
    AND(
        ISNUMBER(MATCH(SUBSTITUTE(G9, " ", ""), SUBSTITUTE(Sheet2!$AK$5:$AK$13, " ", ""), 0)),
        ISNUMBER(MATCH(SUBSTITUTE(I9, " ", ""), SUBSTITUTE(Sheet2!$AL$4:$BB$4, " ", ""), 0))
    ),
    IF(
        ISNUMBER(MATCH(B9, Sheet2!$BE$3:$BE$13, 0)),
        IF(
            ISNUMBER(MATCH(INDEX(Sheet2!$BD$3:$BD$13, MATCH(B9, Sheet2!$BE$3:$BE$13, 0)), Sheet2!$BD$3:$BD$13, 0)),
            "True",
            "False"
        ),
        "False"
    ),
    "Bukan pasangan yang dicari"
)</f>
        <v>Bukan pasangan yang dicari</v>
      </c>
      <c r="L9" s="15" t="str" cm="1">
        <f t="array" ref="L9">IF(
    AND(
        ISNUMBER(MATCH(SUBSTITUTE(G9, " ", ""), SUBSTITUTE(Sheet2!$AK$19:$AK$35, " ", ""), 0)),
        ISNUMBER(MATCH(SUBSTITUTE(I9, " ", ""), SUBSTITUTE(Sheet2!$AL$18:$AT$18, " ", ""), 0))
    ),
    IF(
        ISNUMBER(MATCH(B9, Sheet2!$BE$3:$BE$13, 0)),
        IF(
            ISNUMBER(MATCH(INDEX(Sheet2!$BD$3:$BD$13, MATCH(B9, Sheet2!$BE$3:$BE$13, 0)), Sheet2!$BD$3:$BD$13, 0)),
            "True",
            "False"
        ),
        "False"
    ),
    "Bukan pasangan yang dicari"
)</f>
        <v>Bukan pasangan yang dicari</v>
      </c>
    </row>
    <row r="10" spans="1:12" hidden="1" x14ac:dyDescent="0.25">
      <c r="A10" t="s">
        <v>129</v>
      </c>
      <c r="B10" t="s">
        <v>7</v>
      </c>
      <c r="E10" t="s">
        <v>128</v>
      </c>
      <c r="F10" t="s">
        <v>130</v>
      </c>
      <c r="G10" s="15" t="str">
        <f>IFERROR(
    IF(
        ISNUMBER(MATCH(E10, Elements!$A$2:$A$200, 0)),
        IF(
            INDEX(Elements!$C$2:$C$200, MATCH(E10, Elements!$A$2:$A$200, 0)) &lt;&gt; "",
            INDEX(Elements!$B$2:$B$200, MATCH(E10, Elements!$A$2:$A$200, 0)),
            "kosong"
        ),
        "tidak ditemukan"
    ),
    "ID tidak ditemukan"
)</f>
        <v>BusinessInterface</v>
      </c>
      <c r="H10" s="15" t="str">
        <f>IFERROR(
    IF(
        ISNUMBER(MATCH(E10, Elements!$A$2:$A$200, 0)),
        IF(
            INDEX(Elements!$C$2:$C$200, MATCH(E10, Elements!$A$2:$A$200, 0)) &lt;&gt; "",
            INDEX(Elements!$C$2:$C$200, MATCH(E10, Elements!$A$2:$A$200, 0)),
            "kosong"
        ),
        "tidak ditemukan"
    ),
    "ID tidak ditemukan"
)</f>
        <v>Website interface</v>
      </c>
      <c r="I10" s="15" t="str">
        <f>IFERROR(
    IF(
        ISNUMBER(MATCH(F10, Elements!$A$2:$A$200, 0)),
        IF(
            INDEX(Elements!$C$2:$C$200, MATCH(F10, Elements!$A$2:$A$200, 0)) &lt;&gt; "",
            INDEX(Elements!$B$2:$B$200, MATCH(F10, Elements!$A$2:$A$200, 0)),
            "kosong"
        ),
        "tidak ditemukan"
    ),
    "ID tidak ditemukan"
)</f>
        <v>BusinessService</v>
      </c>
      <c r="J10" s="15" t="str">
        <f>IFERROR(
    IF(
        ISNUMBER(MATCH(F10, Elements!$A$2:$A$200, 0)),
        IF(
            INDEX(Elements!$C$2:$C$200, MATCH(F10, Elements!$A$2:$A$200, 0)) &lt;&gt; "",
            INDEX(Elements!$C$2:$C$200, MATCH(F10, Elements!$A$2:$A$200, 0)),
            "kosong"
        ),
        "tidak ditemukan"
    ),
    "ID tidak ditemukan"
)</f>
        <v>Service pengelolaan akun</v>
      </c>
      <c r="K10" s="15" t="str" cm="1">
        <f t="array" ref="K10">IF(
    AND(
        ISNUMBER(MATCH(SUBSTITUTE(G10, " ", ""), SUBSTITUTE(Sheet2!$AK$5:$AK$13, " ", ""), 0)),
        ISNUMBER(MATCH(SUBSTITUTE(I10, " ", ""), SUBSTITUTE(Sheet2!$AL$4:$BB$4, " ", ""), 0))
    ),
    IF(
        ISNUMBER(MATCH(B10, Sheet2!$BE$3:$BE$13, 0)),
        IF(
            ISNUMBER(MATCH(INDEX(Sheet2!$BD$3:$BD$13, MATCH(B10, Sheet2!$BE$3:$BE$13, 0)), Sheet2!$BD$3:$BD$13, 0)),
            "True",
            "False"
        ),
        "False"
    ),
    "Bukan pasangan yang dicari"
)</f>
        <v>Bukan pasangan yang dicari</v>
      </c>
      <c r="L10" s="15" t="str" cm="1">
        <f t="array" ref="L10">IF(
    AND(
        ISNUMBER(MATCH(SUBSTITUTE(G10, " ", ""), SUBSTITUTE(Sheet2!$AK$19:$AK$35, " ", ""), 0)),
        ISNUMBER(MATCH(SUBSTITUTE(I10, " ", ""), SUBSTITUTE(Sheet2!$AL$18:$AT$18, " ", ""), 0))
    ),
    IF(
        ISNUMBER(MATCH(B10, Sheet2!$BE$3:$BE$13, 0)),
        IF(
            ISNUMBER(MATCH(INDEX(Sheet2!$BD$3:$BD$13, MATCH(B10, Sheet2!$BE$3:$BE$13, 0)), Sheet2!$BD$3:$BD$13, 0)),
            "True",
            "False"
        ),
        "False"
    ),
    "Bukan pasangan yang dicari"
)</f>
        <v>Bukan pasangan yang dicari</v>
      </c>
    </row>
    <row r="11" spans="1:12" ht="15" hidden="1" customHeight="1" x14ac:dyDescent="0.25">
      <c r="A11" t="s">
        <v>131</v>
      </c>
      <c r="B11" t="s">
        <v>7</v>
      </c>
      <c r="E11" t="s">
        <v>124</v>
      </c>
      <c r="F11" t="s">
        <v>132</v>
      </c>
      <c r="G11" s="15" t="str">
        <f>IFERROR(
    IF(
        ISNUMBER(MATCH(E11, Elements!$A$2:$A$200, 0)),
        IF(
            INDEX(Elements!$C$2:$C$200, MATCH(E11, Elements!$A$2:$A$200, 0)) &lt;&gt; "",
            INDEX(Elements!$B$2:$B$200, MATCH(E11, Elements!$A$2:$A$200, 0)),
            "kosong"
        ),
        "tidak ditemukan"
    ),
    "ID tidak ditemukan"
)</f>
        <v>Node</v>
      </c>
      <c r="H11" s="15" t="str">
        <f>IFERROR(
    IF(
        ISNUMBER(MATCH(E11, Elements!$A$2:$A$200, 0)),
        IF(
            INDEX(Elements!$C$2:$C$200, MATCH(E11, Elements!$A$2:$A$200, 0)) &lt;&gt; "",
            INDEX(Elements!$C$2:$C$200, MATCH(E11, Elements!$A$2:$A$200, 0)),
            "kosong"
        ),
        "tidak ditemukan"
    ),
    "ID tidak ditemukan"
)</f>
        <v>Mainframe</v>
      </c>
      <c r="I11" s="15" t="str">
        <f>IFERROR(
    IF(
        ISNUMBER(MATCH(F11, Elements!$A$2:$A$200, 0)),
        IF(
            INDEX(Elements!$C$2:$C$200, MATCH(F11, Elements!$A$2:$A$200, 0)) &lt;&gt; "",
            INDEX(Elements!$B$2:$B$200, MATCH(F11, Elements!$A$2:$A$200, 0)),
            "kosong"
        ),
        "tidak ditemukan"
    ),
    "ID tidak ditemukan"
)</f>
        <v>CommunicationNetwork</v>
      </c>
      <c r="J11" s="15" t="str">
        <f>IFERROR(
    IF(
        ISNUMBER(MATCH(F11, Elements!$A$2:$A$200, 0)),
        IF(
            INDEX(Elements!$C$2:$C$200, MATCH(F11, Elements!$A$2:$A$200, 0)) &lt;&gt; "",
            INDEX(Elements!$C$2:$C$200, MATCH(F11, Elements!$A$2:$A$200, 0)),
            "kosong"
        ),
        "tidak ditemukan"
    ),
    "ID tidak ditemukan"
)</f>
        <v>Wireless Network</v>
      </c>
      <c r="K11" s="15" t="str" cm="1">
        <f t="array" ref="K11">IF(
    AND(
        ISNUMBER(MATCH(SUBSTITUTE(G11, " ", ""), SUBSTITUTE(Sheet2!$AK$5:$AK$13, " ", ""), 0)),
        ISNUMBER(MATCH(SUBSTITUTE(I11, " ", ""), SUBSTITUTE(Sheet2!$AL$4:$BB$4, " ", ""), 0))
    ),
    IF(
        ISNUMBER(MATCH(B11, Sheet2!$BE$3:$BE$13, 0)),
        IF(
            ISNUMBER(MATCH(INDEX(Sheet2!$BD$3:$BD$13, MATCH(B11, Sheet2!$BE$3:$BE$13, 0)), Sheet2!$BD$3:$BD$13, 0)),
            "True",
            "False"
        ),
        "False"
    ),
    "Bukan pasangan yang dicari"
)</f>
        <v>Bukan pasangan yang dicari</v>
      </c>
      <c r="L11" s="15" t="str" cm="1">
        <f t="array" ref="L11">IF(
    AND(
        ISNUMBER(MATCH(SUBSTITUTE(G11, " ", ""), SUBSTITUTE(Sheet2!$AK$19:$AK$35, " ", ""), 0)),
        ISNUMBER(MATCH(SUBSTITUTE(I11, " ", ""), SUBSTITUTE(Sheet2!$AL$18:$AT$18, " ", ""), 0))
    ),
    IF(
        ISNUMBER(MATCH(B11, Sheet2!$BE$3:$BE$13, 0)),
        IF(
            ISNUMBER(MATCH(INDEX(Sheet2!$BD$3:$BD$13, MATCH(B11, Sheet2!$BE$3:$BE$13, 0)), Sheet2!$BD$3:$BD$13, 0)),
            "True",
            "False"
        ),
        "False"
    ),
    "Bukan pasangan yang dicari"
)</f>
        <v>Bukan pasangan yang dicari</v>
      </c>
    </row>
    <row r="12" spans="1:12" x14ac:dyDescent="0.25">
      <c r="A12" t="s">
        <v>133</v>
      </c>
      <c r="B12" t="s">
        <v>7</v>
      </c>
      <c r="E12" t="s">
        <v>134</v>
      </c>
      <c r="F12" t="s">
        <v>118</v>
      </c>
      <c r="G12" s="15" t="str">
        <f>IFERROR(
    IF(
        ISNUMBER(MATCH(E12, Elements!$A$2:$A$200, 0)),
        IF(
            INDEX(Elements!$C$2:$C$200, MATCH(E12, Elements!$A$2:$A$200, 0)) &lt;&gt; "",
            INDEX(Elements!$B$2:$B$200, MATCH(E12, Elements!$A$2:$A$200, 0)),
            "kosong"
        ),
        "tidak ditemukan"
    ),
    "ID tidak ditemukan"
)</f>
        <v>TechnologyService</v>
      </c>
      <c r="H12" s="15" t="str">
        <f>IFERROR(
    IF(
        ISNUMBER(MATCH(E12, Elements!$A$2:$A$200, 0)),
        IF(
            INDEX(Elements!$C$2:$C$200, MATCH(E12, Elements!$A$2:$A$200, 0)) &lt;&gt; "",
            INDEX(Elements!$C$2:$C$200, MATCH(E12, Elements!$A$2:$A$200, 0)),
            "kosong"
        ),
        "tidak ditemukan"
    ),
    "ID tidak ditemukan"
)</f>
        <v>Akses data pengguna</v>
      </c>
      <c r="I12" s="15" t="str">
        <f>IFERROR(
    IF(
        ISNUMBER(MATCH(F12, Elements!$A$2:$A$200, 0)),
        IF(
            INDEX(Elements!$C$2:$C$200, MATCH(F12, Elements!$A$2:$A$200, 0)) &lt;&gt; "",
            INDEX(Elements!$B$2:$B$200, MATCH(F12, Elements!$A$2:$A$200, 0)),
            "kosong"
        ),
        "tidak ditemukan"
    ),
    "ID tidak ditemukan"
)</f>
        <v>ApplicationFunction</v>
      </c>
      <c r="J12" s="15" t="str">
        <f>IFERROR(
    IF(
        ISNUMBER(MATCH(F12, Elements!$A$2:$A$200, 0)),
        IF(
            INDEX(Elements!$C$2:$C$200, MATCH(F12, Elements!$A$2:$A$200, 0)) &lt;&gt; "",
            INDEX(Elements!$C$2:$C$200, MATCH(F12, Elements!$A$2:$A$200, 0)),
            "kosong"
        ),
        "tidak ditemukan"
    ),
    "ID tidak ditemukan"
)</f>
        <v>Mengelola akun pengguna (copy)</v>
      </c>
      <c r="K12" s="15" t="str" cm="1">
        <f t="array" ref="K12">IF(
    AND(
        ISNUMBER(MATCH(SUBSTITUTE(G12, " ", ""), SUBSTITUTE(Sheet2!$AK$5:$AK$13, " ", ""), 0)),
        ISNUMBER(MATCH(SUBSTITUTE(I12, " ", ""), SUBSTITUTE(Sheet2!$AL$4:$BB$4, " ", ""), 0))
    ),
    IF(
        ISNUMBER(MATCH(B12, Sheet2!$BE$3:$BE$13, 0)),
        IF(
            ISNUMBER(MATCH(INDEX(Sheet2!$BD$3:$BD$13, MATCH(B12, Sheet2!$BE$3:$BE$13, 0)), Sheet2!$BD$3:$BD$13, 0)),
            "True",
            "False"
        ),
        "False"
    ),
    "Bukan pasangan yang dicari"
)</f>
        <v>Bukan pasangan yang dicari</v>
      </c>
      <c r="L12" s="15" t="str" cm="1">
        <f t="array" ref="L12">IF(
    AND(
        ISNUMBER(MATCH(SUBSTITUTE(G12, " ", ""), SUBSTITUTE(Sheet2!$AK$19:$AK$35, " ", ""), 0)),
        ISNUMBER(MATCH(SUBSTITUTE(I12, " ", ""), SUBSTITUTE(Sheet2!$AL$18:$AT$18, " ", ""), 0))
    ),
    IF(
        ISNUMBER(MATCH(B12, Sheet2!$BE$3:$BE$13, 0)),
        IF(
            ISNUMBER(MATCH(INDEX(Sheet2!$BD$3:$BD$13, MATCH(B12, Sheet2!$BE$3:$BE$13, 0)), Sheet2!$BD$3:$BD$13, 0)),
            "True",
            "False"
        ),
        "False"
    ),
    "Bukan pasangan yang dicari"
)</f>
        <v>True</v>
      </c>
    </row>
    <row r="13" spans="1:12" x14ac:dyDescent="0.25">
      <c r="A13" t="s">
        <v>135</v>
      </c>
      <c r="B13" t="s">
        <v>7</v>
      </c>
      <c r="E13" t="s">
        <v>136</v>
      </c>
      <c r="F13" t="s">
        <v>118</v>
      </c>
      <c r="G13" s="15" t="str">
        <f>IFERROR(
    IF(
        ISNUMBER(MATCH(E13, Elements!$A$2:$A$200, 0)),
        IF(
            INDEX(Elements!$C$2:$C$200, MATCH(E13, Elements!$A$2:$A$200, 0)) &lt;&gt; "",
            INDEX(Elements!$B$2:$B$200, MATCH(E13, Elements!$A$2:$A$200, 0)),
            "kosong"
        ),
        "tidak ditemukan"
    ),
    "ID tidak ditemukan"
)</f>
        <v>TechnologyService</v>
      </c>
      <c r="H13" s="15" t="str">
        <f>IFERROR(
    IF(
        ISNUMBER(MATCH(E13, Elements!$A$2:$A$200, 0)),
        IF(
            INDEX(Elements!$C$2:$C$200, MATCH(E13, Elements!$A$2:$A$200, 0)) &lt;&gt; "",
            INDEX(Elements!$C$2:$C$200, MATCH(E13, Elements!$A$2:$A$200, 0)),
            "kosong"
        ),
        "tidak ditemukan"
    ),
    "ID tidak ditemukan"
)</f>
        <v>Manajemen data pengguna</v>
      </c>
      <c r="I13" s="15" t="str">
        <f>IFERROR(
    IF(
        ISNUMBER(MATCH(F13, Elements!$A$2:$A$200, 0)),
        IF(
            INDEX(Elements!$C$2:$C$200, MATCH(F13, Elements!$A$2:$A$200, 0)) &lt;&gt; "",
            INDEX(Elements!$B$2:$B$200, MATCH(F13, Elements!$A$2:$A$200, 0)),
            "kosong"
        ),
        "tidak ditemukan"
    ),
    "ID tidak ditemukan"
)</f>
        <v>ApplicationFunction</v>
      </c>
      <c r="J13" s="15" t="str">
        <f>IFERROR(
    IF(
        ISNUMBER(MATCH(F13, Elements!$A$2:$A$200, 0)),
        IF(
            INDEX(Elements!$C$2:$C$200, MATCH(F13, Elements!$A$2:$A$200, 0)) &lt;&gt; "",
            INDEX(Elements!$C$2:$C$200, MATCH(F13, Elements!$A$2:$A$200, 0)),
            "kosong"
        ),
        "tidak ditemukan"
    ),
    "ID tidak ditemukan"
)</f>
        <v>Mengelola akun pengguna (copy)</v>
      </c>
      <c r="K13" s="15" t="str" cm="1">
        <f t="array" ref="K13">IF(
    AND(
        ISNUMBER(MATCH(SUBSTITUTE(G13, " ", ""), SUBSTITUTE(Sheet2!$AK$5:$AK$13, " ", ""), 0)),
        ISNUMBER(MATCH(SUBSTITUTE(I13, " ", ""), SUBSTITUTE(Sheet2!$AL$4:$BB$4, " ", ""), 0))
    ),
    IF(
        ISNUMBER(MATCH(B13, Sheet2!$BE$3:$BE$13, 0)),
        IF(
            ISNUMBER(MATCH(INDEX(Sheet2!$BD$3:$BD$13, MATCH(B13, Sheet2!$BE$3:$BE$13, 0)), Sheet2!$BD$3:$BD$13, 0)),
            "True",
            "False"
        ),
        "False"
    ),
    "Bukan pasangan yang dicari"
)</f>
        <v>Bukan pasangan yang dicari</v>
      </c>
      <c r="L13" s="15" t="str" cm="1">
        <f t="array" ref="L13">IF(
    AND(
        ISNUMBER(MATCH(SUBSTITUTE(G13, " ", ""), SUBSTITUTE(Sheet2!$AK$19:$AK$35, " ", ""), 0)),
        ISNUMBER(MATCH(SUBSTITUTE(I13, " ", ""), SUBSTITUTE(Sheet2!$AL$18:$AT$18, " ", ""), 0))
    ),
    IF(
        ISNUMBER(MATCH(B13, Sheet2!$BE$3:$BE$13, 0)),
        IF(
            ISNUMBER(MATCH(INDEX(Sheet2!$BD$3:$BD$13, MATCH(B13, Sheet2!$BE$3:$BE$13, 0)), Sheet2!$BD$3:$BD$13, 0)),
            "True",
            "False"
        ),
        "False"
    ),
    "Bukan pasangan yang dicari"
)</f>
        <v>True</v>
      </c>
    </row>
    <row r="14" spans="1:12" hidden="1" x14ac:dyDescent="0.25">
      <c r="A14" t="s">
        <v>137</v>
      </c>
      <c r="B14" t="s">
        <v>7</v>
      </c>
      <c r="E14" t="s">
        <v>138</v>
      </c>
      <c r="F14" t="s">
        <v>139</v>
      </c>
      <c r="G14" s="15" t="str">
        <f>IFERROR(
    IF(
        ISNUMBER(MATCH(E14, Elements!$A$2:$A$200, 0)),
        IF(
            INDEX(Elements!$C$2:$C$200, MATCH(E14, Elements!$A$2:$A$200, 0)) &lt;&gt; "",
            INDEX(Elements!$B$2:$B$200, MATCH(E14, Elements!$A$2:$A$200, 0)),
            "kosong"
        ),
        "tidak ditemukan"
    ),
    "ID tidak ditemukan"
)</f>
        <v>ApplicationService</v>
      </c>
      <c r="H14" s="15" t="str">
        <f>IFERROR(
    IF(
        ISNUMBER(MATCH(E14, Elements!$A$2:$A$200, 0)),
        IF(
            INDEX(Elements!$C$2:$C$200, MATCH(E14, Elements!$A$2:$A$200, 0)) &lt;&gt; "",
            INDEX(Elements!$C$2:$C$200, MATCH(E14, Elements!$A$2:$A$200, 0)),
            "kosong"
        ),
        "tidak ditemukan"
    ),
    "ID tidak ditemukan"
)</f>
        <v>Menghapus data pengguna (copy)</v>
      </c>
      <c r="I14" s="15" t="str">
        <f>IFERROR(
    IF(
        ISNUMBER(MATCH(F14, Elements!$A$2:$A$200, 0)),
        IF(
            INDEX(Elements!$C$2:$C$200, MATCH(F14, Elements!$A$2:$A$200, 0)) &lt;&gt; "",
            INDEX(Elements!$B$2:$B$200, MATCH(F14, Elements!$A$2:$A$200, 0)),
            "kosong"
        ),
        "tidak ditemukan"
    ),
    "ID tidak ditemukan"
)</f>
        <v>BusinessProcess</v>
      </c>
      <c r="J14" s="15" t="str">
        <f>IFERROR(
    IF(
        ISNUMBER(MATCH(F14, Elements!$A$2:$A$200, 0)),
        IF(
            INDEX(Elements!$C$2:$C$200, MATCH(F14, Elements!$A$2:$A$200, 0)) &lt;&gt; "",
            INDEX(Elements!$C$2:$C$200, MATCH(F14, Elements!$A$2:$A$200, 0)),
            "kosong"
        ),
        "tidak ditemukan"
    ),
    "ID tidak ditemukan"
)</f>
        <v>Menghapus pengguna</v>
      </c>
      <c r="K14" s="15" t="str" cm="1">
        <f t="array" ref="K14">IF(
    AND(
        ISNUMBER(MATCH(SUBSTITUTE(G14, " ", ""), SUBSTITUTE(Sheet2!$AK$5:$AK$13, " ", ""), 0)),
        ISNUMBER(MATCH(SUBSTITUTE(I14, " ", ""), SUBSTITUTE(Sheet2!$AL$4:$BB$4, " ", ""), 0))
    ),
    IF(
        ISNUMBER(MATCH(B14, Sheet2!$BE$3:$BE$13, 0)),
        IF(
            ISNUMBER(MATCH(INDEX(Sheet2!$BD$3:$BD$13, MATCH(B14, Sheet2!$BE$3:$BE$13, 0)), Sheet2!$BD$3:$BD$13, 0)),
            "True",
            "False"
        ),
        "False"
    ),
    "Bukan pasangan yang dicari"
)</f>
        <v>Bukan pasangan yang dicari</v>
      </c>
      <c r="L14" s="15" t="str" cm="1">
        <f t="array" ref="L14">IF(
    AND(
        ISNUMBER(MATCH(SUBSTITUTE(G14, " ", ""), SUBSTITUTE(Sheet2!$AK$19:$AK$35, " ", ""), 0)),
        ISNUMBER(MATCH(SUBSTITUTE(I14, " ", ""), SUBSTITUTE(Sheet2!$AL$18:$AT$18, " ", ""), 0))
    ),
    IF(
        ISNUMBER(MATCH(B14, Sheet2!$BE$3:$BE$13, 0)),
        IF(
            ISNUMBER(MATCH(INDEX(Sheet2!$BD$3:$BD$13, MATCH(B14, Sheet2!$BE$3:$BE$13, 0)), Sheet2!$BD$3:$BD$13, 0)),
            "True",
            "False"
        ),
        "False"
    ),
    "Bukan pasangan yang dicari"
)</f>
        <v>Bukan pasangan yang dicari</v>
      </c>
    </row>
    <row r="15" spans="1:12" hidden="1" x14ac:dyDescent="0.25">
      <c r="A15" t="s">
        <v>140</v>
      </c>
      <c r="B15" t="s">
        <v>7</v>
      </c>
      <c r="E15" t="s">
        <v>141</v>
      </c>
      <c r="F15" t="s">
        <v>142</v>
      </c>
      <c r="G15" s="15" t="str">
        <f>IFERROR(
    IF(
        ISNUMBER(MATCH(E15, Elements!$A$2:$A$200, 0)),
        IF(
            INDEX(Elements!$C$2:$C$200, MATCH(E15, Elements!$A$2:$A$200, 0)) &lt;&gt; "",
            INDEX(Elements!$B$2:$B$200, MATCH(E15, Elements!$A$2:$A$200, 0)),
            "kosong"
        ),
        "tidak ditemukan"
    ),
    "ID tidak ditemukan"
)</f>
        <v>ApplicationService</v>
      </c>
      <c r="H15" s="15" t="str">
        <f>IFERROR(
    IF(
        ISNUMBER(MATCH(E15, Elements!$A$2:$A$200, 0)),
        IF(
            INDEX(Elements!$C$2:$C$200, MATCH(E15, Elements!$A$2:$A$200, 0)) &lt;&gt; "",
            INDEX(Elements!$C$2:$C$200, MATCH(E15, Elements!$A$2:$A$200, 0)),
            "kosong"
        ),
        "tidak ditemukan"
    ),
    "ID tidak ditemukan"
)</f>
        <v>Menyimpan data pengguna (copy)</v>
      </c>
      <c r="I15" s="15" t="str">
        <f>IFERROR(
    IF(
        ISNUMBER(MATCH(F15, Elements!$A$2:$A$200, 0)),
        IF(
            INDEX(Elements!$C$2:$C$200, MATCH(F15, Elements!$A$2:$A$200, 0)) &lt;&gt; "",
            INDEX(Elements!$B$2:$B$200, MATCH(F15, Elements!$A$2:$A$200, 0)),
            "kosong"
        ),
        "tidak ditemukan"
    ),
    "ID tidak ditemukan"
)</f>
        <v>BusinessProcess</v>
      </c>
      <c r="J15" s="15" t="str">
        <f>IFERROR(
    IF(
        ISNUMBER(MATCH(F15, Elements!$A$2:$A$200, 0)),
        IF(
            INDEX(Elements!$C$2:$C$200, MATCH(F15, Elements!$A$2:$A$200, 0)) &lt;&gt; "",
            INDEX(Elements!$C$2:$C$200, MATCH(F15, Elements!$A$2:$A$200, 0)),
            "kosong"
        ),
        "tidak ditemukan"
    ),
    "ID tidak ditemukan"
)</f>
        <v>Mengubah data pengguna</v>
      </c>
      <c r="K15" s="15" t="str" cm="1">
        <f t="array" ref="K15">IF(
    AND(
        ISNUMBER(MATCH(SUBSTITUTE(G15, " ", ""), SUBSTITUTE(Sheet2!$AK$5:$AK$13, " ", ""), 0)),
        ISNUMBER(MATCH(SUBSTITUTE(I15, " ", ""), SUBSTITUTE(Sheet2!$AL$4:$BB$4, " ", ""), 0))
    ),
    IF(
        ISNUMBER(MATCH(B15, Sheet2!$BE$3:$BE$13, 0)),
        IF(
            ISNUMBER(MATCH(INDEX(Sheet2!$BD$3:$BD$13, MATCH(B15, Sheet2!$BE$3:$BE$13, 0)), Sheet2!$BD$3:$BD$13, 0)),
            "True",
            "False"
        ),
        "False"
    ),
    "Bukan pasangan yang dicari"
)</f>
        <v>Bukan pasangan yang dicari</v>
      </c>
      <c r="L15" s="15" t="str" cm="1">
        <f t="array" ref="L15">IF(
    AND(
        ISNUMBER(MATCH(SUBSTITUTE(G15, " ", ""), SUBSTITUTE(Sheet2!$AK$19:$AK$35, " ", ""), 0)),
        ISNUMBER(MATCH(SUBSTITUTE(I15, " ", ""), SUBSTITUTE(Sheet2!$AL$18:$AT$18, " ", ""), 0))
    ),
    IF(
        ISNUMBER(MATCH(B15, Sheet2!$BE$3:$BE$13, 0)),
        IF(
            ISNUMBER(MATCH(INDEX(Sheet2!$BD$3:$BD$13, MATCH(B15, Sheet2!$BE$3:$BE$13, 0)), Sheet2!$BD$3:$BD$13, 0)),
            "True",
            "False"
        ),
        "False"
    ),
    "Bukan pasangan yang dicari"
)</f>
        <v>Bukan pasangan yang dicari</v>
      </c>
    </row>
    <row r="16" spans="1:12" hidden="1" x14ac:dyDescent="0.25">
      <c r="A16" t="s">
        <v>143</v>
      </c>
      <c r="B16" t="s">
        <v>7</v>
      </c>
      <c r="E16" t="s">
        <v>141</v>
      </c>
      <c r="F16" t="s">
        <v>144</v>
      </c>
      <c r="G16" s="15" t="str">
        <f>IFERROR(
    IF(
        ISNUMBER(MATCH(E16, Elements!$A$2:$A$200, 0)),
        IF(
            INDEX(Elements!$C$2:$C$200, MATCH(E16, Elements!$A$2:$A$200, 0)) &lt;&gt; "",
            INDEX(Elements!$B$2:$B$200, MATCH(E16, Elements!$A$2:$A$200, 0)),
            "kosong"
        ),
        "tidak ditemukan"
    ),
    "ID tidak ditemukan"
)</f>
        <v>ApplicationService</v>
      </c>
      <c r="H16" s="15" t="str">
        <f>IFERROR(
    IF(
        ISNUMBER(MATCH(E16, Elements!$A$2:$A$200, 0)),
        IF(
            INDEX(Elements!$C$2:$C$200, MATCH(E16, Elements!$A$2:$A$200, 0)) &lt;&gt; "",
            INDEX(Elements!$C$2:$C$200, MATCH(E16, Elements!$A$2:$A$200, 0)),
            "kosong"
        ),
        "tidak ditemukan"
    ),
    "ID tidak ditemukan"
)</f>
        <v>Menyimpan data pengguna (copy)</v>
      </c>
      <c r="I16" s="15" t="str">
        <f>IFERROR(
    IF(
        ISNUMBER(MATCH(F16, Elements!$A$2:$A$200, 0)),
        IF(
            INDEX(Elements!$C$2:$C$200, MATCH(F16, Elements!$A$2:$A$200, 0)) &lt;&gt; "",
            INDEX(Elements!$B$2:$B$200, MATCH(F16, Elements!$A$2:$A$200, 0)),
            "kosong"
        ),
        "tidak ditemukan"
    ),
    "ID tidak ditemukan"
)</f>
        <v>BusinessProcess</v>
      </c>
      <c r="J16" s="15" t="str">
        <f>IFERROR(
    IF(
        ISNUMBER(MATCH(F16, Elements!$A$2:$A$200, 0)),
        IF(
            INDEX(Elements!$C$2:$C$200, MATCH(F16, Elements!$A$2:$A$200, 0)) &lt;&gt; "",
            INDEX(Elements!$C$2:$C$200, MATCH(F16, Elements!$A$2:$A$200, 0)),
            "kosong"
        ),
        "tidak ditemukan"
    ),
    "ID tidak ditemukan"
)</f>
        <v>Menambah pengguna</v>
      </c>
      <c r="K16" s="15" t="str" cm="1">
        <f t="array" ref="K16">IF(
    AND(
        ISNUMBER(MATCH(SUBSTITUTE(G16, " ", ""), SUBSTITUTE(Sheet2!$AK$5:$AK$13, " ", ""), 0)),
        ISNUMBER(MATCH(SUBSTITUTE(I16, " ", ""), SUBSTITUTE(Sheet2!$AL$4:$BB$4, " ", ""), 0))
    ),
    IF(
        ISNUMBER(MATCH(B16, Sheet2!$BE$3:$BE$13, 0)),
        IF(
            ISNUMBER(MATCH(INDEX(Sheet2!$BD$3:$BD$13, MATCH(B16, Sheet2!$BE$3:$BE$13, 0)), Sheet2!$BD$3:$BD$13, 0)),
            "True",
            "False"
        ),
        "False"
    ),
    "Bukan pasangan yang dicari"
)</f>
        <v>Bukan pasangan yang dicari</v>
      </c>
      <c r="L16" s="15" t="str" cm="1">
        <f t="array" ref="L16">IF(
    AND(
        ISNUMBER(MATCH(SUBSTITUTE(G16, " ", ""), SUBSTITUTE(Sheet2!$AK$19:$AK$35, " ", ""), 0)),
        ISNUMBER(MATCH(SUBSTITUTE(I16, " ", ""), SUBSTITUTE(Sheet2!$AL$18:$AT$18, " ", ""), 0))
    ),
    IF(
        ISNUMBER(MATCH(B16, Sheet2!$BE$3:$BE$13, 0)),
        IF(
            ISNUMBER(MATCH(INDEX(Sheet2!$BD$3:$BD$13, MATCH(B16, Sheet2!$BE$3:$BE$13, 0)), Sheet2!$BD$3:$BD$13, 0)),
            "True",
            "False"
        ),
        "False"
    ),
    "Bukan pasangan yang dicari"
)</f>
        <v>Bukan pasangan yang dicari</v>
      </c>
    </row>
    <row r="17" spans="1:12" hidden="1" x14ac:dyDescent="0.25">
      <c r="A17" t="s">
        <v>145</v>
      </c>
      <c r="B17" t="s">
        <v>7</v>
      </c>
      <c r="E17" t="s">
        <v>146</v>
      </c>
      <c r="F17" t="s">
        <v>147</v>
      </c>
      <c r="G17" s="15" t="str">
        <f>IFERROR(
    IF(
        ISNUMBER(MATCH(E17, Elements!$A$2:$A$200, 0)),
        IF(
            INDEX(Elements!$C$2:$C$200, MATCH(E17, Elements!$A$2:$A$200, 0)) &lt;&gt; "",
            INDEX(Elements!$B$2:$B$200, MATCH(E17, Elements!$A$2:$A$200, 0)),
            "kosong"
        ),
        "tidak ditemukan"
    ),
    "ID tidak ditemukan"
)</f>
        <v>ApplicationService</v>
      </c>
      <c r="H17" s="15" t="str">
        <f>IFERROR(
    IF(
        ISNUMBER(MATCH(E17, Elements!$A$2:$A$200, 0)),
        IF(
            INDEX(Elements!$C$2:$C$200, MATCH(E17, Elements!$A$2:$A$200, 0)) &lt;&gt; "",
            INDEX(Elements!$C$2:$C$200, MATCH(E17, Elements!$A$2:$A$200, 0)),
            "kosong"
        ),
        "tidak ditemukan"
    ),
    "ID tidak ditemukan"
)</f>
        <v>Menampilkan data pengguna (copy)</v>
      </c>
      <c r="I17" s="15" t="str">
        <f>IFERROR(
    IF(
        ISNUMBER(MATCH(F17, Elements!$A$2:$A$200, 0)),
        IF(
            INDEX(Elements!$C$2:$C$200, MATCH(F17, Elements!$A$2:$A$200, 0)) &lt;&gt; "",
            INDEX(Elements!$B$2:$B$200, MATCH(F17, Elements!$A$2:$A$200, 0)),
            "kosong"
        ),
        "tidak ditemukan"
    ),
    "ID tidak ditemukan"
)</f>
        <v>BusinessFunction</v>
      </c>
      <c r="J17" s="15" t="str">
        <f>IFERROR(
    IF(
        ISNUMBER(MATCH(F17, Elements!$A$2:$A$200, 0)),
        IF(
            INDEX(Elements!$C$2:$C$200, MATCH(F17, Elements!$A$2:$A$200, 0)) &lt;&gt; "",
            INDEX(Elements!$C$2:$C$200, MATCH(F17, Elements!$A$2:$A$200, 0)),
            "kosong"
        ),
        "tidak ditemukan"
    ),
    "ID tidak ditemukan"
)</f>
        <v>Mengelola data pengguna</v>
      </c>
      <c r="K17" s="15" t="str" cm="1">
        <f t="array" ref="K17">IF(
    AND(
        ISNUMBER(MATCH(SUBSTITUTE(G17, " ", ""), SUBSTITUTE(Sheet2!$AK$5:$AK$13, " ", ""), 0)),
        ISNUMBER(MATCH(SUBSTITUTE(I17, " ", ""), SUBSTITUTE(Sheet2!$AL$4:$BB$4, " ", ""), 0))
    ),
    IF(
        ISNUMBER(MATCH(B17, Sheet2!$BE$3:$BE$13, 0)),
        IF(
            ISNUMBER(MATCH(INDEX(Sheet2!$BD$3:$BD$13, MATCH(B17, Sheet2!$BE$3:$BE$13, 0)), Sheet2!$BD$3:$BD$13, 0)),
            "True",
            "False"
        ),
        "False"
    ),
    "Bukan pasangan yang dicari"
)</f>
        <v>Bukan pasangan yang dicari</v>
      </c>
      <c r="L17" s="15" t="str" cm="1">
        <f t="array" ref="L17">IF(
    AND(
        ISNUMBER(MATCH(SUBSTITUTE(G17, " ", ""), SUBSTITUTE(Sheet2!$AK$19:$AK$35, " ", ""), 0)),
        ISNUMBER(MATCH(SUBSTITUTE(I17, " ", ""), SUBSTITUTE(Sheet2!$AL$18:$AT$18, " ", ""), 0))
    ),
    IF(
        ISNUMBER(MATCH(B17, Sheet2!$BE$3:$BE$13, 0)),
        IF(
            ISNUMBER(MATCH(INDEX(Sheet2!$BD$3:$BD$13, MATCH(B17, Sheet2!$BE$3:$BE$13, 0)), Sheet2!$BD$3:$BD$13, 0)),
            "True",
            "False"
        ),
        "False"
    ),
    "Bukan pasangan yang dicari"
)</f>
        <v>Bukan pasangan yang dicari</v>
      </c>
    </row>
    <row r="18" spans="1:12" hidden="1" x14ac:dyDescent="0.25">
      <c r="A18" t="s">
        <v>148</v>
      </c>
      <c r="B18" t="s">
        <v>7</v>
      </c>
      <c r="E18" t="s">
        <v>149</v>
      </c>
      <c r="F18" t="s">
        <v>150</v>
      </c>
      <c r="G18" s="15" t="str">
        <f>IFERROR(
    IF(
        ISNUMBER(MATCH(E18, Elements!$A$2:$A$200, 0)),
        IF(
            INDEX(Elements!$C$2:$C$200, MATCH(E18, Elements!$A$2:$A$200, 0)) &lt;&gt; "",
            INDEX(Elements!$B$2:$B$200, MATCH(E18, Elements!$A$2:$A$200, 0)),
            "kosong"
        ),
        "tidak ditemukan"
    ),
    "ID tidak ditemukan"
)</f>
        <v>Outcome</v>
      </c>
      <c r="H18" s="15" t="str">
        <f>IFERROR(
    IF(
        ISNUMBER(MATCH(E18, Elements!$A$2:$A$200, 0)),
        IF(
            INDEX(Elements!$C$2:$C$200, MATCH(E18, Elements!$A$2:$A$200, 0)) &lt;&gt; "",
            INDEX(Elements!$C$2:$C$200, MATCH(E18, Elements!$A$2:$A$200, 0)),
            "kosong"
        ),
        "tidak ditemukan"
    ),
    "ID tidak ditemukan"
)</f>
        <v>meningkatkan minat baca mahasiswa</v>
      </c>
      <c r="I18" s="15" t="str">
        <f>IFERROR(
    IF(
        ISNUMBER(MATCH(F18, Elements!$A$2:$A$200, 0)),
        IF(
            INDEX(Elements!$C$2:$C$200, MATCH(F18, Elements!$A$2:$A$200, 0)) &lt;&gt; "",
            INDEX(Elements!$B$2:$B$200, MATCH(F18, Elements!$A$2:$A$200, 0)),
            "kosong"
        ),
        "tidak ditemukan"
    ),
    "ID tidak ditemukan"
)</f>
        <v>Goal</v>
      </c>
      <c r="J18" s="15" t="str">
        <f>IFERROR(
    IF(
        ISNUMBER(MATCH(F18, Elements!$A$2:$A$200, 0)),
        IF(
            INDEX(Elements!$C$2:$C$200, MATCH(F18, Elements!$A$2:$A$200, 0)) &lt;&gt; "",
            INDEX(Elements!$C$2:$C$200, MATCH(F18, Elements!$A$2:$A$200, 0)),
            "kosong"
        ),
        "tidak ditemukan"
    ),
    "ID tidak ditemukan"
)</f>
        <v>Lebih mudah dalam mendapatkan buku</v>
      </c>
      <c r="K18" s="15" t="str" cm="1">
        <f t="array" ref="K18">IF(
    AND(
        ISNUMBER(MATCH(SUBSTITUTE(G18, " ", ""), SUBSTITUTE(Sheet2!$AK$5:$AK$13, " ", ""), 0)),
        ISNUMBER(MATCH(SUBSTITUTE(I18, " ", ""), SUBSTITUTE(Sheet2!$AL$4:$BB$4, " ", ""), 0))
    ),
    IF(
        ISNUMBER(MATCH(B18, Sheet2!$BE$3:$BE$13, 0)),
        IF(
            ISNUMBER(MATCH(INDEX(Sheet2!$BD$3:$BD$13, MATCH(B18, Sheet2!$BE$3:$BE$13, 0)), Sheet2!$BD$3:$BD$13, 0)),
            "True",
            "False"
        ),
        "False"
    ),
    "Bukan pasangan yang dicari"
)</f>
        <v>Bukan pasangan yang dicari</v>
      </c>
      <c r="L18" s="15" t="str" cm="1">
        <f t="array" ref="L18">IF(
    AND(
        ISNUMBER(MATCH(SUBSTITUTE(G18, " ", ""), SUBSTITUTE(Sheet2!$AK$19:$AK$35, " ", ""), 0)),
        ISNUMBER(MATCH(SUBSTITUTE(I18, " ", ""), SUBSTITUTE(Sheet2!$AL$18:$AT$18, " ", ""), 0))
    ),
    IF(
        ISNUMBER(MATCH(B18, Sheet2!$BE$3:$BE$13, 0)),
        IF(
            ISNUMBER(MATCH(INDEX(Sheet2!$BD$3:$BD$13, MATCH(B18, Sheet2!$BE$3:$BE$13, 0)), Sheet2!$BD$3:$BD$13, 0)),
            "True",
            "False"
        ),
        "False"
    ),
    "Bukan pasangan yang dicari"
)</f>
        <v>Bukan pasangan yang dicari</v>
      </c>
    </row>
    <row r="19" spans="1:12" hidden="1" x14ac:dyDescent="0.25">
      <c r="A19" t="s">
        <v>151</v>
      </c>
      <c r="B19" t="s">
        <v>7</v>
      </c>
      <c r="E19" t="s">
        <v>152</v>
      </c>
      <c r="F19" t="s">
        <v>153</v>
      </c>
      <c r="G19" s="15" t="str">
        <f>IFERROR(
    IF(
        ISNUMBER(MATCH(E19, Elements!$A$2:$A$200, 0)),
        IF(
            INDEX(Elements!$C$2:$C$200, MATCH(E19, Elements!$A$2:$A$200, 0)) &lt;&gt; "",
            INDEX(Elements!$B$2:$B$200, MATCH(E19, Elements!$A$2:$A$200, 0)),
            "kosong"
        ),
        "tidak ditemukan"
    ),
    "ID tidak ditemukan"
)</f>
        <v>Driver</v>
      </c>
      <c r="H19" s="15" t="str">
        <f>IFERROR(
    IF(
        ISNUMBER(MATCH(E19, Elements!$A$2:$A$200, 0)),
        IF(
            INDEX(Elements!$C$2:$C$200, MATCH(E19, Elements!$A$2:$A$200, 0)) &lt;&gt; "",
            INDEX(Elements!$C$2:$C$200, MATCH(E19, Elements!$A$2:$A$200, 0)),
            "kosong"
        ),
        "tidak ditemukan"
    ),
    "ID tidak ditemukan"
)</f>
        <v>Manajemen pendataan buku yang kurang optimal</v>
      </c>
      <c r="I19" s="15" t="str">
        <f>IFERROR(
    IF(
        ISNUMBER(MATCH(F19, Elements!$A$2:$A$200, 0)),
        IF(
            INDEX(Elements!$C$2:$C$200, MATCH(F19, Elements!$A$2:$A$200, 0)) &lt;&gt; "",
            INDEX(Elements!$B$2:$B$200, MATCH(F19, Elements!$A$2:$A$200, 0)),
            "kosong"
        ),
        "tidak ditemukan"
    ),
    "ID tidak ditemukan"
)</f>
        <v>Stakeholder</v>
      </c>
      <c r="J19" s="15" t="str">
        <f>IFERROR(
    IF(
        ISNUMBER(MATCH(F19, Elements!$A$2:$A$200, 0)),
        IF(
            INDEX(Elements!$C$2:$C$200, MATCH(F19, Elements!$A$2:$A$200, 0)) &lt;&gt; "",
            INDEX(Elements!$C$2:$C$200, MATCH(F19, Elements!$A$2:$A$200, 0)),
            "kosong"
        ),
        "tidak ditemukan"
    ),
    "ID tidak ditemukan"
)</f>
        <v>Staf</v>
      </c>
      <c r="K19" s="15" t="str" cm="1">
        <f t="array" ref="K19">IF(
    AND(
        ISNUMBER(MATCH(SUBSTITUTE(G19, " ", ""), SUBSTITUTE(Sheet2!$AK$5:$AK$13, " ", ""), 0)),
        ISNUMBER(MATCH(SUBSTITUTE(I19, " ", ""), SUBSTITUTE(Sheet2!$AL$4:$BB$4, " ", ""), 0))
    ),
    IF(
        ISNUMBER(MATCH(B19, Sheet2!$BE$3:$BE$13, 0)),
        IF(
            ISNUMBER(MATCH(INDEX(Sheet2!$BD$3:$BD$13, MATCH(B19, Sheet2!$BE$3:$BE$13, 0)), Sheet2!$BD$3:$BD$13, 0)),
            "True",
            "False"
        ),
        "False"
    ),
    "Bukan pasangan yang dicari"
)</f>
        <v>Bukan pasangan yang dicari</v>
      </c>
      <c r="L19" s="15" t="str" cm="1">
        <f t="array" ref="L19">IF(
    AND(
        ISNUMBER(MATCH(SUBSTITUTE(G19, " ", ""), SUBSTITUTE(Sheet2!$AK$19:$AK$35, " ", ""), 0)),
        ISNUMBER(MATCH(SUBSTITUTE(I19, " ", ""), SUBSTITUTE(Sheet2!$AL$18:$AT$18, " ", ""), 0))
    ),
    IF(
        ISNUMBER(MATCH(B19, Sheet2!$BE$3:$BE$13, 0)),
        IF(
            ISNUMBER(MATCH(INDEX(Sheet2!$BD$3:$BD$13, MATCH(B19, Sheet2!$BE$3:$BE$13, 0)), Sheet2!$BD$3:$BD$13, 0)),
            "True",
            "False"
        ),
        "False"
    ),
    "Bukan pasangan yang dicari"
)</f>
        <v>Bukan pasangan yang dicari</v>
      </c>
    </row>
    <row r="20" spans="1:12" hidden="1" x14ac:dyDescent="0.25">
      <c r="A20" t="s">
        <v>154</v>
      </c>
      <c r="B20" t="s">
        <v>7</v>
      </c>
      <c r="E20" t="s">
        <v>155</v>
      </c>
      <c r="F20" t="s">
        <v>156</v>
      </c>
      <c r="G20" s="15" t="str">
        <f>IFERROR(
    IF(
        ISNUMBER(MATCH(E20, Elements!$A$2:$A$200, 0)),
        IF(
            INDEX(Elements!$C$2:$C$200, MATCH(E20, Elements!$A$2:$A$200, 0)) &lt;&gt; "",
            INDEX(Elements!$B$2:$B$200, MATCH(E20, Elements!$A$2:$A$200, 0)),
            "kosong"
        ),
        "tidak ditemukan"
    ),
    "ID tidak ditemukan"
)</f>
        <v>Driver</v>
      </c>
      <c r="H20" s="15" t="str">
        <f>IFERROR(
    IF(
        ISNUMBER(MATCH(E20, Elements!$A$2:$A$200, 0)),
        IF(
            INDEX(Elements!$C$2:$C$200, MATCH(E20, Elements!$A$2:$A$200, 0)) &lt;&gt; "",
            INDEX(Elements!$C$2:$C$200, MATCH(E20, Elements!$A$2:$A$200, 0)),
            "kosong"
        ),
        "tidak ditemukan"
    ),
    "ID tidak ditemukan"
)</f>
        <v>Pengelolaan administrasi yang kurang optimal</v>
      </c>
      <c r="I20" s="15" t="str">
        <f>IFERROR(
    IF(
        ISNUMBER(MATCH(F20, Elements!$A$2:$A$200, 0)),
        IF(
            INDEX(Elements!$C$2:$C$200, MATCH(F20, Elements!$A$2:$A$200, 0)) &lt;&gt; "",
            INDEX(Elements!$B$2:$B$200, MATCH(F20, Elements!$A$2:$A$200, 0)),
            "kosong"
        ),
        "tidak ditemukan"
    ),
    "ID tidak ditemukan"
)</f>
        <v>Goal</v>
      </c>
      <c r="J20" s="15" t="str">
        <f>IFERROR(
    IF(
        ISNUMBER(MATCH(F20, Elements!$A$2:$A$200, 0)),
        IF(
            INDEX(Elements!$C$2:$C$200, MATCH(F20, Elements!$A$2:$A$200, 0)) &lt;&gt; "",
            INDEX(Elements!$C$2:$C$200, MATCH(F20, Elements!$A$2:$A$200, 0)),
            "kosong"
        ),
        "tidak ditemukan"
    ),
    "ID tidak ditemukan"
)</f>
        <v>Mengoptimalkan pengelolan adminstrasi</v>
      </c>
      <c r="K20" s="15" t="str" cm="1">
        <f t="array" ref="K20">IF(
    AND(
        ISNUMBER(MATCH(SUBSTITUTE(G20, " ", ""), SUBSTITUTE(Sheet2!$AK$5:$AK$13, " ", ""), 0)),
        ISNUMBER(MATCH(SUBSTITUTE(I20, " ", ""), SUBSTITUTE(Sheet2!$AL$4:$BB$4, " ", ""), 0))
    ),
    IF(
        ISNUMBER(MATCH(B20, Sheet2!$BE$3:$BE$13, 0)),
        IF(
            ISNUMBER(MATCH(INDEX(Sheet2!$BD$3:$BD$13, MATCH(B20, Sheet2!$BE$3:$BE$13, 0)), Sheet2!$BD$3:$BD$13, 0)),
            "True",
            "False"
        ),
        "False"
    ),
    "Bukan pasangan yang dicari"
)</f>
        <v>Bukan pasangan yang dicari</v>
      </c>
      <c r="L20" s="15" t="str" cm="1">
        <f t="array" ref="L20">IF(
    AND(
        ISNUMBER(MATCH(SUBSTITUTE(G20, " ", ""), SUBSTITUTE(Sheet2!$AK$19:$AK$35, " ", ""), 0)),
        ISNUMBER(MATCH(SUBSTITUTE(I20, " ", ""), SUBSTITUTE(Sheet2!$AL$18:$AT$18, " ", ""), 0))
    ),
    IF(
        ISNUMBER(MATCH(B20, Sheet2!$BE$3:$BE$13, 0)),
        IF(
            ISNUMBER(MATCH(INDEX(Sheet2!$BD$3:$BD$13, MATCH(B20, Sheet2!$BE$3:$BE$13, 0)), Sheet2!$BD$3:$BD$13, 0)),
            "True",
            "False"
        ),
        "False"
    ),
    "Bukan pasangan yang dicari"
)</f>
        <v>Bukan pasangan yang dicari</v>
      </c>
    </row>
    <row r="21" spans="1:12" hidden="1" x14ac:dyDescent="0.25">
      <c r="A21" t="s">
        <v>157</v>
      </c>
      <c r="B21" t="s">
        <v>7</v>
      </c>
      <c r="E21" t="s">
        <v>155</v>
      </c>
      <c r="F21" t="s">
        <v>153</v>
      </c>
      <c r="G21" s="15" t="str">
        <f>IFERROR(
    IF(
        ISNUMBER(MATCH(E21, Elements!$A$2:$A$200, 0)),
        IF(
            INDEX(Elements!$C$2:$C$200, MATCH(E21, Elements!$A$2:$A$200, 0)) &lt;&gt; "",
            INDEX(Elements!$B$2:$B$200, MATCH(E21, Elements!$A$2:$A$200, 0)),
            "kosong"
        ),
        "tidak ditemukan"
    ),
    "ID tidak ditemukan"
)</f>
        <v>Driver</v>
      </c>
      <c r="H21" s="15" t="str">
        <f>IFERROR(
    IF(
        ISNUMBER(MATCH(E21, Elements!$A$2:$A$200, 0)),
        IF(
            INDEX(Elements!$C$2:$C$200, MATCH(E21, Elements!$A$2:$A$200, 0)) &lt;&gt; "",
            INDEX(Elements!$C$2:$C$200, MATCH(E21, Elements!$A$2:$A$200, 0)),
            "kosong"
        ),
        "tidak ditemukan"
    ),
    "ID tidak ditemukan"
)</f>
        <v>Pengelolaan administrasi yang kurang optimal</v>
      </c>
      <c r="I21" s="15" t="str">
        <f>IFERROR(
    IF(
        ISNUMBER(MATCH(F21, Elements!$A$2:$A$200, 0)),
        IF(
            INDEX(Elements!$C$2:$C$200, MATCH(F21, Elements!$A$2:$A$200, 0)) &lt;&gt; "",
            INDEX(Elements!$B$2:$B$200, MATCH(F21, Elements!$A$2:$A$200, 0)),
            "kosong"
        ),
        "tidak ditemukan"
    ),
    "ID tidak ditemukan"
)</f>
        <v>Stakeholder</v>
      </c>
      <c r="J21" s="15" t="str">
        <f>IFERROR(
    IF(
        ISNUMBER(MATCH(F21, Elements!$A$2:$A$200, 0)),
        IF(
            INDEX(Elements!$C$2:$C$200, MATCH(F21, Elements!$A$2:$A$200, 0)) &lt;&gt; "",
            INDEX(Elements!$C$2:$C$200, MATCH(F21, Elements!$A$2:$A$200, 0)),
            "kosong"
        ),
        "tidak ditemukan"
    ),
    "ID tidak ditemukan"
)</f>
        <v>Staf</v>
      </c>
      <c r="K21" s="15" t="str" cm="1">
        <f t="array" ref="K21">IF(
    AND(
        ISNUMBER(MATCH(SUBSTITUTE(G21, " ", ""), SUBSTITUTE(Sheet2!$AK$5:$AK$13, " ", ""), 0)),
        ISNUMBER(MATCH(SUBSTITUTE(I21, " ", ""), SUBSTITUTE(Sheet2!$AL$4:$BB$4, " ", ""), 0))
    ),
    IF(
        ISNUMBER(MATCH(B21, Sheet2!$BE$3:$BE$13, 0)),
        IF(
            ISNUMBER(MATCH(INDEX(Sheet2!$BD$3:$BD$13, MATCH(B21, Sheet2!$BE$3:$BE$13, 0)), Sheet2!$BD$3:$BD$13, 0)),
            "True",
            "False"
        ),
        "False"
    ),
    "Bukan pasangan yang dicari"
)</f>
        <v>Bukan pasangan yang dicari</v>
      </c>
      <c r="L21" s="15" t="str" cm="1">
        <f t="array" ref="L21">IF(
    AND(
        ISNUMBER(MATCH(SUBSTITUTE(G21, " ", ""), SUBSTITUTE(Sheet2!$AK$19:$AK$35, " ", ""), 0)),
        ISNUMBER(MATCH(SUBSTITUTE(I21, " ", ""), SUBSTITUTE(Sheet2!$AL$18:$AT$18, " ", ""), 0))
    ),
    IF(
        ISNUMBER(MATCH(B21, Sheet2!$BE$3:$BE$13, 0)),
        IF(
            ISNUMBER(MATCH(INDEX(Sheet2!$BD$3:$BD$13, MATCH(B21, Sheet2!$BE$3:$BE$13, 0)), Sheet2!$BD$3:$BD$13, 0)),
            "True",
            "False"
        ),
        "False"
    ),
    "Bukan pasangan yang dicari"
)</f>
        <v>Bukan pasangan yang dicari</v>
      </c>
    </row>
    <row r="22" spans="1:12" hidden="1" x14ac:dyDescent="0.25">
      <c r="A22" t="s">
        <v>158</v>
      </c>
      <c r="B22" t="s">
        <v>7</v>
      </c>
      <c r="E22" t="s">
        <v>159</v>
      </c>
      <c r="F22" t="s">
        <v>160</v>
      </c>
      <c r="G22" s="15" t="str">
        <f>IFERROR(
    IF(
        ISNUMBER(MATCH(E22, Elements!$A$2:$A$200, 0)),
        IF(
            INDEX(Elements!$C$2:$C$200, MATCH(E22, Elements!$A$2:$A$200, 0)) &lt;&gt; "",
            INDEX(Elements!$B$2:$B$200, MATCH(E22, Elements!$A$2:$A$200, 0)),
            "kosong"
        ),
        "tidak ditemukan"
    ),
    "ID tidak ditemukan"
)</f>
        <v>Outcome</v>
      </c>
      <c r="H22" s="15" t="str">
        <f>IFERROR(
    IF(
        ISNUMBER(MATCH(E22, Elements!$A$2:$A$200, 0)),
        IF(
            INDEX(Elements!$C$2:$C$200, MATCH(E22, Elements!$A$2:$A$200, 0)) &lt;&gt; "",
            INDEX(Elements!$C$2:$C$200, MATCH(E22, Elements!$A$2:$A$200, 0)),
            "kosong"
        ),
        "tidak ditemukan"
    ),
    "ID tidak ditemukan"
)</f>
        <v>Meningkatkan efisiensi manajemen pendataan buku</v>
      </c>
      <c r="I22" s="15" t="str">
        <f>IFERROR(
    IF(
        ISNUMBER(MATCH(F22, Elements!$A$2:$A$200, 0)),
        IF(
            INDEX(Elements!$C$2:$C$200, MATCH(F22, Elements!$A$2:$A$200, 0)) &lt;&gt; "",
            INDEX(Elements!$B$2:$B$200, MATCH(F22, Elements!$A$2:$A$200, 0)),
            "kosong"
        ),
        "tidak ditemukan"
    ),
    "ID tidak ditemukan"
)</f>
        <v>Goal</v>
      </c>
      <c r="J22" s="15" t="str">
        <f>IFERROR(
    IF(
        ISNUMBER(MATCH(F22, Elements!$A$2:$A$200, 0)),
        IF(
            INDEX(Elements!$C$2:$C$200, MATCH(F22, Elements!$A$2:$A$200, 0)) &lt;&gt; "",
            INDEX(Elements!$C$2:$C$200, MATCH(F22, Elements!$A$2:$A$200, 0)),
            "kosong"
        ),
        "tidak ditemukan"
    ),
    "ID tidak ditemukan"
)</f>
        <v>Membangun sistem manajemen buku yang lebih optimal</v>
      </c>
      <c r="K22" s="15" t="str" cm="1">
        <f t="array" ref="K22">IF(
    AND(
        ISNUMBER(MATCH(SUBSTITUTE(G22, " ", ""), SUBSTITUTE(Sheet2!$AK$5:$AK$13, " ", ""), 0)),
        ISNUMBER(MATCH(SUBSTITUTE(I22, " ", ""), SUBSTITUTE(Sheet2!$AL$4:$BB$4, " ", ""), 0))
    ),
    IF(
        ISNUMBER(MATCH(B22, Sheet2!$BE$3:$BE$13, 0)),
        IF(
            ISNUMBER(MATCH(INDEX(Sheet2!$BD$3:$BD$13, MATCH(B22, Sheet2!$BE$3:$BE$13, 0)), Sheet2!$BD$3:$BD$13, 0)),
            "True",
            "False"
        ),
        "False"
    ),
    "Bukan pasangan yang dicari"
)</f>
        <v>Bukan pasangan yang dicari</v>
      </c>
      <c r="L22" s="15" t="str" cm="1">
        <f t="array" ref="L22">IF(
    AND(
        ISNUMBER(MATCH(SUBSTITUTE(G22, " ", ""), SUBSTITUTE(Sheet2!$AK$19:$AK$35, " ", ""), 0)),
        ISNUMBER(MATCH(SUBSTITUTE(I22, " ", ""), SUBSTITUTE(Sheet2!$AL$18:$AT$18, " ", ""), 0))
    ),
    IF(
        ISNUMBER(MATCH(B22, Sheet2!$BE$3:$BE$13, 0)),
        IF(
            ISNUMBER(MATCH(INDEX(Sheet2!$BD$3:$BD$13, MATCH(B22, Sheet2!$BE$3:$BE$13, 0)), Sheet2!$BD$3:$BD$13, 0)),
            "True",
            "False"
        ),
        "False"
    ),
    "Bukan pasangan yang dicari"
)</f>
        <v>Bukan pasangan yang dicari</v>
      </c>
    </row>
    <row r="23" spans="1:12" hidden="1" x14ac:dyDescent="0.25">
      <c r="A23" t="s">
        <v>161</v>
      </c>
      <c r="B23" t="s">
        <v>7</v>
      </c>
      <c r="E23" t="s">
        <v>162</v>
      </c>
      <c r="F23" t="s">
        <v>156</v>
      </c>
      <c r="G23" s="15" t="str">
        <f>IFERROR(
    IF(
        ISNUMBER(MATCH(E23, Elements!$A$2:$A$200, 0)),
        IF(
            INDEX(Elements!$C$2:$C$200, MATCH(E23, Elements!$A$2:$A$200, 0)) &lt;&gt; "",
            INDEX(Elements!$B$2:$B$200, MATCH(E23, Elements!$A$2:$A$200, 0)),
            "kosong"
        ),
        "tidak ditemukan"
    ),
    "ID tidak ditemukan"
)</f>
        <v>Outcome</v>
      </c>
      <c r="H23" s="15" t="str">
        <f>IFERROR(
    IF(
        ISNUMBER(MATCH(E23, Elements!$A$2:$A$200, 0)),
        IF(
            INDEX(Elements!$C$2:$C$200, MATCH(E23, Elements!$A$2:$A$200, 0)) &lt;&gt; "",
            INDEX(Elements!$C$2:$C$200, MATCH(E23, Elements!$A$2:$A$200, 0)),
            "kosong"
        ),
        "tidak ditemukan"
    ),
    "ID tidak ditemukan"
)</f>
        <v>Meningkatkan efisiensi administrasi</v>
      </c>
      <c r="I23" s="15" t="str">
        <f>IFERROR(
    IF(
        ISNUMBER(MATCH(F23, Elements!$A$2:$A$200, 0)),
        IF(
            INDEX(Elements!$C$2:$C$200, MATCH(F23, Elements!$A$2:$A$200, 0)) &lt;&gt; "",
            INDEX(Elements!$B$2:$B$200, MATCH(F23, Elements!$A$2:$A$200, 0)),
            "kosong"
        ),
        "tidak ditemukan"
    ),
    "ID tidak ditemukan"
)</f>
        <v>Goal</v>
      </c>
      <c r="J23" s="15" t="str">
        <f>IFERROR(
    IF(
        ISNUMBER(MATCH(F23, Elements!$A$2:$A$200, 0)),
        IF(
            INDEX(Elements!$C$2:$C$200, MATCH(F23, Elements!$A$2:$A$200, 0)) &lt;&gt; "",
            INDEX(Elements!$C$2:$C$200, MATCH(F23, Elements!$A$2:$A$200, 0)),
            "kosong"
        ),
        "tidak ditemukan"
    ),
    "ID tidak ditemukan"
)</f>
        <v>Mengoptimalkan pengelolan adminstrasi</v>
      </c>
      <c r="K23" s="15" t="str" cm="1">
        <f t="array" ref="K23">IF(
    AND(
        ISNUMBER(MATCH(SUBSTITUTE(G23, " ", ""), SUBSTITUTE(Sheet2!$AK$5:$AK$13, " ", ""), 0)),
        ISNUMBER(MATCH(SUBSTITUTE(I23, " ", ""), SUBSTITUTE(Sheet2!$AL$4:$BB$4, " ", ""), 0))
    ),
    IF(
        ISNUMBER(MATCH(B23, Sheet2!$BE$3:$BE$13, 0)),
        IF(
            ISNUMBER(MATCH(INDEX(Sheet2!$BD$3:$BD$13, MATCH(B23, Sheet2!$BE$3:$BE$13, 0)), Sheet2!$BD$3:$BD$13, 0)),
            "True",
            "False"
        ),
        "False"
    ),
    "Bukan pasangan yang dicari"
)</f>
        <v>Bukan pasangan yang dicari</v>
      </c>
      <c r="L23" s="15" t="str" cm="1">
        <f t="array" ref="L23">IF(
    AND(
        ISNUMBER(MATCH(SUBSTITUTE(G23, " ", ""), SUBSTITUTE(Sheet2!$AK$19:$AK$35, " ", ""), 0)),
        ISNUMBER(MATCH(SUBSTITUTE(I23, " ", ""), SUBSTITUTE(Sheet2!$AL$18:$AT$18, " ", ""), 0))
    ),
    IF(
        ISNUMBER(MATCH(B23, Sheet2!$BE$3:$BE$13, 0)),
        IF(
            ISNUMBER(MATCH(INDEX(Sheet2!$BD$3:$BD$13, MATCH(B23, Sheet2!$BE$3:$BE$13, 0)), Sheet2!$BD$3:$BD$13, 0)),
            "True",
            "False"
        ),
        "False"
    ),
    "Bukan pasangan yang dicari"
)</f>
        <v>Bukan pasangan yang dicari</v>
      </c>
    </row>
    <row r="24" spans="1:12" hidden="1" x14ac:dyDescent="0.25">
      <c r="A24" t="s">
        <v>163</v>
      </c>
      <c r="B24" t="s">
        <v>7</v>
      </c>
      <c r="E24" t="s">
        <v>164</v>
      </c>
      <c r="F24" t="s">
        <v>165</v>
      </c>
      <c r="G24" s="15" t="str">
        <f>IFERROR(
    IF(
        ISNUMBER(MATCH(E24, Elements!$A$2:$A$200, 0)),
        IF(
            INDEX(Elements!$C$2:$C$200, MATCH(E24, Elements!$A$2:$A$200, 0)) &lt;&gt; "",
            INDEX(Elements!$B$2:$B$200, MATCH(E24, Elements!$A$2:$A$200, 0)),
            "kosong"
        ),
        "tidak ditemukan"
    ),
    "ID tidak ditemukan"
)</f>
        <v>Stakeholder</v>
      </c>
      <c r="H24" s="15" t="str">
        <f>IFERROR(
    IF(
        ISNUMBER(MATCH(E24, Elements!$A$2:$A$200, 0)),
        IF(
            INDEX(Elements!$C$2:$C$200, MATCH(E24, Elements!$A$2:$A$200, 0)) &lt;&gt; "",
            INDEX(Elements!$C$2:$C$200, MATCH(E24, Elements!$A$2:$A$200, 0)),
            "kosong"
        ),
        "tidak ditemukan"
    ),
    "ID tidak ditemukan"
)</f>
        <v>Pemustaka</v>
      </c>
      <c r="I24" s="15" t="str">
        <f>IFERROR(
    IF(
        ISNUMBER(MATCH(F24, Elements!$A$2:$A$200, 0)),
        IF(
            INDEX(Elements!$C$2:$C$200, MATCH(F24, Elements!$A$2:$A$200, 0)) &lt;&gt; "",
            INDEX(Elements!$B$2:$B$200, MATCH(F24, Elements!$A$2:$A$200, 0)),
            "kosong"
        ),
        "tidak ditemukan"
    ),
    "ID tidak ditemukan"
)</f>
        <v>Driver</v>
      </c>
      <c r="J24" s="15" t="str">
        <f>IFERROR(
    IF(
        ISNUMBER(MATCH(F24, Elements!$A$2:$A$200, 0)),
        IF(
            INDEX(Elements!$C$2:$C$200, MATCH(F24, Elements!$A$2:$A$200, 0)) &lt;&gt; "",
            INDEX(Elements!$C$2:$C$200, MATCH(F24, Elements!$A$2:$A$200, 0)),
            "kosong"
        ),
        "tidak ditemukan"
    ),
    "ID tidak ditemukan"
)</f>
        <v>Kesulitan dalam mendapatkan buku</v>
      </c>
      <c r="K24" s="15" t="str" cm="1">
        <f t="array" ref="K24">IF(
    AND(
        ISNUMBER(MATCH(SUBSTITUTE(G24, " ", ""), SUBSTITUTE(Sheet2!$AK$5:$AK$13, " ", ""), 0)),
        ISNUMBER(MATCH(SUBSTITUTE(I24, " ", ""), SUBSTITUTE(Sheet2!$AL$4:$BB$4, " ", ""), 0))
    ),
    IF(
        ISNUMBER(MATCH(B24, Sheet2!$BE$3:$BE$13, 0)),
        IF(
            ISNUMBER(MATCH(INDEX(Sheet2!$BD$3:$BD$13, MATCH(B24, Sheet2!$BE$3:$BE$13, 0)), Sheet2!$BD$3:$BD$13, 0)),
            "True",
            "False"
        ),
        "False"
    ),
    "Bukan pasangan yang dicari"
)</f>
        <v>Bukan pasangan yang dicari</v>
      </c>
      <c r="L24" s="15" t="str" cm="1">
        <f t="array" ref="L24">IF(
    AND(
        ISNUMBER(MATCH(SUBSTITUTE(G24, " ", ""), SUBSTITUTE(Sheet2!$AK$19:$AK$35, " ", ""), 0)),
        ISNUMBER(MATCH(SUBSTITUTE(I24, " ", ""), SUBSTITUTE(Sheet2!$AL$18:$AT$18, " ", ""), 0))
    ),
    IF(
        ISNUMBER(MATCH(B24, Sheet2!$BE$3:$BE$13, 0)),
        IF(
            ISNUMBER(MATCH(INDEX(Sheet2!$BD$3:$BD$13, MATCH(B24, Sheet2!$BE$3:$BE$13, 0)), Sheet2!$BD$3:$BD$13, 0)),
            "True",
            "False"
        ),
        "False"
    ),
    "Bukan pasangan yang dicari"
)</f>
        <v>Bukan pasangan yang dicari</v>
      </c>
    </row>
    <row r="25" spans="1:12" ht="15" hidden="1" customHeight="1" x14ac:dyDescent="0.25">
      <c r="A25" t="s">
        <v>166</v>
      </c>
      <c r="B25" t="s">
        <v>7</v>
      </c>
      <c r="E25" t="s">
        <v>160</v>
      </c>
      <c r="F25" t="s">
        <v>152</v>
      </c>
      <c r="G25" s="15" t="str">
        <f>IFERROR(
    IF(
        ISNUMBER(MATCH(E25, Elements!$A$2:$A$200, 0)),
        IF(
            INDEX(Elements!$C$2:$C$200, MATCH(E25, Elements!$A$2:$A$200, 0)) &lt;&gt; "",
            INDEX(Elements!$B$2:$B$200, MATCH(E25, Elements!$A$2:$A$200, 0)),
            "kosong"
        ),
        "tidak ditemukan"
    ),
    "ID tidak ditemukan"
)</f>
        <v>Goal</v>
      </c>
      <c r="H25" s="15" t="str">
        <f>IFERROR(
    IF(
        ISNUMBER(MATCH(E25, Elements!$A$2:$A$200, 0)),
        IF(
            INDEX(Elements!$C$2:$C$200, MATCH(E25, Elements!$A$2:$A$200, 0)) &lt;&gt; "",
            INDEX(Elements!$C$2:$C$200, MATCH(E25, Elements!$A$2:$A$200, 0)),
            "kosong"
        ),
        "tidak ditemukan"
    ),
    "ID tidak ditemukan"
)</f>
        <v>Membangun sistem manajemen buku yang lebih optimal</v>
      </c>
      <c r="I25" s="15" t="str">
        <f>IFERROR(
    IF(
        ISNUMBER(MATCH(F25, Elements!$A$2:$A$200, 0)),
        IF(
            INDEX(Elements!$C$2:$C$200, MATCH(F25, Elements!$A$2:$A$200, 0)) &lt;&gt; "",
            INDEX(Elements!$B$2:$B$200, MATCH(F25, Elements!$A$2:$A$200, 0)),
            "kosong"
        ),
        "tidak ditemukan"
    ),
    "ID tidak ditemukan"
)</f>
        <v>Driver</v>
      </c>
      <c r="J25" s="15" t="str">
        <f>IFERROR(
    IF(
        ISNUMBER(MATCH(F25, Elements!$A$2:$A$200, 0)),
        IF(
            INDEX(Elements!$C$2:$C$200, MATCH(F25, Elements!$A$2:$A$200, 0)) &lt;&gt; "",
            INDEX(Elements!$C$2:$C$200, MATCH(F25, Elements!$A$2:$A$200, 0)),
            "kosong"
        ),
        "tidak ditemukan"
    ),
    "ID tidak ditemukan"
)</f>
        <v>Manajemen pendataan buku yang kurang optimal</v>
      </c>
      <c r="K25" s="15" t="str" cm="1">
        <f t="array" ref="K25">IF(
    AND(
        ISNUMBER(MATCH(SUBSTITUTE(G25, " ", ""), SUBSTITUTE(Sheet2!$AK$5:$AK$13, " ", ""), 0)),
        ISNUMBER(MATCH(SUBSTITUTE(I25, " ", ""), SUBSTITUTE(Sheet2!$AL$4:$BB$4, " ", ""), 0))
    ),
    IF(
        ISNUMBER(MATCH(B25, Sheet2!$BE$3:$BE$13, 0)),
        IF(
            ISNUMBER(MATCH(INDEX(Sheet2!$BD$3:$BD$13, MATCH(B25, Sheet2!$BE$3:$BE$13, 0)), Sheet2!$BD$3:$BD$13, 0)),
            "True",
            "False"
        ),
        "False"
    ),
    "Bukan pasangan yang dicari"
)</f>
        <v>Bukan pasangan yang dicari</v>
      </c>
      <c r="L25" s="15" t="str" cm="1">
        <f t="array" ref="L25">IF(
    AND(
        ISNUMBER(MATCH(SUBSTITUTE(G25, " ", ""), SUBSTITUTE(Sheet2!$AK$19:$AK$35, " ", ""), 0)),
        ISNUMBER(MATCH(SUBSTITUTE(I25, " ", ""), SUBSTITUTE(Sheet2!$AL$18:$AT$18, " ", ""), 0))
    ),
    IF(
        ISNUMBER(MATCH(B25, Sheet2!$BE$3:$BE$13, 0)),
        IF(
            ISNUMBER(MATCH(INDEX(Sheet2!$BD$3:$BD$13, MATCH(B25, Sheet2!$BE$3:$BE$13, 0)), Sheet2!$BD$3:$BD$13, 0)),
            "True",
            "False"
        ),
        "False"
    ),
    "Bukan pasangan yang dicari"
)</f>
        <v>Bukan pasangan yang dicari</v>
      </c>
    </row>
    <row r="26" spans="1:12" hidden="1" x14ac:dyDescent="0.25">
      <c r="A26" t="s">
        <v>167</v>
      </c>
      <c r="B26" t="s">
        <v>7</v>
      </c>
      <c r="E26" t="s">
        <v>165</v>
      </c>
      <c r="F26" t="s">
        <v>150</v>
      </c>
      <c r="G26" s="15" t="str">
        <f>IFERROR(
    IF(
        ISNUMBER(MATCH(E26, Elements!$A$2:$A$200, 0)),
        IF(
            INDEX(Elements!$C$2:$C$200, MATCH(E26, Elements!$A$2:$A$200, 0)) &lt;&gt; "",
            INDEX(Elements!$B$2:$B$200, MATCH(E26, Elements!$A$2:$A$200, 0)),
            "kosong"
        ),
        "tidak ditemukan"
    ),
    "ID tidak ditemukan"
)</f>
        <v>Driver</v>
      </c>
      <c r="H26" s="15" t="str">
        <f>IFERROR(
    IF(
        ISNUMBER(MATCH(E26, Elements!$A$2:$A$200, 0)),
        IF(
            INDEX(Elements!$C$2:$C$200, MATCH(E26, Elements!$A$2:$A$200, 0)) &lt;&gt; "",
            INDEX(Elements!$C$2:$C$200, MATCH(E26, Elements!$A$2:$A$200, 0)),
            "kosong"
        ),
        "tidak ditemukan"
    ),
    "ID tidak ditemukan"
)</f>
        <v>Kesulitan dalam mendapatkan buku</v>
      </c>
      <c r="I26" s="15" t="str">
        <f>IFERROR(
    IF(
        ISNUMBER(MATCH(F26, Elements!$A$2:$A$200, 0)),
        IF(
            INDEX(Elements!$C$2:$C$200, MATCH(F26, Elements!$A$2:$A$200, 0)) &lt;&gt; "",
            INDEX(Elements!$B$2:$B$200, MATCH(F26, Elements!$A$2:$A$200, 0)),
            "kosong"
        ),
        "tidak ditemukan"
    ),
    "ID tidak ditemukan"
)</f>
        <v>Goal</v>
      </c>
      <c r="J26" s="15" t="str">
        <f>IFERROR(
    IF(
        ISNUMBER(MATCH(F26, Elements!$A$2:$A$200, 0)),
        IF(
            INDEX(Elements!$C$2:$C$200, MATCH(F26, Elements!$A$2:$A$200, 0)) &lt;&gt; "",
            INDEX(Elements!$C$2:$C$200, MATCH(F26, Elements!$A$2:$A$200, 0)),
            "kosong"
        ),
        "tidak ditemukan"
    ),
    "ID tidak ditemukan"
)</f>
        <v>Lebih mudah dalam mendapatkan buku</v>
      </c>
      <c r="K26" s="15" t="str" cm="1">
        <f t="array" ref="K26">IF(
    AND(
        ISNUMBER(MATCH(SUBSTITUTE(G26, " ", ""), SUBSTITUTE(Sheet2!$AK$5:$AK$13, " ", ""), 0)),
        ISNUMBER(MATCH(SUBSTITUTE(I26, " ", ""), SUBSTITUTE(Sheet2!$AL$4:$BB$4, " ", ""), 0))
    ),
    IF(
        ISNUMBER(MATCH(B26, Sheet2!$BE$3:$BE$13, 0)),
        IF(
            ISNUMBER(MATCH(INDEX(Sheet2!$BD$3:$BD$13, MATCH(B26, Sheet2!$BE$3:$BE$13, 0)), Sheet2!$BD$3:$BD$13, 0)),
            "True",
            "False"
        ),
        "False"
    ),
    "Bukan pasangan yang dicari"
)</f>
        <v>Bukan pasangan yang dicari</v>
      </c>
      <c r="L26" s="15" t="str" cm="1">
        <f t="array" ref="L26">IF(
    AND(
        ISNUMBER(MATCH(SUBSTITUTE(G26, " ", ""), SUBSTITUTE(Sheet2!$AK$19:$AK$35, " ", ""), 0)),
        ISNUMBER(MATCH(SUBSTITUTE(I26, " ", ""), SUBSTITUTE(Sheet2!$AL$18:$AT$18, " ", ""), 0))
    ),
    IF(
        ISNUMBER(MATCH(B26, Sheet2!$BE$3:$BE$13, 0)),
        IF(
            ISNUMBER(MATCH(INDEX(Sheet2!$BD$3:$BD$13, MATCH(B26, Sheet2!$BE$3:$BE$13, 0)), Sheet2!$BD$3:$BD$13, 0)),
            "True",
            "False"
        ),
        "False"
    ),
    "Bukan pasangan yang dicari"
)</f>
        <v>Bukan pasangan yang dicari</v>
      </c>
    </row>
    <row r="27" spans="1:12" hidden="1" x14ac:dyDescent="0.25">
      <c r="A27" t="s">
        <v>168</v>
      </c>
      <c r="B27" t="s">
        <v>8</v>
      </c>
      <c r="E27" t="s">
        <v>147</v>
      </c>
      <c r="F27" t="s">
        <v>169</v>
      </c>
      <c r="G27" s="15" t="str">
        <f>IFERROR(
    IF(
        ISNUMBER(MATCH(E27, Elements!$A$2:$A$200, 0)),
        IF(
            INDEX(Elements!$C$2:$C$200, MATCH(E27, Elements!$A$2:$A$200, 0)) &lt;&gt; "",
            INDEX(Elements!$B$2:$B$200, MATCH(E27, Elements!$A$2:$A$200, 0)),
            "kosong"
        ),
        "tidak ditemukan"
    ),
    "ID tidak ditemukan"
)</f>
        <v>BusinessFunction</v>
      </c>
      <c r="H27" s="15" t="str">
        <f>IFERROR(
    IF(
        ISNUMBER(MATCH(E27, Elements!$A$2:$A$200, 0)),
        IF(
            INDEX(Elements!$C$2:$C$200, MATCH(E27, Elements!$A$2:$A$200, 0)) &lt;&gt; "",
            INDEX(Elements!$C$2:$C$200, MATCH(E27, Elements!$A$2:$A$200, 0)),
            "kosong"
        ),
        "tidak ditemukan"
    ),
    "ID tidak ditemukan"
)</f>
        <v>Mengelola data pengguna</v>
      </c>
      <c r="I27" s="15" t="str">
        <f>IFERROR(
    IF(
        ISNUMBER(MATCH(F27, Elements!$A$2:$A$200, 0)),
        IF(
            INDEX(Elements!$C$2:$C$200, MATCH(F27, Elements!$A$2:$A$200, 0)) &lt;&gt; "",
            INDEX(Elements!$B$2:$B$200, MATCH(F27, Elements!$A$2:$A$200, 0)),
            "kosong"
        ),
        "tidak ditemukan"
    ),
    "ID tidak ditemukan"
)</f>
        <v>BusinessProcess</v>
      </c>
      <c r="J27" s="15" t="str">
        <f>IFERROR(
    IF(
        ISNUMBER(MATCH(F27, Elements!$A$2:$A$200, 0)),
        IF(
            INDEX(Elements!$C$2:$C$200, MATCH(F27, Elements!$A$2:$A$200, 0)) &lt;&gt; "",
            INDEX(Elements!$C$2:$C$200, MATCH(F27, Elements!$A$2:$A$200, 0)),
            "kosong"
        ),
        "tidak ditemukan"
    ),
    "ID tidak ditemukan"
)</f>
        <v>Melihat akun pengguna</v>
      </c>
      <c r="K27" s="15" t="str" cm="1">
        <f t="array" ref="K27">IF(
    AND(
        ISNUMBER(MATCH(SUBSTITUTE(G27, " ", ""), SUBSTITUTE(Sheet2!$AK$5:$AK$13, " ", ""), 0)),
        ISNUMBER(MATCH(SUBSTITUTE(I27, " ", ""), SUBSTITUTE(Sheet2!$AL$4:$BB$4, " ", ""), 0))
    ),
    IF(
        ISNUMBER(MATCH(B27, Sheet2!$BE$3:$BE$13, 0)),
        IF(
            ISNUMBER(MATCH(INDEX(Sheet2!$BD$3:$BD$13, MATCH(B27, Sheet2!$BE$3:$BE$13, 0)), Sheet2!$BD$3:$BD$13, 0)),
            "True",
            "False"
        ),
        "False"
    ),
    "Bukan pasangan yang dicari"
)</f>
        <v>Bukan pasangan yang dicari</v>
      </c>
      <c r="L27" s="15" t="str" cm="1">
        <f t="array" ref="L27">IF(
    AND(
        ISNUMBER(MATCH(SUBSTITUTE(G27, " ", ""), SUBSTITUTE(Sheet2!$AK$19:$AK$35, " ", ""), 0)),
        ISNUMBER(MATCH(SUBSTITUTE(I27, " ", ""), SUBSTITUTE(Sheet2!$AL$18:$AT$18, " ", ""), 0))
    ),
    IF(
        ISNUMBER(MATCH(B27, Sheet2!$BE$3:$BE$13, 0)),
        IF(
            ISNUMBER(MATCH(INDEX(Sheet2!$BD$3:$BD$13, MATCH(B27, Sheet2!$BE$3:$BE$13, 0)), Sheet2!$BD$3:$BD$13, 0)),
            "True",
            "False"
        ),
        "False"
    ),
    "Bukan pasangan yang dicari"
)</f>
        <v>Bukan pasangan yang dicari</v>
      </c>
    </row>
    <row r="28" spans="1:12" hidden="1" x14ac:dyDescent="0.25">
      <c r="A28" t="s">
        <v>170</v>
      </c>
      <c r="B28" t="s">
        <v>8</v>
      </c>
      <c r="E28" t="s">
        <v>169</v>
      </c>
      <c r="F28" t="s">
        <v>171</v>
      </c>
      <c r="G28" s="15" t="str">
        <f>IFERROR(
    IF(
        ISNUMBER(MATCH(E28, Elements!$A$2:$A$200, 0)),
        IF(
            INDEX(Elements!$C$2:$C$200, MATCH(E28, Elements!$A$2:$A$200, 0)) &lt;&gt; "",
            INDEX(Elements!$B$2:$B$200, MATCH(E28, Elements!$A$2:$A$200, 0)),
            "kosong"
        ),
        "tidak ditemukan"
    ),
    "ID tidak ditemukan"
)</f>
        <v>BusinessProcess</v>
      </c>
      <c r="H28" s="15" t="str">
        <f>IFERROR(
    IF(
        ISNUMBER(MATCH(E28, Elements!$A$2:$A$200, 0)),
        IF(
            INDEX(Elements!$C$2:$C$200, MATCH(E28, Elements!$A$2:$A$200, 0)) &lt;&gt; "",
            INDEX(Elements!$C$2:$C$200, MATCH(E28, Elements!$A$2:$A$200, 0)),
            "kosong"
        ),
        "tidak ditemukan"
    ),
    "ID tidak ditemukan"
)</f>
        <v>Melihat akun pengguna</v>
      </c>
      <c r="I28" s="15" t="str">
        <f>IFERROR(
    IF(
        ISNUMBER(MATCH(F28, Elements!$A$2:$A$200, 0)),
        IF(
            INDEX(Elements!$C$2:$C$200, MATCH(F28, Elements!$A$2:$A$200, 0)) &lt;&gt; "",
            INDEX(Elements!$B$2:$B$200, MATCH(F28, Elements!$A$2:$A$200, 0)),
            "kosong"
        ),
        "tidak ditemukan"
    ),
    "ID tidak ditemukan"
)</f>
        <v>BusinessProcess</v>
      </c>
      <c r="J28" s="15" t="str">
        <f>IFERROR(
    IF(
        ISNUMBER(MATCH(F28, Elements!$A$2:$A$200, 0)),
        IF(
            INDEX(Elements!$C$2:$C$200, MATCH(F28, Elements!$A$2:$A$200, 0)) &lt;&gt; "",
            INDEX(Elements!$C$2:$C$200, MATCH(F28, Elements!$A$2:$A$200, 0)),
            "kosong"
        ),
        "tidak ditemukan"
    ),
    "ID tidak ditemukan"
)</f>
        <v>Mengisi data</v>
      </c>
      <c r="K28" s="15" t="str" cm="1">
        <f t="array" ref="K28">IF(
    AND(
        ISNUMBER(MATCH(SUBSTITUTE(G28, " ", ""), SUBSTITUTE(Sheet2!$AK$5:$AK$13, " ", ""), 0)),
        ISNUMBER(MATCH(SUBSTITUTE(I28, " ", ""), SUBSTITUTE(Sheet2!$AL$4:$BB$4, " ", ""), 0))
    ),
    IF(
        ISNUMBER(MATCH(B28, Sheet2!$BE$3:$BE$13, 0)),
        IF(
            ISNUMBER(MATCH(INDEX(Sheet2!$BD$3:$BD$13, MATCH(B28, Sheet2!$BE$3:$BE$13, 0)), Sheet2!$BD$3:$BD$13, 0)),
            "True",
            "False"
        ),
        "False"
    ),
    "Bukan pasangan yang dicari"
)</f>
        <v>Bukan pasangan yang dicari</v>
      </c>
      <c r="L28" s="15" t="str" cm="1">
        <f t="array" ref="L28">IF(
    AND(
        ISNUMBER(MATCH(SUBSTITUTE(G28, " ", ""), SUBSTITUTE(Sheet2!$AK$19:$AK$35, " ", ""), 0)),
        ISNUMBER(MATCH(SUBSTITUTE(I28, " ", ""), SUBSTITUTE(Sheet2!$AL$18:$AT$18, " ", ""), 0))
    ),
    IF(
        ISNUMBER(MATCH(B28, Sheet2!$BE$3:$BE$13, 0)),
        IF(
            ISNUMBER(MATCH(INDEX(Sheet2!$BD$3:$BD$13, MATCH(B28, Sheet2!$BE$3:$BE$13, 0)), Sheet2!$BD$3:$BD$13, 0)),
            "True",
            "False"
        ),
        "False"
    ),
    "Bukan pasangan yang dicari"
)</f>
        <v>Bukan pasangan yang dicari</v>
      </c>
    </row>
    <row r="29" spans="1:12" hidden="1" x14ac:dyDescent="0.25">
      <c r="A29" t="s">
        <v>172</v>
      </c>
      <c r="B29" t="s">
        <v>8</v>
      </c>
      <c r="E29" t="s">
        <v>144</v>
      </c>
      <c r="F29" t="s">
        <v>173</v>
      </c>
      <c r="G29" s="15" t="str">
        <f>IFERROR(
    IF(
        ISNUMBER(MATCH(E29, Elements!$A$2:$A$200, 0)),
        IF(
            INDEX(Elements!$C$2:$C$200, MATCH(E29, Elements!$A$2:$A$200, 0)) &lt;&gt; "",
            INDEX(Elements!$B$2:$B$200, MATCH(E29, Elements!$A$2:$A$200, 0)),
            "kosong"
        ),
        "tidak ditemukan"
    ),
    "ID tidak ditemukan"
)</f>
        <v>BusinessProcess</v>
      </c>
      <c r="H29" s="15" t="str">
        <f>IFERROR(
    IF(
        ISNUMBER(MATCH(E29, Elements!$A$2:$A$200, 0)),
        IF(
            INDEX(Elements!$C$2:$C$200, MATCH(E29, Elements!$A$2:$A$200, 0)) &lt;&gt; "",
            INDEX(Elements!$C$2:$C$200, MATCH(E29, Elements!$A$2:$A$200, 0)),
            "kosong"
        ),
        "tidak ditemukan"
    ),
    "ID tidak ditemukan"
)</f>
        <v>Menambah pengguna</v>
      </c>
      <c r="I29" s="15" t="str">
        <f>IFERROR(
    IF(
        ISNUMBER(MATCH(F29, Elements!$A$2:$A$200, 0)),
        IF(
            INDEX(Elements!$C$2:$C$200, MATCH(F29, Elements!$A$2:$A$200, 0)) &lt;&gt; "",
            INDEX(Elements!$B$2:$B$200, MATCH(F29, Elements!$A$2:$A$200, 0)),
            "kosong"
        ),
        "tidak ditemukan"
    ),
    "ID tidak ditemukan"
)</f>
        <v>BusinessProcess</v>
      </c>
      <c r="J29" s="15" t="str">
        <f>IFERROR(
    IF(
        ISNUMBER(MATCH(F29, Elements!$A$2:$A$200, 0)),
        IF(
            INDEX(Elements!$C$2:$C$200, MATCH(F29, Elements!$A$2:$A$200, 0)) &lt;&gt; "",
            INDEX(Elements!$C$2:$C$200, MATCH(F29, Elements!$A$2:$A$200, 0)),
            "kosong"
        ),
        "tidak ditemukan"
    ),
    "ID tidak ditemukan"
)</f>
        <v>Mengisi data</v>
      </c>
      <c r="K29" s="15" t="str" cm="1">
        <f t="array" ref="K29">IF(
    AND(
        ISNUMBER(MATCH(SUBSTITUTE(G29, " ", ""), SUBSTITUTE(Sheet2!$AK$5:$AK$13, " ", ""), 0)),
        ISNUMBER(MATCH(SUBSTITUTE(I29, " ", ""), SUBSTITUTE(Sheet2!$AL$4:$BB$4, " ", ""), 0))
    ),
    IF(
        ISNUMBER(MATCH(B29, Sheet2!$BE$3:$BE$13, 0)),
        IF(
            ISNUMBER(MATCH(INDEX(Sheet2!$BD$3:$BD$13, MATCH(B29, Sheet2!$BE$3:$BE$13, 0)), Sheet2!$BD$3:$BD$13, 0)),
            "True",
            "False"
        ),
        "False"
    ),
    "Bukan pasangan yang dicari"
)</f>
        <v>Bukan pasangan yang dicari</v>
      </c>
      <c r="L29" s="15" t="str" cm="1">
        <f t="array" ref="L29">IF(
    AND(
        ISNUMBER(MATCH(SUBSTITUTE(G29, " ", ""), SUBSTITUTE(Sheet2!$AK$19:$AK$35, " ", ""), 0)),
        ISNUMBER(MATCH(SUBSTITUTE(I29, " ", ""), SUBSTITUTE(Sheet2!$AL$18:$AT$18, " ", ""), 0))
    ),
    IF(
        ISNUMBER(MATCH(B29, Sheet2!$BE$3:$BE$13, 0)),
        IF(
            ISNUMBER(MATCH(INDEX(Sheet2!$BD$3:$BD$13, MATCH(B29, Sheet2!$BE$3:$BE$13, 0)), Sheet2!$BD$3:$BD$13, 0)),
            "True",
            "False"
        ),
        "False"
    ),
    "Bukan pasangan yang dicari"
)</f>
        <v>Bukan pasangan yang dicari</v>
      </c>
    </row>
    <row r="30" spans="1:12" hidden="1" x14ac:dyDescent="0.25">
      <c r="A30" t="s">
        <v>174</v>
      </c>
      <c r="B30" t="s">
        <v>8</v>
      </c>
      <c r="E30" t="s">
        <v>147</v>
      </c>
      <c r="F30" t="s">
        <v>144</v>
      </c>
      <c r="G30" s="15" t="str">
        <f>IFERROR(
    IF(
        ISNUMBER(MATCH(E30, Elements!$A$2:$A$200, 0)),
        IF(
            INDEX(Elements!$C$2:$C$200, MATCH(E30, Elements!$A$2:$A$200, 0)) &lt;&gt; "",
            INDEX(Elements!$B$2:$B$200, MATCH(E30, Elements!$A$2:$A$200, 0)),
            "kosong"
        ),
        "tidak ditemukan"
    ),
    "ID tidak ditemukan"
)</f>
        <v>BusinessFunction</v>
      </c>
      <c r="H30" s="15" t="str">
        <f>IFERROR(
    IF(
        ISNUMBER(MATCH(E30, Elements!$A$2:$A$200, 0)),
        IF(
            INDEX(Elements!$C$2:$C$200, MATCH(E30, Elements!$A$2:$A$200, 0)) &lt;&gt; "",
            INDEX(Elements!$C$2:$C$200, MATCH(E30, Elements!$A$2:$A$200, 0)),
            "kosong"
        ),
        "tidak ditemukan"
    ),
    "ID tidak ditemukan"
)</f>
        <v>Mengelola data pengguna</v>
      </c>
      <c r="I30" s="15" t="str">
        <f>IFERROR(
    IF(
        ISNUMBER(MATCH(F30, Elements!$A$2:$A$200, 0)),
        IF(
            INDEX(Elements!$C$2:$C$200, MATCH(F30, Elements!$A$2:$A$200, 0)) &lt;&gt; "",
            INDEX(Elements!$B$2:$B$200, MATCH(F30, Elements!$A$2:$A$200, 0)),
            "kosong"
        ),
        "tidak ditemukan"
    ),
    "ID tidak ditemukan"
)</f>
        <v>BusinessProcess</v>
      </c>
      <c r="J30" s="15" t="str">
        <f>IFERROR(
    IF(
        ISNUMBER(MATCH(F30, Elements!$A$2:$A$200, 0)),
        IF(
            INDEX(Elements!$C$2:$C$200, MATCH(F30, Elements!$A$2:$A$200, 0)) &lt;&gt; "",
            INDEX(Elements!$C$2:$C$200, MATCH(F30, Elements!$A$2:$A$200, 0)),
            "kosong"
        ),
        "tidak ditemukan"
    ),
    "ID tidak ditemukan"
)</f>
        <v>Menambah pengguna</v>
      </c>
      <c r="K30" s="15" t="str" cm="1">
        <f t="array" ref="K30">IF(
    AND(
        ISNUMBER(MATCH(SUBSTITUTE(G30, " ", ""), SUBSTITUTE(Sheet2!$AK$5:$AK$13, " ", ""), 0)),
        ISNUMBER(MATCH(SUBSTITUTE(I30, " ", ""), SUBSTITUTE(Sheet2!$AL$4:$BB$4, " ", ""), 0))
    ),
    IF(
        ISNUMBER(MATCH(B30, Sheet2!$BE$3:$BE$13, 0)),
        IF(
            ISNUMBER(MATCH(INDEX(Sheet2!$BD$3:$BD$13, MATCH(B30, Sheet2!$BE$3:$BE$13, 0)), Sheet2!$BD$3:$BD$13, 0)),
            "True",
            "False"
        ),
        "False"
    ),
    "Bukan pasangan yang dicari"
)</f>
        <v>Bukan pasangan yang dicari</v>
      </c>
      <c r="L30" s="15" t="str" cm="1">
        <f t="array" ref="L30">IF(
    AND(
        ISNUMBER(MATCH(SUBSTITUTE(G30, " ", ""), SUBSTITUTE(Sheet2!$AK$19:$AK$35, " ", ""), 0)),
        ISNUMBER(MATCH(SUBSTITUTE(I30, " ", ""), SUBSTITUTE(Sheet2!$AL$18:$AT$18, " ", ""), 0))
    ),
    IF(
        ISNUMBER(MATCH(B30, Sheet2!$BE$3:$BE$13, 0)),
        IF(
            ISNUMBER(MATCH(INDEX(Sheet2!$BD$3:$BD$13, MATCH(B30, Sheet2!$BE$3:$BE$13, 0)), Sheet2!$BD$3:$BD$13, 0)),
            "True",
            "False"
        ),
        "False"
    ),
    "Bukan pasangan yang dicari"
)</f>
        <v>Bukan pasangan yang dicari</v>
      </c>
    </row>
    <row r="31" spans="1:12" hidden="1" x14ac:dyDescent="0.25">
      <c r="A31" t="s">
        <v>175</v>
      </c>
      <c r="B31" t="s">
        <v>8</v>
      </c>
      <c r="E31" t="s">
        <v>142</v>
      </c>
      <c r="F31" t="s">
        <v>176</v>
      </c>
      <c r="G31" s="15" t="str">
        <f>IFERROR(
    IF(
        ISNUMBER(MATCH(E31, Elements!$A$2:$A$200, 0)),
        IF(
            INDEX(Elements!$C$2:$C$200, MATCH(E31, Elements!$A$2:$A$200, 0)) &lt;&gt; "",
            INDEX(Elements!$B$2:$B$200, MATCH(E31, Elements!$A$2:$A$200, 0)),
            "kosong"
        ),
        "tidak ditemukan"
    ),
    "ID tidak ditemukan"
)</f>
        <v>BusinessProcess</v>
      </c>
      <c r="H31" s="15" t="str">
        <f>IFERROR(
    IF(
        ISNUMBER(MATCH(E31, Elements!$A$2:$A$200, 0)),
        IF(
            INDEX(Elements!$C$2:$C$200, MATCH(E31, Elements!$A$2:$A$200, 0)) &lt;&gt; "",
            INDEX(Elements!$C$2:$C$200, MATCH(E31, Elements!$A$2:$A$200, 0)),
            "kosong"
        ),
        "tidak ditemukan"
    ),
    "ID tidak ditemukan"
)</f>
        <v>Mengubah data pengguna</v>
      </c>
      <c r="I31" s="15" t="str">
        <f>IFERROR(
    IF(
        ISNUMBER(MATCH(F31, Elements!$A$2:$A$200, 0)),
        IF(
            INDEX(Elements!$C$2:$C$200, MATCH(F31, Elements!$A$2:$A$200, 0)) &lt;&gt; "",
            INDEX(Elements!$B$2:$B$200, MATCH(F31, Elements!$A$2:$A$200, 0)),
            "kosong"
        ),
        "tidak ditemukan"
    ),
    "ID tidak ditemukan"
)</f>
        <v>BusinessProcess</v>
      </c>
      <c r="J31" s="15" t="str">
        <f>IFERROR(
    IF(
        ISNUMBER(MATCH(F31, Elements!$A$2:$A$200, 0)),
        IF(
            INDEX(Elements!$C$2:$C$200, MATCH(F31, Elements!$A$2:$A$200, 0)) &lt;&gt; "",
            INDEX(Elements!$C$2:$C$200, MATCH(F31, Elements!$A$2:$A$200, 0)),
            "kosong"
        ),
        "tidak ditemukan"
    ),
    "ID tidak ditemukan"
)</f>
        <v>Mengisi data perubahan</v>
      </c>
      <c r="K31" s="15" t="str" cm="1">
        <f t="array" ref="K31">IF(
    AND(
        ISNUMBER(MATCH(SUBSTITUTE(G31, " ", ""), SUBSTITUTE(Sheet2!$AK$5:$AK$13, " ", ""), 0)),
        ISNUMBER(MATCH(SUBSTITUTE(I31, " ", ""), SUBSTITUTE(Sheet2!$AL$4:$BB$4, " ", ""), 0))
    ),
    IF(
        ISNUMBER(MATCH(B31, Sheet2!$BE$3:$BE$13, 0)),
        IF(
            ISNUMBER(MATCH(INDEX(Sheet2!$BD$3:$BD$13, MATCH(B31, Sheet2!$BE$3:$BE$13, 0)), Sheet2!$BD$3:$BD$13, 0)),
            "True",
            "False"
        ),
        "False"
    ),
    "Bukan pasangan yang dicari"
)</f>
        <v>Bukan pasangan yang dicari</v>
      </c>
      <c r="L31" s="15" t="str" cm="1">
        <f t="array" ref="L31">IF(
    AND(
        ISNUMBER(MATCH(SUBSTITUTE(G31, " ", ""), SUBSTITUTE(Sheet2!$AK$19:$AK$35, " ", ""), 0)),
        ISNUMBER(MATCH(SUBSTITUTE(I31, " ", ""), SUBSTITUTE(Sheet2!$AL$18:$AT$18, " ", ""), 0))
    ),
    IF(
        ISNUMBER(MATCH(B31, Sheet2!$BE$3:$BE$13, 0)),
        IF(
            ISNUMBER(MATCH(INDEX(Sheet2!$BD$3:$BD$13, MATCH(B31, Sheet2!$BE$3:$BE$13, 0)), Sheet2!$BD$3:$BD$13, 0)),
            "True",
            "False"
        ),
        "False"
    ),
    "Bukan pasangan yang dicari"
)</f>
        <v>Bukan pasangan yang dicari</v>
      </c>
    </row>
    <row r="32" spans="1:12" hidden="1" x14ac:dyDescent="0.25">
      <c r="A32" t="s">
        <v>177</v>
      </c>
      <c r="B32" t="s">
        <v>8</v>
      </c>
      <c r="E32" t="s">
        <v>147</v>
      </c>
      <c r="F32" t="s">
        <v>142</v>
      </c>
      <c r="G32" s="15" t="str">
        <f>IFERROR(
    IF(
        ISNUMBER(MATCH(E32, Elements!$A$2:$A$200, 0)),
        IF(
            INDEX(Elements!$C$2:$C$200, MATCH(E32, Elements!$A$2:$A$200, 0)) &lt;&gt; "",
            INDEX(Elements!$B$2:$B$200, MATCH(E32, Elements!$A$2:$A$200, 0)),
            "kosong"
        ),
        "tidak ditemukan"
    ),
    "ID tidak ditemukan"
)</f>
        <v>BusinessFunction</v>
      </c>
      <c r="H32" s="15" t="str">
        <f>IFERROR(
    IF(
        ISNUMBER(MATCH(E32, Elements!$A$2:$A$200, 0)),
        IF(
            INDEX(Elements!$C$2:$C$200, MATCH(E32, Elements!$A$2:$A$200, 0)) &lt;&gt; "",
            INDEX(Elements!$C$2:$C$200, MATCH(E32, Elements!$A$2:$A$200, 0)),
            "kosong"
        ),
        "tidak ditemukan"
    ),
    "ID tidak ditemukan"
)</f>
        <v>Mengelola data pengguna</v>
      </c>
      <c r="I32" s="15" t="str">
        <f>IFERROR(
    IF(
        ISNUMBER(MATCH(F32, Elements!$A$2:$A$200, 0)),
        IF(
            INDEX(Elements!$C$2:$C$200, MATCH(F32, Elements!$A$2:$A$200, 0)) &lt;&gt; "",
            INDEX(Elements!$B$2:$B$200, MATCH(F32, Elements!$A$2:$A$200, 0)),
            "kosong"
        ),
        "tidak ditemukan"
    ),
    "ID tidak ditemukan"
)</f>
        <v>BusinessProcess</v>
      </c>
      <c r="J32" s="15" t="str">
        <f>IFERROR(
    IF(
        ISNUMBER(MATCH(F32, Elements!$A$2:$A$200, 0)),
        IF(
            INDEX(Elements!$C$2:$C$200, MATCH(F32, Elements!$A$2:$A$200, 0)) &lt;&gt; "",
            INDEX(Elements!$C$2:$C$200, MATCH(F32, Elements!$A$2:$A$200, 0)),
            "kosong"
        ),
        "tidak ditemukan"
    ),
    "ID tidak ditemukan"
)</f>
        <v>Mengubah data pengguna</v>
      </c>
      <c r="K32" s="15" t="str" cm="1">
        <f t="array" ref="K32">IF(
    AND(
        ISNUMBER(MATCH(SUBSTITUTE(G32, " ", ""), SUBSTITUTE(Sheet2!$AK$5:$AK$13, " ", ""), 0)),
        ISNUMBER(MATCH(SUBSTITUTE(I32, " ", ""), SUBSTITUTE(Sheet2!$AL$4:$BB$4, " ", ""), 0))
    ),
    IF(
        ISNUMBER(MATCH(B32, Sheet2!$BE$3:$BE$13, 0)),
        IF(
            ISNUMBER(MATCH(INDEX(Sheet2!$BD$3:$BD$13, MATCH(B32, Sheet2!$BE$3:$BE$13, 0)), Sheet2!$BD$3:$BD$13, 0)),
            "True",
            "False"
        ),
        "False"
    ),
    "Bukan pasangan yang dicari"
)</f>
        <v>Bukan pasangan yang dicari</v>
      </c>
      <c r="L32" s="15" t="str" cm="1">
        <f t="array" ref="L32">IF(
    AND(
        ISNUMBER(MATCH(SUBSTITUTE(G32, " ", ""), SUBSTITUTE(Sheet2!$AK$19:$AK$35, " ", ""), 0)),
        ISNUMBER(MATCH(SUBSTITUTE(I32, " ", ""), SUBSTITUTE(Sheet2!$AL$18:$AT$18, " ", ""), 0))
    ),
    IF(
        ISNUMBER(MATCH(B32, Sheet2!$BE$3:$BE$13, 0)),
        IF(
            ISNUMBER(MATCH(INDEX(Sheet2!$BD$3:$BD$13, MATCH(B32, Sheet2!$BE$3:$BE$13, 0)), Sheet2!$BD$3:$BD$13, 0)),
            "True",
            "False"
        ),
        "False"
    ),
    "Bukan pasangan yang dicari"
)</f>
        <v>Bukan pasangan yang dicari</v>
      </c>
    </row>
    <row r="33" spans="1:12" hidden="1" x14ac:dyDescent="0.25">
      <c r="A33" t="s">
        <v>178</v>
      </c>
      <c r="B33" t="s">
        <v>8</v>
      </c>
      <c r="E33" t="s">
        <v>147</v>
      </c>
      <c r="F33" t="s">
        <v>139</v>
      </c>
      <c r="G33" s="15" t="str">
        <f>IFERROR(
    IF(
        ISNUMBER(MATCH(E33, Elements!$A$2:$A$200, 0)),
        IF(
            INDEX(Elements!$C$2:$C$200, MATCH(E33, Elements!$A$2:$A$200, 0)) &lt;&gt; "",
            INDEX(Elements!$B$2:$B$200, MATCH(E33, Elements!$A$2:$A$200, 0)),
            "kosong"
        ),
        "tidak ditemukan"
    ),
    "ID tidak ditemukan"
)</f>
        <v>BusinessFunction</v>
      </c>
      <c r="H33" s="15" t="str">
        <f>IFERROR(
    IF(
        ISNUMBER(MATCH(E33, Elements!$A$2:$A$200, 0)),
        IF(
            INDEX(Elements!$C$2:$C$200, MATCH(E33, Elements!$A$2:$A$200, 0)) &lt;&gt; "",
            INDEX(Elements!$C$2:$C$200, MATCH(E33, Elements!$A$2:$A$200, 0)),
            "kosong"
        ),
        "tidak ditemukan"
    ),
    "ID tidak ditemukan"
)</f>
        <v>Mengelola data pengguna</v>
      </c>
      <c r="I33" s="15" t="str">
        <f>IFERROR(
    IF(
        ISNUMBER(MATCH(F33, Elements!$A$2:$A$200, 0)),
        IF(
            INDEX(Elements!$C$2:$C$200, MATCH(F33, Elements!$A$2:$A$200, 0)) &lt;&gt; "",
            INDEX(Elements!$B$2:$B$200, MATCH(F33, Elements!$A$2:$A$200, 0)),
            "kosong"
        ),
        "tidak ditemukan"
    ),
    "ID tidak ditemukan"
)</f>
        <v>BusinessProcess</v>
      </c>
      <c r="J33" s="15" t="str">
        <f>IFERROR(
    IF(
        ISNUMBER(MATCH(F33, Elements!$A$2:$A$200, 0)),
        IF(
            INDEX(Elements!$C$2:$C$200, MATCH(F33, Elements!$A$2:$A$200, 0)) &lt;&gt; "",
            INDEX(Elements!$C$2:$C$200, MATCH(F33, Elements!$A$2:$A$200, 0)),
            "kosong"
        ),
        "tidak ditemukan"
    ),
    "ID tidak ditemukan"
)</f>
        <v>Menghapus pengguna</v>
      </c>
      <c r="K33" s="15" t="str" cm="1">
        <f t="array" ref="K33">IF(
    AND(
        ISNUMBER(MATCH(SUBSTITUTE(G33, " ", ""), SUBSTITUTE(Sheet2!$AK$5:$AK$13, " ", ""), 0)),
        ISNUMBER(MATCH(SUBSTITUTE(I33, " ", ""), SUBSTITUTE(Sheet2!$AL$4:$BB$4, " ", ""), 0))
    ),
    IF(
        ISNUMBER(MATCH(B33, Sheet2!$BE$3:$BE$13, 0)),
        IF(
            ISNUMBER(MATCH(INDEX(Sheet2!$BD$3:$BD$13, MATCH(B33, Sheet2!$BE$3:$BE$13, 0)), Sheet2!$BD$3:$BD$13, 0)),
            "True",
            "False"
        ),
        "False"
    ),
    "Bukan pasangan yang dicari"
)</f>
        <v>Bukan pasangan yang dicari</v>
      </c>
      <c r="L33" s="15" t="str" cm="1">
        <f t="array" ref="L33">IF(
    AND(
        ISNUMBER(MATCH(SUBSTITUTE(G33, " ", ""), SUBSTITUTE(Sheet2!$AK$19:$AK$35, " ", ""), 0)),
        ISNUMBER(MATCH(SUBSTITUTE(I33, " ", ""), SUBSTITUTE(Sheet2!$AL$18:$AT$18, " ", ""), 0))
    ),
    IF(
        ISNUMBER(MATCH(B33, Sheet2!$BE$3:$BE$13, 0)),
        IF(
            ISNUMBER(MATCH(INDEX(Sheet2!$BD$3:$BD$13, MATCH(B33, Sheet2!$BE$3:$BE$13, 0)), Sheet2!$BD$3:$BD$13, 0)),
            "True",
            "False"
        ),
        "False"
    ),
    "Bukan pasangan yang dicari"
)</f>
        <v>Bukan pasangan yang dicari</v>
      </c>
    </row>
    <row r="34" spans="1:12" hidden="1" x14ac:dyDescent="0.25">
      <c r="A34" t="s">
        <v>179</v>
      </c>
      <c r="B34" t="s">
        <v>8</v>
      </c>
      <c r="E34" t="s">
        <v>124</v>
      </c>
      <c r="F34" t="s">
        <v>112</v>
      </c>
      <c r="G34" s="15" t="str">
        <f>IFERROR(
    IF(
        ISNUMBER(MATCH(E34, Elements!$A$2:$A$200, 0)),
        IF(
            INDEX(Elements!$C$2:$C$200, MATCH(E34, Elements!$A$2:$A$200, 0)) &lt;&gt; "",
            INDEX(Elements!$B$2:$B$200, MATCH(E34, Elements!$A$2:$A$200, 0)),
            "kosong"
        ),
        "tidak ditemukan"
    ),
    "ID tidak ditemukan"
)</f>
        <v>Node</v>
      </c>
      <c r="H34" s="15" t="str">
        <f>IFERROR(
    IF(
        ISNUMBER(MATCH(E34, Elements!$A$2:$A$200, 0)),
        IF(
            INDEX(Elements!$C$2:$C$200, MATCH(E34, Elements!$A$2:$A$200, 0)) &lt;&gt; "",
            INDEX(Elements!$C$2:$C$200, MATCH(E34, Elements!$A$2:$A$200, 0)),
            "kosong"
        ),
        "tidak ditemukan"
    ),
    "ID tidak ditemukan"
)</f>
        <v>Mainframe</v>
      </c>
      <c r="I34" s="15" t="str">
        <f>IFERROR(
    IF(
        ISNUMBER(MATCH(F34, Elements!$A$2:$A$200, 0)),
        IF(
            INDEX(Elements!$C$2:$C$200, MATCH(F34, Elements!$A$2:$A$200, 0)) &lt;&gt; "",
            INDEX(Elements!$B$2:$B$200, MATCH(F34, Elements!$A$2:$A$200, 0)),
            "kosong"
        ),
        "tidak ditemukan"
    ),
    "ID tidak ditemukan"
)</f>
        <v>SystemSoftware</v>
      </c>
      <c r="J34" s="15" t="str">
        <f>IFERROR(
    IF(
        ISNUMBER(MATCH(F34, Elements!$A$2:$A$200, 0)),
        IF(
            INDEX(Elements!$C$2:$C$200, MATCH(F34, Elements!$A$2:$A$200, 0)) &lt;&gt; "",
            INDEX(Elements!$C$2:$C$200, MATCH(F34, Elements!$A$2:$A$200, 0)),
            "kosong"
        ),
        "tidak ditemukan"
    ),
    "ID tidak ditemukan"
)</f>
        <v>DBMS</v>
      </c>
      <c r="K34" s="15" t="str" cm="1">
        <f t="array" ref="K34">IF(
    AND(
        ISNUMBER(MATCH(SUBSTITUTE(G34, " ", ""), SUBSTITUTE(Sheet2!$AK$5:$AK$13, " ", ""), 0)),
        ISNUMBER(MATCH(SUBSTITUTE(I34, " ", ""), SUBSTITUTE(Sheet2!$AL$4:$BB$4, " ", ""), 0))
    ),
    IF(
        ISNUMBER(MATCH(B34, Sheet2!$BE$3:$BE$13, 0)),
        IF(
            ISNUMBER(MATCH(INDEX(Sheet2!$BD$3:$BD$13, MATCH(B34, Sheet2!$BE$3:$BE$13, 0)), Sheet2!$BD$3:$BD$13, 0)),
            "True",
            "False"
        ),
        "False"
    ),
    "Bukan pasangan yang dicari"
)</f>
        <v>Bukan pasangan yang dicari</v>
      </c>
      <c r="L34" s="15" t="str" cm="1">
        <f t="array" ref="L34">IF(
    AND(
        ISNUMBER(MATCH(SUBSTITUTE(G34, " ", ""), SUBSTITUTE(Sheet2!$AK$19:$AK$35, " ", ""), 0)),
        ISNUMBER(MATCH(SUBSTITUTE(I34, " ", ""), SUBSTITUTE(Sheet2!$AL$18:$AT$18, " ", ""), 0))
    ),
    IF(
        ISNUMBER(MATCH(B34, Sheet2!$BE$3:$BE$13, 0)),
        IF(
            ISNUMBER(MATCH(INDEX(Sheet2!$BD$3:$BD$13, MATCH(B34, Sheet2!$BE$3:$BE$13, 0)), Sheet2!$BD$3:$BD$13, 0)),
            "True",
            "False"
        ),
        "False"
    ),
    "Bukan pasangan yang dicari"
)</f>
        <v>Bukan pasangan yang dicari</v>
      </c>
    </row>
    <row r="35" spans="1:12" hidden="1" x14ac:dyDescent="0.25">
      <c r="A35" t="s">
        <v>180</v>
      </c>
      <c r="B35" t="s">
        <v>8</v>
      </c>
      <c r="E35" t="s">
        <v>124</v>
      </c>
      <c r="F35" t="s">
        <v>181</v>
      </c>
      <c r="G35" s="15" t="str">
        <f>IFERROR(
    IF(
        ISNUMBER(MATCH(E35, Elements!$A$2:$A$200, 0)),
        IF(
            INDEX(Elements!$C$2:$C$200, MATCH(E35, Elements!$A$2:$A$200, 0)) &lt;&gt; "",
            INDEX(Elements!$B$2:$B$200, MATCH(E35, Elements!$A$2:$A$200, 0)),
            "kosong"
        ),
        "tidak ditemukan"
    ),
    "ID tidak ditemukan"
)</f>
        <v>Node</v>
      </c>
      <c r="H35" s="15" t="str">
        <f>IFERROR(
    IF(
        ISNUMBER(MATCH(E35, Elements!$A$2:$A$200, 0)),
        IF(
            INDEX(Elements!$C$2:$C$200, MATCH(E35, Elements!$A$2:$A$200, 0)) &lt;&gt; "",
            INDEX(Elements!$C$2:$C$200, MATCH(E35, Elements!$A$2:$A$200, 0)),
            "kosong"
        ),
        "tidak ditemukan"
    ),
    "ID tidak ditemukan"
)</f>
        <v>Mainframe</v>
      </c>
      <c r="I35" s="15" t="str">
        <f>IFERROR(
    IF(
        ISNUMBER(MATCH(F35, Elements!$A$2:$A$200, 0)),
        IF(
            INDEX(Elements!$C$2:$C$200, MATCH(F35, Elements!$A$2:$A$200, 0)) &lt;&gt; "",
            INDEX(Elements!$B$2:$B$200, MATCH(F35, Elements!$A$2:$A$200, 0)),
            "kosong"
        ),
        "tidak ditemukan"
    ),
    "ID tidak ditemukan"
)</f>
        <v>Device</v>
      </c>
      <c r="J35" s="15" t="str">
        <f>IFERROR(
    IF(
        ISNUMBER(MATCH(F35, Elements!$A$2:$A$200, 0)),
        IF(
            INDEX(Elements!$C$2:$C$200, MATCH(F35, Elements!$A$2:$A$200, 0)) &lt;&gt; "",
            INDEX(Elements!$C$2:$C$200, MATCH(F35, Elements!$A$2:$A$200, 0)),
            "kosong"
        ),
        "tidak ditemukan"
    ),
    "ID tidak ditemukan"
)</f>
        <v>personal computer</v>
      </c>
      <c r="K35" s="15" t="str" cm="1">
        <f t="array" ref="K35">IF(
    AND(
        ISNUMBER(MATCH(SUBSTITUTE(G35, " ", ""), SUBSTITUTE(Sheet2!$AK$5:$AK$13, " ", ""), 0)),
        ISNUMBER(MATCH(SUBSTITUTE(I35, " ", ""), SUBSTITUTE(Sheet2!$AL$4:$BB$4, " ", ""), 0))
    ),
    IF(
        ISNUMBER(MATCH(B35, Sheet2!$BE$3:$BE$13, 0)),
        IF(
            ISNUMBER(MATCH(INDEX(Sheet2!$BD$3:$BD$13, MATCH(B35, Sheet2!$BE$3:$BE$13, 0)), Sheet2!$BD$3:$BD$13, 0)),
            "True",
            "False"
        ),
        "False"
    ),
    "Bukan pasangan yang dicari"
)</f>
        <v>Bukan pasangan yang dicari</v>
      </c>
      <c r="L35" s="15" t="str" cm="1">
        <f t="array" ref="L35">IF(
    AND(
        ISNUMBER(MATCH(SUBSTITUTE(G35, " ", ""), SUBSTITUTE(Sheet2!$AK$19:$AK$35, " ", ""), 0)),
        ISNUMBER(MATCH(SUBSTITUTE(I35, " ", ""), SUBSTITUTE(Sheet2!$AL$18:$AT$18, " ", ""), 0))
    ),
    IF(
        ISNUMBER(MATCH(B35, Sheet2!$BE$3:$BE$13, 0)),
        IF(
            ISNUMBER(MATCH(INDEX(Sheet2!$BD$3:$BD$13, MATCH(B35, Sheet2!$BE$3:$BE$13, 0)), Sheet2!$BD$3:$BD$13, 0)),
            "True",
            "False"
        ),
        "False"
    ),
    "Bukan pasangan yang dicari"
)</f>
        <v>Bukan pasangan yang dicari</v>
      </c>
    </row>
    <row r="36" spans="1:12" hidden="1" x14ac:dyDescent="0.25">
      <c r="A36" t="s">
        <v>182</v>
      </c>
      <c r="B36" t="s">
        <v>10</v>
      </c>
      <c r="E36" t="s">
        <v>147</v>
      </c>
      <c r="F36" t="s">
        <v>130</v>
      </c>
      <c r="G36" s="15" t="str">
        <f>IFERROR(
    IF(
        ISNUMBER(MATCH(E36, Elements!$A$2:$A$200, 0)),
        IF(
            INDEX(Elements!$C$2:$C$200, MATCH(E36, Elements!$A$2:$A$200, 0)) &lt;&gt; "",
            INDEX(Elements!$B$2:$B$200, MATCH(E36, Elements!$A$2:$A$200, 0)),
            "kosong"
        ),
        "tidak ditemukan"
    ),
    "ID tidak ditemukan"
)</f>
        <v>BusinessFunction</v>
      </c>
      <c r="H36" s="15" t="str">
        <f>IFERROR(
    IF(
        ISNUMBER(MATCH(E36, Elements!$A$2:$A$200, 0)),
        IF(
            INDEX(Elements!$C$2:$C$200, MATCH(E36, Elements!$A$2:$A$200, 0)) &lt;&gt; "",
            INDEX(Elements!$C$2:$C$200, MATCH(E36, Elements!$A$2:$A$200, 0)),
            "kosong"
        ),
        "tidak ditemukan"
    ),
    "ID tidak ditemukan"
)</f>
        <v>Mengelola data pengguna</v>
      </c>
      <c r="I36" s="15" t="str">
        <f>IFERROR(
    IF(
        ISNUMBER(MATCH(F36, Elements!$A$2:$A$200, 0)),
        IF(
            INDEX(Elements!$C$2:$C$200, MATCH(F36, Elements!$A$2:$A$200, 0)) &lt;&gt; "",
            INDEX(Elements!$B$2:$B$200, MATCH(F36, Elements!$A$2:$A$200, 0)),
            "kosong"
        ),
        "tidak ditemukan"
    ),
    "ID tidak ditemukan"
)</f>
        <v>BusinessService</v>
      </c>
      <c r="J36" s="15" t="str">
        <f>IFERROR(
    IF(
        ISNUMBER(MATCH(F36, Elements!$A$2:$A$200, 0)),
        IF(
            INDEX(Elements!$C$2:$C$200, MATCH(F36, Elements!$A$2:$A$200, 0)) &lt;&gt; "",
            INDEX(Elements!$C$2:$C$200, MATCH(F36, Elements!$A$2:$A$200, 0)),
            "kosong"
        ),
        "tidak ditemukan"
    ),
    "ID tidak ditemukan"
)</f>
        <v>Service pengelolaan akun</v>
      </c>
      <c r="K36" s="15" t="str" cm="1">
        <f t="array" ref="K36">IF(
    AND(
        ISNUMBER(MATCH(SUBSTITUTE(G36, " ", ""), SUBSTITUTE(Sheet2!$AK$5:$AK$13, " ", ""), 0)),
        ISNUMBER(MATCH(SUBSTITUTE(I36, " ", ""), SUBSTITUTE(Sheet2!$AL$4:$BB$4, " ", ""), 0))
    ),
    IF(
        ISNUMBER(MATCH(B36, Sheet2!$BE$3:$BE$13, 0)),
        IF(
            ISNUMBER(MATCH(INDEX(Sheet2!$BD$3:$BD$13, MATCH(B36, Sheet2!$BE$3:$BE$13, 0)), Sheet2!$BD$3:$BD$13, 0)),
            "True",
            "False"
        ),
        "False"
    ),
    "Bukan pasangan yang dicari"
)</f>
        <v>Bukan pasangan yang dicari</v>
      </c>
      <c r="L36" s="15" t="str" cm="1">
        <f t="array" ref="L36">IF(
    AND(
        ISNUMBER(MATCH(SUBSTITUTE(G36, " ", ""), SUBSTITUTE(Sheet2!$AK$19:$AK$35, " ", ""), 0)),
        ISNUMBER(MATCH(SUBSTITUTE(I36, " ", ""), SUBSTITUTE(Sheet2!$AL$18:$AT$18, " ", ""), 0))
    ),
    IF(
        ISNUMBER(MATCH(B36, Sheet2!$BE$3:$BE$13, 0)),
        IF(
            ISNUMBER(MATCH(INDEX(Sheet2!$BD$3:$BD$13, MATCH(B36, Sheet2!$BE$3:$BE$13, 0)), Sheet2!$BD$3:$BD$13, 0)),
            "True",
            "False"
        ),
        "False"
    ),
    "Bukan pasangan yang dicari"
)</f>
        <v>Bukan pasangan yang dicari</v>
      </c>
    </row>
    <row r="37" spans="1:12" hidden="1" x14ac:dyDescent="0.25">
      <c r="A37" t="s">
        <v>183</v>
      </c>
      <c r="B37" t="s">
        <v>10</v>
      </c>
      <c r="E37" t="s">
        <v>113</v>
      </c>
      <c r="F37" t="s">
        <v>134</v>
      </c>
      <c r="G37" s="15" t="str">
        <f>IFERROR(
    IF(
        ISNUMBER(MATCH(E37, Elements!$A$2:$A$200, 0)),
        IF(
            INDEX(Elements!$C$2:$C$200, MATCH(E37, Elements!$A$2:$A$200, 0)) &lt;&gt; "",
            INDEX(Elements!$B$2:$B$200, MATCH(E37, Elements!$A$2:$A$200, 0)),
            "kosong"
        ),
        "tidak ditemukan"
    ),
    "ID tidak ditemukan"
)</f>
        <v>TechnologyFunction</v>
      </c>
      <c r="H37" s="15" t="str">
        <f>IFERROR(
    IF(
        ISNUMBER(MATCH(E37, Elements!$A$2:$A$200, 0)),
        IF(
            INDEX(Elements!$C$2:$C$200, MATCH(E37, Elements!$A$2:$A$200, 0)) &lt;&gt; "",
            INDEX(Elements!$C$2:$C$200, MATCH(E37, Elements!$A$2:$A$200, 0)),
            "kosong"
        ),
        "tidak ditemukan"
    ),
    "ID tidak ditemukan"
)</f>
        <v>Providing akses data</v>
      </c>
      <c r="I37" s="15" t="str">
        <f>IFERROR(
    IF(
        ISNUMBER(MATCH(F37, Elements!$A$2:$A$200, 0)),
        IF(
            INDEX(Elements!$C$2:$C$200, MATCH(F37, Elements!$A$2:$A$200, 0)) &lt;&gt; "",
            INDEX(Elements!$B$2:$B$200, MATCH(F37, Elements!$A$2:$A$200, 0)),
            "kosong"
        ),
        "tidak ditemukan"
    ),
    "ID tidak ditemukan"
)</f>
        <v>TechnologyService</v>
      </c>
      <c r="J37" s="15" t="str">
        <f>IFERROR(
    IF(
        ISNUMBER(MATCH(F37, Elements!$A$2:$A$200, 0)),
        IF(
            INDEX(Elements!$C$2:$C$200, MATCH(F37, Elements!$A$2:$A$200, 0)) &lt;&gt; "",
            INDEX(Elements!$C$2:$C$200, MATCH(F37, Elements!$A$2:$A$200, 0)),
            "kosong"
        ),
        "tidak ditemukan"
    ),
    "ID tidak ditemukan"
)</f>
        <v>Akses data pengguna</v>
      </c>
      <c r="K37" s="15" t="str" cm="1">
        <f t="array" ref="K37">IF(
    AND(
        ISNUMBER(MATCH(SUBSTITUTE(G37, " ", ""), SUBSTITUTE(Sheet2!$AK$5:$AK$13, " ", ""), 0)),
        ISNUMBER(MATCH(SUBSTITUTE(I37, " ", ""), SUBSTITUTE(Sheet2!$AL$4:$BB$4, " ", ""), 0))
    ),
    IF(
        ISNUMBER(MATCH(B37, Sheet2!$BE$3:$BE$13, 0)),
        IF(
            ISNUMBER(MATCH(INDEX(Sheet2!$BD$3:$BD$13, MATCH(B37, Sheet2!$BE$3:$BE$13, 0)), Sheet2!$BD$3:$BD$13, 0)),
            "True",
            "False"
        ),
        "False"
    ),
    "Bukan pasangan yang dicari"
)</f>
        <v>Bukan pasangan yang dicari</v>
      </c>
      <c r="L37" s="15" t="str" cm="1">
        <f t="array" ref="L37">IF(
    AND(
        ISNUMBER(MATCH(SUBSTITUTE(G37, " ", ""), SUBSTITUTE(Sheet2!$AK$19:$AK$35, " ", ""), 0)),
        ISNUMBER(MATCH(SUBSTITUTE(I37, " ", ""), SUBSTITUTE(Sheet2!$AL$18:$AT$18, " ", ""), 0))
    ),
    IF(
        ISNUMBER(MATCH(B37, Sheet2!$BE$3:$BE$13, 0)),
        IF(
            ISNUMBER(MATCH(INDEX(Sheet2!$BD$3:$BD$13, MATCH(B37, Sheet2!$BE$3:$BE$13, 0)), Sheet2!$BD$3:$BD$13, 0)),
            "True",
            "False"
        ),
        "False"
    ),
    "Bukan pasangan yang dicari"
)</f>
        <v>Bukan pasangan yang dicari</v>
      </c>
    </row>
    <row r="38" spans="1:12" hidden="1" x14ac:dyDescent="0.25">
      <c r="A38" t="s">
        <v>184</v>
      </c>
      <c r="B38" t="s">
        <v>10</v>
      </c>
      <c r="E38" t="s">
        <v>115</v>
      </c>
      <c r="F38" t="s">
        <v>136</v>
      </c>
      <c r="G38" s="15" t="str">
        <f>IFERROR(
    IF(
        ISNUMBER(MATCH(E38, Elements!$A$2:$A$200, 0)),
        IF(
            INDEX(Elements!$C$2:$C$200, MATCH(E38, Elements!$A$2:$A$200, 0)) &lt;&gt; "",
            INDEX(Elements!$B$2:$B$200, MATCH(E38, Elements!$A$2:$A$200, 0)),
            "kosong"
        ),
        "tidak ditemukan"
    ),
    "ID tidak ditemukan"
)</f>
        <v>TechnologyFunction</v>
      </c>
      <c r="H38" s="15" t="str">
        <f>IFERROR(
    IF(
        ISNUMBER(MATCH(E38, Elements!$A$2:$A$200, 0)),
        IF(
            INDEX(Elements!$C$2:$C$200, MATCH(E38, Elements!$A$2:$A$200, 0)) &lt;&gt; "",
            INDEX(Elements!$C$2:$C$200, MATCH(E38, Elements!$A$2:$A$200, 0)),
            "kosong"
        ),
        "tidak ditemukan"
    ),
    "ID tidak ditemukan"
)</f>
        <v>Managing data</v>
      </c>
      <c r="I38" s="15" t="str">
        <f>IFERROR(
    IF(
        ISNUMBER(MATCH(F38, Elements!$A$2:$A$200, 0)),
        IF(
            INDEX(Elements!$C$2:$C$200, MATCH(F38, Elements!$A$2:$A$200, 0)) &lt;&gt; "",
            INDEX(Elements!$B$2:$B$200, MATCH(F38, Elements!$A$2:$A$200, 0)),
            "kosong"
        ),
        "tidak ditemukan"
    ),
    "ID tidak ditemukan"
)</f>
        <v>TechnologyService</v>
      </c>
      <c r="J38" s="15" t="str">
        <f>IFERROR(
    IF(
        ISNUMBER(MATCH(F38, Elements!$A$2:$A$200, 0)),
        IF(
            INDEX(Elements!$C$2:$C$200, MATCH(F38, Elements!$A$2:$A$200, 0)) &lt;&gt; "",
            INDEX(Elements!$C$2:$C$200, MATCH(F38, Elements!$A$2:$A$200, 0)),
            "kosong"
        ),
        "tidak ditemukan"
    ),
    "ID tidak ditemukan"
)</f>
        <v>Manajemen data pengguna</v>
      </c>
      <c r="K38" s="15" t="str" cm="1">
        <f t="array" ref="K38">IF(
    AND(
        ISNUMBER(MATCH(SUBSTITUTE(G38, " ", ""), SUBSTITUTE(Sheet2!$AK$5:$AK$13, " ", ""), 0)),
        ISNUMBER(MATCH(SUBSTITUTE(I38, " ", ""), SUBSTITUTE(Sheet2!$AL$4:$BB$4, " ", ""), 0))
    ),
    IF(
        ISNUMBER(MATCH(B38, Sheet2!$BE$3:$BE$13, 0)),
        IF(
            ISNUMBER(MATCH(INDEX(Sheet2!$BD$3:$BD$13, MATCH(B38, Sheet2!$BE$3:$BE$13, 0)), Sheet2!$BD$3:$BD$13, 0)),
            "True",
            "False"
        ),
        "False"
    ),
    "Bukan pasangan yang dicari"
)</f>
        <v>Bukan pasangan yang dicari</v>
      </c>
      <c r="L38" s="15" t="str" cm="1">
        <f t="array" ref="L38">IF(
    AND(
        ISNUMBER(MATCH(SUBSTITUTE(G38, " ", ""), SUBSTITUTE(Sheet2!$AK$19:$AK$35, " ", ""), 0)),
        ISNUMBER(MATCH(SUBSTITUTE(I38, " ", ""), SUBSTITUTE(Sheet2!$AL$18:$AT$18, " ", ""), 0))
    ),
    IF(
        ISNUMBER(MATCH(B38, Sheet2!$BE$3:$BE$13, 0)),
        IF(
            ISNUMBER(MATCH(INDEX(Sheet2!$BD$3:$BD$13, MATCH(B38, Sheet2!$BE$3:$BE$13, 0)), Sheet2!$BD$3:$BD$13, 0)),
            "True",
            "False"
        ),
        "False"
    ),
    "Bukan pasangan yang dicari"
)</f>
        <v>Bukan pasangan yang dicari</v>
      </c>
    </row>
    <row r="39" spans="1:12" hidden="1" x14ac:dyDescent="0.25">
      <c r="A39" t="s">
        <v>185</v>
      </c>
      <c r="B39" t="s">
        <v>10</v>
      </c>
      <c r="E39" t="s">
        <v>118</v>
      </c>
      <c r="F39" t="s">
        <v>141</v>
      </c>
      <c r="G39" s="15" t="str">
        <f>IFERROR(
    IF(
        ISNUMBER(MATCH(E39, Elements!$A$2:$A$200, 0)),
        IF(
            INDEX(Elements!$C$2:$C$200, MATCH(E39, Elements!$A$2:$A$200, 0)) &lt;&gt; "",
            INDEX(Elements!$B$2:$B$200, MATCH(E39, Elements!$A$2:$A$200, 0)),
            "kosong"
        ),
        "tidak ditemukan"
    ),
    "ID tidak ditemukan"
)</f>
        <v>ApplicationFunction</v>
      </c>
      <c r="H39" s="15" t="str">
        <f>IFERROR(
    IF(
        ISNUMBER(MATCH(E39, Elements!$A$2:$A$200, 0)),
        IF(
            INDEX(Elements!$C$2:$C$200, MATCH(E39, Elements!$A$2:$A$200, 0)) &lt;&gt; "",
            INDEX(Elements!$C$2:$C$200, MATCH(E39, Elements!$A$2:$A$200, 0)),
            "kosong"
        ),
        "tidak ditemukan"
    ),
    "ID tidak ditemukan"
)</f>
        <v>Mengelola akun pengguna (copy)</v>
      </c>
      <c r="I39" s="15" t="str">
        <f>IFERROR(
    IF(
        ISNUMBER(MATCH(F39, Elements!$A$2:$A$200, 0)),
        IF(
            INDEX(Elements!$C$2:$C$200, MATCH(F39, Elements!$A$2:$A$200, 0)) &lt;&gt; "",
            INDEX(Elements!$B$2:$B$200, MATCH(F39, Elements!$A$2:$A$200, 0)),
            "kosong"
        ),
        "tidak ditemukan"
    ),
    "ID tidak ditemukan"
)</f>
        <v>ApplicationService</v>
      </c>
      <c r="J39" s="15" t="str">
        <f>IFERROR(
    IF(
        ISNUMBER(MATCH(F39, Elements!$A$2:$A$200, 0)),
        IF(
            INDEX(Elements!$C$2:$C$200, MATCH(F39, Elements!$A$2:$A$200, 0)) &lt;&gt; "",
            INDEX(Elements!$C$2:$C$200, MATCH(F39, Elements!$A$2:$A$200, 0)),
            "kosong"
        ),
        "tidak ditemukan"
    ),
    "ID tidak ditemukan"
)</f>
        <v>Menyimpan data pengguna (copy)</v>
      </c>
      <c r="K39" s="15" t="str" cm="1">
        <f t="array" ref="K39">IF(
    AND(
        ISNUMBER(MATCH(SUBSTITUTE(G39, " ", ""), SUBSTITUTE(Sheet2!$AK$5:$AK$13, " ", ""), 0)),
        ISNUMBER(MATCH(SUBSTITUTE(I39, " ", ""), SUBSTITUTE(Sheet2!$AL$4:$BB$4, " ", ""), 0))
    ),
    IF(
        ISNUMBER(MATCH(B39, Sheet2!$BE$3:$BE$13, 0)),
        IF(
            ISNUMBER(MATCH(INDEX(Sheet2!$BD$3:$BD$13, MATCH(B39, Sheet2!$BE$3:$BE$13, 0)), Sheet2!$BD$3:$BD$13, 0)),
            "True",
            "False"
        ),
        "False"
    ),
    "Bukan pasangan yang dicari"
)</f>
        <v>Bukan pasangan yang dicari</v>
      </c>
      <c r="L39" s="15" t="str" cm="1">
        <f t="array" ref="L39">IF(
    AND(
        ISNUMBER(MATCH(SUBSTITUTE(G39, " ", ""), SUBSTITUTE(Sheet2!$AK$19:$AK$35, " ", ""), 0)),
        ISNUMBER(MATCH(SUBSTITUTE(I39, " ", ""), SUBSTITUTE(Sheet2!$AL$18:$AT$18, " ", ""), 0))
    ),
    IF(
        ISNUMBER(MATCH(B39, Sheet2!$BE$3:$BE$13, 0)),
        IF(
            ISNUMBER(MATCH(INDEX(Sheet2!$BD$3:$BD$13, MATCH(B39, Sheet2!$BE$3:$BE$13, 0)), Sheet2!$BD$3:$BD$13, 0)),
            "True",
            "False"
        ),
        "False"
    ),
    "Bukan pasangan yang dicari"
)</f>
        <v>Bukan pasangan yang dicari</v>
      </c>
    </row>
    <row r="40" spans="1:12" hidden="1" x14ac:dyDescent="0.25">
      <c r="A40" t="s">
        <v>186</v>
      </c>
      <c r="B40" t="s">
        <v>10</v>
      </c>
      <c r="E40" t="s">
        <v>121</v>
      </c>
      <c r="F40" t="s">
        <v>187</v>
      </c>
      <c r="G40" s="15" t="str">
        <f>IFERROR(
    IF(
        ISNUMBER(MATCH(E40, Elements!$A$2:$A$200, 0)),
        IF(
            INDEX(Elements!$C$2:$C$200, MATCH(E40, Elements!$A$2:$A$200, 0)) &lt;&gt; "",
            INDEX(Elements!$B$2:$B$200, MATCH(E40, Elements!$A$2:$A$200, 0)),
            "kosong"
        ),
        "tidak ditemukan"
    ),
    "ID tidak ditemukan"
)</f>
        <v>ApplicationFunction</v>
      </c>
      <c r="H40" s="15" t="str">
        <f>IFERROR(
    IF(
        ISNUMBER(MATCH(E40, Elements!$A$2:$A$200, 0)),
        IF(
            INDEX(Elements!$C$2:$C$200, MATCH(E40, Elements!$A$2:$A$200, 0)) &lt;&gt; "",
            INDEX(Elements!$C$2:$C$200, MATCH(E40, Elements!$A$2:$A$200, 0)),
            "kosong"
        ),
        "tidak ditemukan"
    ),
    "ID tidak ditemukan"
)</f>
        <v>Mengelola akun pengguna (copy)</v>
      </c>
      <c r="I40" s="15" t="str">
        <f>IFERROR(
    IF(
        ISNUMBER(MATCH(F40, Elements!$A$2:$A$200, 0)),
        IF(
            INDEX(Elements!$C$2:$C$200, MATCH(F40, Elements!$A$2:$A$200, 0)) &lt;&gt; "",
            INDEX(Elements!$B$2:$B$200, MATCH(F40, Elements!$A$2:$A$200, 0)),
            "kosong"
        ),
        "tidak ditemukan"
    ),
    "ID tidak ditemukan"
)</f>
        <v>ApplicationService</v>
      </c>
      <c r="J40" s="15" t="str">
        <f>IFERROR(
    IF(
        ISNUMBER(MATCH(F40, Elements!$A$2:$A$200, 0)),
        IF(
            INDEX(Elements!$C$2:$C$200, MATCH(F40, Elements!$A$2:$A$200, 0)) &lt;&gt; "",
            INDEX(Elements!$C$2:$C$200, MATCH(F40, Elements!$A$2:$A$200, 0)),
            "kosong"
        ),
        "tidak ditemukan"
    ),
    "ID tidak ditemukan"
)</f>
        <v xml:space="preserve"> Menampilkan data pengguna</v>
      </c>
      <c r="K40" s="15" t="str" cm="1">
        <f t="array" ref="K40">IF(
    AND(
        ISNUMBER(MATCH(SUBSTITUTE(G40, " ", ""), SUBSTITUTE(Sheet2!$AK$5:$AK$13, " ", ""), 0)),
        ISNUMBER(MATCH(SUBSTITUTE(I40, " ", ""), SUBSTITUTE(Sheet2!$AL$4:$BB$4, " ", ""), 0))
    ),
    IF(
        ISNUMBER(MATCH(B40, Sheet2!$BE$3:$BE$13, 0)),
        IF(
            ISNUMBER(MATCH(INDEX(Sheet2!$BD$3:$BD$13, MATCH(B40, Sheet2!$BE$3:$BE$13, 0)), Sheet2!$BD$3:$BD$13, 0)),
            "True",
            "False"
        ),
        "False"
    ),
    "Bukan pasangan yang dicari"
)</f>
        <v>Bukan pasangan yang dicari</v>
      </c>
      <c r="L40" s="15" t="str" cm="1">
        <f t="array" ref="L40">IF(
    AND(
        ISNUMBER(MATCH(SUBSTITUTE(G40, " ", ""), SUBSTITUTE(Sheet2!$AK$19:$AK$35, " ", ""), 0)),
        ISNUMBER(MATCH(SUBSTITUTE(I40, " ", ""), SUBSTITUTE(Sheet2!$AL$18:$AT$18, " ", ""), 0))
    ),
    IF(
        ISNUMBER(MATCH(B40, Sheet2!$BE$3:$BE$13, 0)),
        IF(
            ISNUMBER(MATCH(INDEX(Sheet2!$BD$3:$BD$13, MATCH(B40, Sheet2!$BE$3:$BE$13, 0)), Sheet2!$BD$3:$BD$13, 0)),
            "True",
            "False"
        ),
        "False"
    ),
    "Bukan pasangan yang dicari"
)</f>
        <v>Bukan pasangan yang dicari</v>
      </c>
    </row>
    <row r="41" spans="1:12" hidden="1" x14ac:dyDescent="0.25">
      <c r="A41" t="s">
        <v>188</v>
      </c>
      <c r="B41" t="s">
        <v>10</v>
      </c>
      <c r="E41" t="s">
        <v>121</v>
      </c>
      <c r="F41" t="s">
        <v>189</v>
      </c>
      <c r="G41" s="15" t="str">
        <f>IFERROR(
    IF(
        ISNUMBER(MATCH(E41, Elements!$A$2:$A$200, 0)),
        IF(
            INDEX(Elements!$C$2:$C$200, MATCH(E41, Elements!$A$2:$A$200, 0)) &lt;&gt; "",
            INDEX(Elements!$B$2:$B$200, MATCH(E41, Elements!$A$2:$A$200, 0)),
            "kosong"
        ),
        "tidak ditemukan"
    ),
    "ID tidak ditemukan"
)</f>
        <v>ApplicationFunction</v>
      </c>
      <c r="H41" s="15" t="str">
        <f>IFERROR(
    IF(
        ISNUMBER(MATCH(E41, Elements!$A$2:$A$200, 0)),
        IF(
            INDEX(Elements!$C$2:$C$200, MATCH(E41, Elements!$A$2:$A$200, 0)) &lt;&gt; "",
            INDEX(Elements!$C$2:$C$200, MATCH(E41, Elements!$A$2:$A$200, 0)),
            "kosong"
        ),
        "tidak ditemukan"
    ),
    "ID tidak ditemukan"
)</f>
        <v>Mengelola akun pengguna (copy)</v>
      </c>
      <c r="I41" s="15" t="str">
        <f>IFERROR(
    IF(
        ISNUMBER(MATCH(F41, Elements!$A$2:$A$200, 0)),
        IF(
            INDEX(Elements!$C$2:$C$200, MATCH(F41, Elements!$A$2:$A$200, 0)) &lt;&gt; "",
            INDEX(Elements!$B$2:$B$200, MATCH(F41, Elements!$A$2:$A$200, 0)),
            "kosong"
        ),
        "tidak ditemukan"
    ),
    "ID tidak ditemukan"
)</f>
        <v>ApplicationService</v>
      </c>
      <c r="J41" s="15" t="str">
        <f>IFERROR(
    IF(
        ISNUMBER(MATCH(F41, Elements!$A$2:$A$200, 0)),
        IF(
            INDEX(Elements!$C$2:$C$200, MATCH(F41, Elements!$A$2:$A$200, 0)) &lt;&gt; "",
            INDEX(Elements!$C$2:$C$200, MATCH(F41, Elements!$A$2:$A$200, 0)),
            "kosong"
        ),
        "tidak ditemukan"
    ),
    "ID tidak ditemukan"
)</f>
        <v>Menghapus data pengguna</v>
      </c>
      <c r="K41" s="15" t="str" cm="1">
        <f t="array" ref="K41">IF(
    AND(
        ISNUMBER(MATCH(SUBSTITUTE(G41, " ", ""), SUBSTITUTE(Sheet2!$AK$5:$AK$13, " ", ""), 0)),
        ISNUMBER(MATCH(SUBSTITUTE(I41, " ", ""), SUBSTITUTE(Sheet2!$AL$4:$BB$4, " ", ""), 0))
    ),
    IF(
        ISNUMBER(MATCH(B41, Sheet2!$BE$3:$BE$13, 0)),
        IF(
            ISNUMBER(MATCH(INDEX(Sheet2!$BD$3:$BD$13, MATCH(B41, Sheet2!$BE$3:$BE$13, 0)), Sheet2!$BD$3:$BD$13, 0)),
            "True",
            "False"
        ),
        "False"
    ),
    "Bukan pasangan yang dicari"
)</f>
        <v>Bukan pasangan yang dicari</v>
      </c>
      <c r="L41" s="15" t="str" cm="1">
        <f t="array" ref="L41">IF(
    AND(
        ISNUMBER(MATCH(SUBSTITUTE(G41, " ", ""), SUBSTITUTE(Sheet2!$AK$19:$AK$35, " ", ""), 0)),
        ISNUMBER(MATCH(SUBSTITUTE(I41, " ", ""), SUBSTITUTE(Sheet2!$AL$18:$AT$18, " ", ""), 0))
    ),
    IF(
        ISNUMBER(MATCH(B41, Sheet2!$BE$3:$BE$13, 0)),
        IF(
            ISNUMBER(MATCH(INDEX(Sheet2!$BD$3:$BD$13, MATCH(B41, Sheet2!$BE$3:$BE$13, 0)), Sheet2!$BD$3:$BD$13, 0)),
            "True",
            "False"
        ),
        "False"
    ),
    "Bukan pasangan yang dicari"
)</f>
        <v>Bukan pasangan yang dicari</v>
      </c>
    </row>
    <row r="42" spans="1:12" hidden="1" x14ac:dyDescent="0.25">
      <c r="A42" t="s">
        <v>190</v>
      </c>
      <c r="B42" t="s">
        <v>10</v>
      </c>
      <c r="E42" t="s">
        <v>121</v>
      </c>
      <c r="F42" t="s">
        <v>191</v>
      </c>
      <c r="G42" s="15" t="str">
        <f>IFERROR(
    IF(
        ISNUMBER(MATCH(E42, Elements!$A$2:$A$200, 0)),
        IF(
            INDEX(Elements!$C$2:$C$200, MATCH(E42, Elements!$A$2:$A$200, 0)) &lt;&gt; "",
            INDEX(Elements!$B$2:$B$200, MATCH(E42, Elements!$A$2:$A$200, 0)),
            "kosong"
        ),
        "tidak ditemukan"
    ),
    "ID tidak ditemukan"
)</f>
        <v>ApplicationFunction</v>
      </c>
      <c r="H42" s="15" t="str">
        <f>IFERROR(
    IF(
        ISNUMBER(MATCH(E42, Elements!$A$2:$A$200, 0)),
        IF(
            INDEX(Elements!$C$2:$C$200, MATCH(E42, Elements!$A$2:$A$200, 0)) &lt;&gt; "",
            INDEX(Elements!$C$2:$C$200, MATCH(E42, Elements!$A$2:$A$200, 0)),
            "kosong"
        ),
        "tidak ditemukan"
    ),
    "ID tidak ditemukan"
)</f>
        <v>Mengelola akun pengguna (copy)</v>
      </c>
      <c r="I42" s="15" t="str">
        <f>IFERROR(
    IF(
        ISNUMBER(MATCH(F42, Elements!$A$2:$A$200, 0)),
        IF(
            INDEX(Elements!$C$2:$C$200, MATCH(F42, Elements!$A$2:$A$200, 0)) &lt;&gt; "",
            INDEX(Elements!$B$2:$B$200, MATCH(F42, Elements!$A$2:$A$200, 0)),
            "kosong"
        ),
        "tidak ditemukan"
    ),
    "ID tidak ditemukan"
)</f>
        <v>ApplicationService</v>
      </c>
      <c r="J42" s="15" t="str">
        <f>IFERROR(
    IF(
        ISNUMBER(MATCH(F42, Elements!$A$2:$A$200, 0)),
        IF(
            INDEX(Elements!$C$2:$C$200, MATCH(F42, Elements!$A$2:$A$200, 0)) &lt;&gt; "",
            INDEX(Elements!$C$2:$C$200, MATCH(F42, Elements!$A$2:$A$200, 0)),
            "kosong"
        ),
        "tidak ditemukan"
    ),
    "ID tidak ditemukan"
)</f>
        <v>Menyimpan data pengguna (copy)</v>
      </c>
      <c r="K42" s="15" t="str" cm="1">
        <f t="array" ref="K42">IF(
    AND(
        ISNUMBER(MATCH(SUBSTITUTE(G42, " ", ""), SUBSTITUTE(Sheet2!$AK$5:$AK$13, " ", ""), 0)),
        ISNUMBER(MATCH(SUBSTITUTE(I42, " ", ""), SUBSTITUTE(Sheet2!$AL$4:$BB$4, " ", ""), 0))
    ),
    IF(
        ISNUMBER(MATCH(B42, Sheet2!$BE$3:$BE$13, 0)),
        IF(
            ISNUMBER(MATCH(INDEX(Sheet2!$BD$3:$BD$13, MATCH(B42, Sheet2!$BE$3:$BE$13, 0)), Sheet2!$BD$3:$BD$13, 0)),
            "True",
            "False"
        ),
        "False"
    ),
    "Bukan pasangan yang dicari"
)</f>
        <v>Bukan pasangan yang dicari</v>
      </c>
      <c r="L42" s="15" t="str" cm="1">
        <f t="array" ref="L42">IF(
    AND(
        ISNUMBER(MATCH(SUBSTITUTE(G42, " ", ""), SUBSTITUTE(Sheet2!$AK$19:$AK$35, " ", ""), 0)),
        ISNUMBER(MATCH(SUBSTITUTE(I42, " ", ""), SUBSTITUTE(Sheet2!$AL$18:$AT$18, " ", ""), 0))
    ),
    IF(
        ISNUMBER(MATCH(B42, Sheet2!$BE$3:$BE$13, 0)),
        IF(
            ISNUMBER(MATCH(INDEX(Sheet2!$BD$3:$BD$13, MATCH(B42, Sheet2!$BE$3:$BE$13, 0)), Sheet2!$BD$3:$BD$13, 0)),
            "True",
            "False"
        ),
        "False"
    ),
    "Bukan pasangan yang dicari"
)</f>
        <v>Bukan pasangan yang dicari</v>
      </c>
    </row>
    <row r="43" spans="1:12" hidden="1" x14ac:dyDescent="0.25">
      <c r="A43" t="s">
        <v>192</v>
      </c>
      <c r="B43" t="s">
        <v>10</v>
      </c>
      <c r="E43" t="s">
        <v>118</v>
      </c>
      <c r="F43" t="s">
        <v>138</v>
      </c>
      <c r="G43" s="15" t="str">
        <f>IFERROR(
    IF(
        ISNUMBER(MATCH(E43, Elements!$A$2:$A$200, 0)),
        IF(
            INDEX(Elements!$C$2:$C$200, MATCH(E43, Elements!$A$2:$A$200, 0)) &lt;&gt; "",
            INDEX(Elements!$B$2:$B$200, MATCH(E43, Elements!$A$2:$A$200, 0)),
            "kosong"
        ),
        "tidak ditemukan"
    ),
    "ID tidak ditemukan"
)</f>
        <v>ApplicationFunction</v>
      </c>
      <c r="H43" s="15" t="str">
        <f>IFERROR(
    IF(
        ISNUMBER(MATCH(E43, Elements!$A$2:$A$200, 0)),
        IF(
            INDEX(Elements!$C$2:$C$200, MATCH(E43, Elements!$A$2:$A$200, 0)) &lt;&gt; "",
            INDEX(Elements!$C$2:$C$200, MATCH(E43, Elements!$A$2:$A$200, 0)),
            "kosong"
        ),
        "tidak ditemukan"
    ),
    "ID tidak ditemukan"
)</f>
        <v>Mengelola akun pengguna (copy)</v>
      </c>
      <c r="I43" s="15" t="str">
        <f>IFERROR(
    IF(
        ISNUMBER(MATCH(F43, Elements!$A$2:$A$200, 0)),
        IF(
            INDEX(Elements!$C$2:$C$200, MATCH(F43, Elements!$A$2:$A$200, 0)) &lt;&gt; "",
            INDEX(Elements!$B$2:$B$200, MATCH(F43, Elements!$A$2:$A$200, 0)),
            "kosong"
        ),
        "tidak ditemukan"
    ),
    "ID tidak ditemukan"
)</f>
        <v>ApplicationService</v>
      </c>
      <c r="J43" s="15" t="str">
        <f>IFERROR(
    IF(
        ISNUMBER(MATCH(F43, Elements!$A$2:$A$200, 0)),
        IF(
            INDEX(Elements!$C$2:$C$200, MATCH(F43, Elements!$A$2:$A$200, 0)) &lt;&gt; "",
            INDEX(Elements!$C$2:$C$200, MATCH(F43, Elements!$A$2:$A$200, 0)),
            "kosong"
        ),
        "tidak ditemukan"
    ),
    "ID tidak ditemukan"
)</f>
        <v>Menghapus data pengguna (copy)</v>
      </c>
      <c r="K43" s="15" t="str" cm="1">
        <f t="array" ref="K43">IF(
    AND(
        ISNUMBER(MATCH(SUBSTITUTE(G43, " ", ""), SUBSTITUTE(Sheet2!$AK$5:$AK$13, " ", ""), 0)),
        ISNUMBER(MATCH(SUBSTITUTE(I43, " ", ""), SUBSTITUTE(Sheet2!$AL$4:$BB$4, " ", ""), 0))
    ),
    IF(
        ISNUMBER(MATCH(B43, Sheet2!$BE$3:$BE$13, 0)),
        IF(
            ISNUMBER(MATCH(INDEX(Sheet2!$BD$3:$BD$13, MATCH(B43, Sheet2!$BE$3:$BE$13, 0)), Sheet2!$BD$3:$BD$13, 0)),
            "True",
            "False"
        ),
        "False"
    ),
    "Bukan pasangan yang dicari"
)</f>
        <v>Bukan pasangan yang dicari</v>
      </c>
      <c r="L43" s="15" t="str" cm="1">
        <f t="array" ref="L43">IF(
    AND(
        ISNUMBER(MATCH(SUBSTITUTE(G43, " ", ""), SUBSTITUTE(Sheet2!$AK$19:$AK$35, " ", ""), 0)),
        ISNUMBER(MATCH(SUBSTITUTE(I43, " ", ""), SUBSTITUTE(Sheet2!$AL$18:$AT$18, " ", ""), 0))
    ),
    IF(
        ISNUMBER(MATCH(B43, Sheet2!$BE$3:$BE$13, 0)),
        IF(
            ISNUMBER(MATCH(INDEX(Sheet2!$BD$3:$BD$13, MATCH(B43, Sheet2!$BE$3:$BE$13, 0)), Sheet2!$BD$3:$BD$13, 0)),
            "True",
            "False"
        ),
        "False"
    ),
    "Bukan pasangan yang dicari"
)</f>
        <v>Bukan pasangan yang dicari</v>
      </c>
    </row>
    <row r="44" spans="1:12" hidden="1" x14ac:dyDescent="0.25">
      <c r="A44" t="s">
        <v>193</v>
      </c>
      <c r="B44" t="s">
        <v>10</v>
      </c>
      <c r="E44" t="s">
        <v>118</v>
      </c>
      <c r="F44" t="s">
        <v>146</v>
      </c>
      <c r="G44" s="15" t="str">
        <f>IFERROR(
    IF(
        ISNUMBER(MATCH(E44, Elements!$A$2:$A$200, 0)),
        IF(
            INDEX(Elements!$C$2:$C$200, MATCH(E44, Elements!$A$2:$A$200, 0)) &lt;&gt; "",
            INDEX(Elements!$B$2:$B$200, MATCH(E44, Elements!$A$2:$A$200, 0)),
            "kosong"
        ),
        "tidak ditemukan"
    ),
    "ID tidak ditemukan"
)</f>
        <v>ApplicationFunction</v>
      </c>
      <c r="H44" s="15" t="str">
        <f>IFERROR(
    IF(
        ISNUMBER(MATCH(E44, Elements!$A$2:$A$200, 0)),
        IF(
            INDEX(Elements!$C$2:$C$200, MATCH(E44, Elements!$A$2:$A$200, 0)) &lt;&gt; "",
            INDEX(Elements!$C$2:$C$200, MATCH(E44, Elements!$A$2:$A$200, 0)),
            "kosong"
        ),
        "tidak ditemukan"
    ),
    "ID tidak ditemukan"
)</f>
        <v>Mengelola akun pengguna (copy)</v>
      </c>
      <c r="I44" s="15" t="str">
        <f>IFERROR(
    IF(
        ISNUMBER(MATCH(F44, Elements!$A$2:$A$200, 0)),
        IF(
            INDEX(Elements!$C$2:$C$200, MATCH(F44, Elements!$A$2:$A$200, 0)) &lt;&gt; "",
            INDEX(Elements!$B$2:$B$200, MATCH(F44, Elements!$A$2:$A$200, 0)),
            "kosong"
        ),
        "tidak ditemukan"
    ),
    "ID tidak ditemukan"
)</f>
        <v>ApplicationService</v>
      </c>
      <c r="J44" s="15" t="str">
        <f>IFERROR(
    IF(
        ISNUMBER(MATCH(F44, Elements!$A$2:$A$200, 0)),
        IF(
            INDEX(Elements!$C$2:$C$200, MATCH(F44, Elements!$A$2:$A$200, 0)) &lt;&gt; "",
            INDEX(Elements!$C$2:$C$200, MATCH(F44, Elements!$A$2:$A$200, 0)),
            "kosong"
        ),
        "tidak ditemukan"
    ),
    "ID tidak ditemukan"
)</f>
        <v>Menampilkan data pengguna (copy)</v>
      </c>
      <c r="K44" s="15" t="str" cm="1">
        <f t="array" ref="K44">IF(
    AND(
        ISNUMBER(MATCH(SUBSTITUTE(G44, " ", ""), SUBSTITUTE(Sheet2!$AK$5:$AK$13, " ", ""), 0)),
        ISNUMBER(MATCH(SUBSTITUTE(I44, " ", ""), SUBSTITUTE(Sheet2!$AL$4:$BB$4, " ", ""), 0))
    ),
    IF(
        ISNUMBER(MATCH(B44, Sheet2!$BE$3:$BE$13, 0)),
        IF(
            ISNUMBER(MATCH(INDEX(Sheet2!$BD$3:$BD$13, MATCH(B44, Sheet2!$BE$3:$BE$13, 0)), Sheet2!$BD$3:$BD$13, 0)),
            "True",
            "False"
        ),
        "False"
    ),
    "Bukan pasangan yang dicari"
)</f>
        <v>Bukan pasangan yang dicari</v>
      </c>
      <c r="L44" s="15" t="str" cm="1">
        <f t="array" ref="L44">IF(
    AND(
        ISNUMBER(MATCH(SUBSTITUTE(G44, " ", ""), SUBSTITUTE(Sheet2!$AK$19:$AK$35, " ", ""), 0)),
        ISNUMBER(MATCH(SUBSTITUTE(I44, " ", ""), SUBSTITUTE(Sheet2!$AL$18:$AT$18, " ", ""), 0))
    ),
    IF(
        ISNUMBER(MATCH(B44, Sheet2!$BE$3:$BE$13, 0)),
        IF(
            ISNUMBER(MATCH(INDEX(Sheet2!$BD$3:$BD$13, MATCH(B44, Sheet2!$BE$3:$BE$13, 0)), Sheet2!$BD$3:$BD$13, 0)),
            "True",
            "False"
        ),
        "False"
    ),
    "Bukan pasangan yang dicari"
)</f>
        <v>Bukan pasangan yang dicari</v>
      </c>
    </row>
    <row r="45" spans="1:12" hidden="1" x14ac:dyDescent="0.25">
      <c r="A45" t="s">
        <v>194</v>
      </c>
      <c r="B45" t="s">
        <v>10</v>
      </c>
      <c r="E45" t="s">
        <v>130</v>
      </c>
      <c r="F45" t="s">
        <v>195</v>
      </c>
      <c r="G45" s="15" t="str">
        <f>IFERROR(
    IF(
        ISNUMBER(MATCH(E45, Elements!$A$2:$A$200, 0)),
        IF(
            INDEX(Elements!$C$2:$C$200, MATCH(E45, Elements!$A$2:$A$200, 0)) &lt;&gt; "",
            INDEX(Elements!$B$2:$B$200, MATCH(E45, Elements!$A$2:$A$200, 0)),
            "kosong"
        ),
        "tidak ditemukan"
    ),
    "ID tidak ditemukan"
)</f>
        <v>BusinessService</v>
      </c>
      <c r="H45" s="15" t="str">
        <f>IFERROR(
    IF(
        ISNUMBER(MATCH(E45, Elements!$A$2:$A$200, 0)),
        IF(
            INDEX(Elements!$C$2:$C$200, MATCH(E45, Elements!$A$2:$A$200, 0)) &lt;&gt; "",
            INDEX(Elements!$C$2:$C$200, MATCH(E45, Elements!$A$2:$A$200, 0)),
            "kosong"
        ),
        "tidak ditemukan"
    ),
    "ID tidak ditemukan"
)</f>
        <v>Service pengelolaan akun</v>
      </c>
      <c r="I45" s="15" t="str">
        <f>IFERROR(
    IF(
        ISNUMBER(MATCH(F45, Elements!$A$2:$A$200, 0)),
        IF(
            INDEX(Elements!$C$2:$C$200, MATCH(F45, Elements!$A$2:$A$200, 0)) &lt;&gt; "",
            INDEX(Elements!$B$2:$B$200, MATCH(F45, Elements!$A$2:$A$200, 0)),
            "kosong"
        ),
        "tidak ditemukan"
    ),
    "ID tidak ditemukan"
)</f>
        <v>Requirement</v>
      </c>
      <c r="J45" s="15" t="str">
        <f>IFERROR(
    IF(
        ISNUMBER(MATCH(F45, Elements!$A$2:$A$200, 0)),
        IF(
            INDEX(Elements!$C$2:$C$200, MATCH(F45, Elements!$A$2:$A$200, 0)) &lt;&gt; "",
            INDEX(Elements!$C$2:$C$200, MATCH(F45, Elements!$A$2:$A$200, 0)),
            "kosong"
        ),
        "tidak ditemukan"
    ),
    "ID tidak ditemukan"
)</f>
        <v>Mengelola akun pengguna</v>
      </c>
      <c r="K45" s="15" t="str" cm="1">
        <f t="array" ref="K45">IF(
    AND(
        ISNUMBER(MATCH(SUBSTITUTE(G45, " ", ""), SUBSTITUTE(Sheet2!$AK$5:$AK$13, " ", ""), 0)),
        ISNUMBER(MATCH(SUBSTITUTE(I45, " ", ""), SUBSTITUTE(Sheet2!$AL$4:$BB$4, " ", ""), 0))
    ),
    IF(
        ISNUMBER(MATCH(B45, Sheet2!$BE$3:$BE$13, 0)),
        IF(
            ISNUMBER(MATCH(INDEX(Sheet2!$BD$3:$BD$13, MATCH(B45, Sheet2!$BE$3:$BE$13, 0)), Sheet2!$BD$3:$BD$13, 0)),
            "True",
            "False"
        ),
        "False"
    ),
    "Bukan pasangan yang dicari"
)</f>
        <v>Bukan pasangan yang dicari</v>
      </c>
      <c r="L45" s="15" t="str" cm="1">
        <f t="array" ref="L45">IF(
    AND(
        ISNUMBER(MATCH(SUBSTITUTE(G45, " ", ""), SUBSTITUTE(Sheet2!$AK$19:$AK$35, " ", ""), 0)),
        ISNUMBER(MATCH(SUBSTITUTE(I45, " ", ""), SUBSTITUTE(Sheet2!$AL$18:$AT$18, " ", ""), 0))
    ),
    IF(
        ISNUMBER(MATCH(B45, Sheet2!$BE$3:$BE$13, 0)),
        IF(
            ISNUMBER(MATCH(INDEX(Sheet2!$BD$3:$BD$13, MATCH(B45, Sheet2!$BE$3:$BE$13, 0)), Sheet2!$BD$3:$BD$13, 0)),
            "True",
            "False"
        ),
        "False"
    ),
    "Bukan pasangan yang dicari"
)</f>
        <v>Bukan pasangan yang dicari</v>
      </c>
    </row>
    <row r="46" spans="1:12" hidden="1" x14ac:dyDescent="0.25">
      <c r="A46" t="s">
        <v>196</v>
      </c>
      <c r="B46" t="s">
        <v>10</v>
      </c>
      <c r="E46" t="s">
        <v>197</v>
      </c>
      <c r="F46" t="s">
        <v>159</v>
      </c>
      <c r="G46" s="15" t="str">
        <f>IFERROR(
    IF(
        ISNUMBER(MATCH(E46, Elements!$A$2:$A$200, 0)),
        IF(
            INDEX(Elements!$C$2:$C$200, MATCH(E46, Elements!$A$2:$A$200, 0)) &lt;&gt; "",
            INDEX(Elements!$B$2:$B$200, MATCH(E46, Elements!$A$2:$A$200, 0)),
            "kosong"
        ),
        "tidak ditemukan"
    ),
    "ID tidak ditemukan"
)</f>
        <v>Requirement</v>
      </c>
      <c r="H46" s="15" t="str">
        <f>IFERROR(
    IF(
        ISNUMBER(MATCH(E46, Elements!$A$2:$A$200, 0)),
        IF(
            INDEX(Elements!$C$2:$C$200, MATCH(E46, Elements!$A$2:$A$200, 0)) &lt;&gt; "",
            INDEX(Elements!$C$2:$C$200, MATCH(E46, Elements!$A$2:$A$200, 0)),
            "kosong"
        ),
        "tidak ditemukan"
    ),
    "ID tidak ditemukan"
)</f>
        <v>Pengembalian buku</v>
      </c>
      <c r="I46" s="15" t="str">
        <f>IFERROR(
    IF(
        ISNUMBER(MATCH(F46, Elements!$A$2:$A$200, 0)),
        IF(
            INDEX(Elements!$C$2:$C$200, MATCH(F46, Elements!$A$2:$A$200, 0)) &lt;&gt; "",
            INDEX(Elements!$B$2:$B$200, MATCH(F46, Elements!$A$2:$A$200, 0)),
            "kosong"
        ),
        "tidak ditemukan"
    ),
    "ID tidak ditemukan"
)</f>
        <v>Outcome</v>
      </c>
      <c r="J46" s="15" t="str">
        <f>IFERROR(
    IF(
        ISNUMBER(MATCH(F46, Elements!$A$2:$A$200, 0)),
        IF(
            INDEX(Elements!$C$2:$C$200, MATCH(F46, Elements!$A$2:$A$200, 0)) &lt;&gt; "",
            INDEX(Elements!$C$2:$C$200, MATCH(F46, Elements!$A$2:$A$200, 0)),
            "kosong"
        ),
        "tidak ditemukan"
    ),
    "ID tidak ditemukan"
)</f>
        <v>Meningkatkan efisiensi manajemen pendataan buku</v>
      </c>
      <c r="K46" s="15" t="str" cm="1">
        <f t="array" ref="K46">IF(
    AND(
        ISNUMBER(MATCH(SUBSTITUTE(G46, " ", ""), SUBSTITUTE(Sheet2!$AK$5:$AK$13, " ", ""), 0)),
        ISNUMBER(MATCH(SUBSTITUTE(I46, " ", ""), SUBSTITUTE(Sheet2!$AL$4:$BB$4, " ", ""), 0))
    ),
    IF(
        ISNUMBER(MATCH(B46, Sheet2!$BE$3:$BE$13, 0)),
        IF(
            ISNUMBER(MATCH(INDEX(Sheet2!$BD$3:$BD$13, MATCH(B46, Sheet2!$BE$3:$BE$13, 0)), Sheet2!$BD$3:$BD$13, 0)),
            "True",
            "False"
        ),
        "False"
    ),
    "Bukan pasangan yang dicari"
)</f>
        <v>Bukan pasangan yang dicari</v>
      </c>
      <c r="L46" s="15" t="str" cm="1">
        <f t="array" ref="L46">IF(
    AND(
        ISNUMBER(MATCH(SUBSTITUTE(G46, " ", ""), SUBSTITUTE(Sheet2!$AK$19:$AK$35, " ", ""), 0)),
        ISNUMBER(MATCH(SUBSTITUTE(I46, " ", ""), SUBSTITUTE(Sheet2!$AL$18:$AT$18, " ", ""), 0))
    ),
    IF(
        ISNUMBER(MATCH(B46, Sheet2!$BE$3:$BE$13, 0)),
        IF(
            ISNUMBER(MATCH(INDEX(Sheet2!$BD$3:$BD$13, MATCH(B46, Sheet2!$BE$3:$BE$13, 0)), Sheet2!$BD$3:$BD$13, 0)),
            "True",
            "False"
        ),
        "False"
    ),
    "Bukan pasangan yang dicari"
)</f>
        <v>Bukan pasangan yang dicari</v>
      </c>
    </row>
    <row r="47" spans="1:12" hidden="1" x14ac:dyDescent="0.25">
      <c r="A47" t="s">
        <v>198</v>
      </c>
      <c r="B47" t="s">
        <v>10</v>
      </c>
      <c r="E47" t="s">
        <v>199</v>
      </c>
      <c r="F47" t="s">
        <v>162</v>
      </c>
      <c r="G47" s="15" t="str">
        <f>IFERROR(
    IF(
        ISNUMBER(MATCH(E47, Elements!$A$2:$A$200, 0)),
        IF(
            INDEX(Elements!$C$2:$C$200, MATCH(E47, Elements!$A$2:$A$200, 0)) &lt;&gt; "",
            INDEX(Elements!$B$2:$B$200, MATCH(E47, Elements!$A$2:$A$200, 0)),
            "kosong"
        ),
        "tidak ditemukan"
    ),
    "ID tidak ditemukan"
)</f>
        <v>Requirement</v>
      </c>
      <c r="H47" s="15" t="str">
        <f>IFERROR(
    IF(
        ISNUMBER(MATCH(E47, Elements!$A$2:$A$200, 0)),
        IF(
            INDEX(Elements!$C$2:$C$200, MATCH(E47, Elements!$A$2:$A$200, 0)) &lt;&gt; "",
            INDEX(Elements!$C$2:$C$200, MATCH(E47, Elements!$A$2:$A$200, 0)),
            "kosong"
        ),
        "tidak ditemukan"
    ),
    "ID tidak ditemukan"
)</f>
        <v>mengelola akun pengguna</v>
      </c>
      <c r="I47" s="15" t="str">
        <f>IFERROR(
    IF(
        ISNUMBER(MATCH(F47, Elements!$A$2:$A$200, 0)),
        IF(
            INDEX(Elements!$C$2:$C$200, MATCH(F47, Elements!$A$2:$A$200, 0)) &lt;&gt; "",
            INDEX(Elements!$B$2:$B$200, MATCH(F47, Elements!$A$2:$A$200, 0)),
            "kosong"
        ),
        "tidak ditemukan"
    ),
    "ID tidak ditemukan"
)</f>
        <v>Outcome</v>
      </c>
      <c r="J47" s="15" t="str">
        <f>IFERROR(
    IF(
        ISNUMBER(MATCH(F47, Elements!$A$2:$A$200, 0)),
        IF(
            INDEX(Elements!$C$2:$C$200, MATCH(F47, Elements!$A$2:$A$200, 0)) &lt;&gt; "",
            INDEX(Elements!$C$2:$C$200, MATCH(F47, Elements!$A$2:$A$200, 0)),
            "kosong"
        ),
        "tidak ditemukan"
    ),
    "ID tidak ditemukan"
)</f>
        <v>Meningkatkan efisiensi administrasi</v>
      </c>
      <c r="K47" s="15" t="str" cm="1">
        <f t="array" ref="K47">IF(
    AND(
        ISNUMBER(MATCH(SUBSTITUTE(G47, " ", ""), SUBSTITUTE(Sheet2!$AK$5:$AK$13, " ", ""), 0)),
        ISNUMBER(MATCH(SUBSTITUTE(I47, " ", ""), SUBSTITUTE(Sheet2!$AL$4:$BB$4, " ", ""), 0))
    ),
    IF(
        ISNUMBER(MATCH(B47, Sheet2!$BE$3:$BE$13, 0)),
        IF(
            ISNUMBER(MATCH(INDEX(Sheet2!$BD$3:$BD$13, MATCH(B47, Sheet2!$BE$3:$BE$13, 0)), Sheet2!$BD$3:$BD$13, 0)),
            "True",
            "False"
        ),
        "False"
    ),
    "Bukan pasangan yang dicari"
)</f>
        <v>Bukan pasangan yang dicari</v>
      </c>
      <c r="L47" s="15" t="str" cm="1">
        <f t="array" ref="L47">IF(
    AND(
        ISNUMBER(MATCH(SUBSTITUTE(G47, " ", ""), SUBSTITUTE(Sheet2!$AK$19:$AK$35, " ", ""), 0)),
        ISNUMBER(MATCH(SUBSTITUTE(I47, " ", ""), SUBSTITUTE(Sheet2!$AL$18:$AT$18, " ", ""), 0))
    ),
    IF(
        ISNUMBER(MATCH(B47, Sheet2!$BE$3:$BE$13, 0)),
        IF(
            ISNUMBER(MATCH(INDEX(Sheet2!$BD$3:$BD$13, MATCH(B47, Sheet2!$BE$3:$BE$13, 0)), Sheet2!$BD$3:$BD$13, 0)),
            "True",
            "False"
        ),
        "False"
    ),
    "Bukan pasangan yang dicari"
)</f>
        <v>Bukan pasangan yang dicari</v>
      </c>
    </row>
    <row r="48" spans="1:12" hidden="1" x14ac:dyDescent="0.25">
      <c r="A48" t="s">
        <v>200</v>
      </c>
      <c r="B48" t="s">
        <v>10</v>
      </c>
      <c r="E48" t="s">
        <v>201</v>
      </c>
      <c r="F48" t="s">
        <v>159</v>
      </c>
      <c r="G48" s="15" t="str">
        <f>IFERROR(
    IF(
        ISNUMBER(MATCH(E48, Elements!$A$2:$A$200, 0)),
        IF(
            INDEX(Elements!$C$2:$C$200, MATCH(E48, Elements!$A$2:$A$200, 0)) &lt;&gt; "",
            INDEX(Elements!$B$2:$B$200, MATCH(E48, Elements!$A$2:$A$200, 0)),
            "kosong"
        ),
        "tidak ditemukan"
    ),
    "ID tidak ditemukan"
)</f>
        <v>Requirement</v>
      </c>
      <c r="H48" s="15" t="str">
        <f>IFERROR(
    IF(
        ISNUMBER(MATCH(E48, Elements!$A$2:$A$200, 0)),
        IF(
            INDEX(Elements!$C$2:$C$200, MATCH(E48, Elements!$A$2:$A$200, 0)) &lt;&gt; "",
            INDEX(Elements!$C$2:$C$200, MATCH(E48, Elements!$A$2:$A$200, 0)),
            "kosong"
        ),
        "tidak ditemukan"
    ),
    "ID tidak ditemukan"
)</f>
        <v xml:space="preserve">Manajemen pendataan buku </v>
      </c>
      <c r="I48" s="15" t="str">
        <f>IFERROR(
    IF(
        ISNUMBER(MATCH(F48, Elements!$A$2:$A$200, 0)),
        IF(
            INDEX(Elements!$C$2:$C$200, MATCH(F48, Elements!$A$2:$A$200, 0)) &lt;&gt; "",
            INDEX(Elements!$B$2:$B$200, MATCH(F48, Elements!$A$2:$A$200, 0)),
            "kosong"
        ),
        "tidak ditemukan"
    ),
    "ID tidak ditemukan"
)</f>
        <v>Outcome</v>
      </c>
      <c r="J48" s="15" t="str">
        <f>IFERROR(
    IF(
        ISNUMBER(MATCH(F48, Elements!$A$2:$A$200, 0)),
        IF(
            INDEX(Elements!$C$2:$C$200, MATCH(F48, Elements!$A$2:$A$200, 0)) &lt;&gt; "",
            INDEX(Elements!$C$2:$C$200, MATCH(F48, Elements!$A$2:$A$200, 0)),
            "kosong"
        ),
        "tidak ditemukan"
    ),
    "ID tidak ditemukan"
)</f>
        <v>Meningkatkan efisiensi manajemen pendataan buku</v>
      </c>
      <c r="K48" s="15" t="str" cm="1">
        <f t="array" ref="K48">IF(
    AND(
        ISNUMBER(MATCH(SUBSTITUTE(G48, " ", ""), SUBSTITUTE(Sheet2!$AK$5:$AK$13, " ", ""), 0)),
        ISNUMBER(MATCH(SUBSTITUTE(I48, " ", ""), SUBSTITUTE(Sheet2!$AL$4:$BB$4, " ", ""), 0))
    ),
    IF(
        ISNUMBER(MATCH(B48, Sheet2!$BE$3:$BE$13, 0)),
        IF(
            ISNUMBER(MATCH(INDEX(Sheet2!$BD$3:$BD$13, MATCH(B48, Sheet2!$BE$3:$BE$13, 0)), Sheet2!$BD$3:$BD$13, 0)),
            "True",
            "False"
        ),
        "False"
    ),
    "Bukan pasangan yang dicari"
)</f>
        <v>Bukan pasangan yang dicari</v>
      </c>
      <c r="L48" s="15" t="str" cm="1">
        <f t="array" ref="L48">IF(
    AND(
        ISNUMBER(MATCH(SUBSTITUTE(G48, " ", ""), SUBSTITUTE(Sheet2!$AK$19:$AK$35, " ", ""), 0)),
        ISNUMBER(MATCH(SUBSTITUTE(I48, " ", ""), SUBSTITUTE(Sheet2!$AL$18:$AT$18, " ", ""), 0))
    ),
    IF(
        ISNUMBER(MATCH(B48, Sheet2!$BE$3:$BE$13, 0)),
        IF(
            ISNUMBER(MATCH(INDEX(Sheet2!$BD$3:$BD$13, MATCH(B48, Sheet2!$BE$3:$BE$13, 0)), Sheet2!$BD$3:$BD$13, 0)),
            "True",
            "False"
        ),
        "False"
    ),
    "Bukan pasangan yang dicari"
)</f>
        <v>Bukan pasangan yang dicari</v>
      </c>
    </row>
    <row r="49" spans="1:12" hidden="1" x14ac:dyDescent="0.25">
      <c r="A49" t="s">
        <v>202</v>
      </c>
      <c r="B49" t="s">
        <v>10</v>
      </c>
      <c r="E49" t="s">
        <v>203</v>
      </c>
      <c r="F49" t="s">
        <v>149</v>
      </c>
      <c r="G49" s="15" t="str">
        <f>IFERROR(
    IF(
        ISNUMBER(MATCH(E49, Elements!$A$2:$A$200, 0)),
        IF(
            INDEX(Elements!$C$2:$C$200, MATCH(E49, Elements!$A$2:$A$200, 0)) &lt;&gt; "",
            INDEX(Elements!$B$2:$B$200, MATCH(E49, Elements!$A$2:$A$200, 0)),
            "kosong"
        ),
        "tidak ditemukan"
    ),
    "ID tidak ditemukan"
)</f>
        <v>Requirement</v>
      </c>
      <c r="H49" s="15" t="str">
        <f>IFERROR(
    IF(
        ISNUMBER(MATCH(E49, Elements!$A$2:$A$200, 0)),
        IF(
            INDEX(Elements!$C$2:$C$200, MATCH(E49, Elements!$A$2:$A$200, 0)) &lt;&gt; "",
            INDEX(Elements!$C$2:$C$200, MATCH(E49, Elements!$A$2:$A$200, 0)),
            "kosong"
        ),
        "tidak ditemukan"
    ),
    "ID tidak ditemukan"
)</f>
        <v>Melakukan Perpanjangan (Extend) Peminjaman Buku</v>
      </c>
      <c r="I49" s="15" t="str">
        <f>IFERROR(
    IF(
        ISNUMBER(MATCH(F49, Elements!$A$2:$A$200, 0)),
        IF(
            INDEX(Elements!$C$2:$C$200, MATCH(F49, Elements!$A$2:$A$200, 0)) &lt;&gt; "",
            INDEX(Elements!$B$2:$B$200, MATCH(F49, Elements!$A$2:$A$200, 0)),
            "kosong"
        ),
        "tidak ditemukan"
    ),
    "ID tidak ditemukan"
)</f>
        <v>Outcome</v>
      </c>
      <c r="J49" s="15" t="str">
        <f>IFERROR(
    IF(
        ISNUMBER(MATCH(F49, Elements!$A$2:$A$200, 0)),
        IF(
            INDEX(Elements!$C$2:$C$200, MATCH(F49, Elements!$A$2:$A$200, 0)) &lt;&gt; "",
            INDEX(Elements!$C$2:$C$200, MATCH(F49, Elements!$A$2:$A$200, 0)),
            "kosong"
        ),
        "tidak ditemukan"
    ),
    "ID tidak ditemukan"
)</f>
        <v>meningkatkan minat baca mahasiswa</v>
      </c>
      <c r="K49" s="15" t="str" cm="1">
        <f t="array" ref="K49">IF(
    AND(
        ISNUMBER(MATCH(SUBSTITUTE(G49, " ", ""), SUBSTITUTE(Sheet2!$AK$5:$AK$13, " ", ""), 0)),
        ISNUMBER(MATCH(SUBSTITUTE(I49, " ", ""), SUBSTITUTE(Sheet2!$AL$4:$BB$4, " ", ""), 0))
    ),
    IF(
        ISNUMBER(MATCH(B49, Sheet2!$BE$3:$BE$13, 0)),
        IF(
            ISNUMBER(MATCH(INDEX(Sheet2!$BD$3:$BD$13, MATCH(B49, Sheet2!$BE$3:$BE$13, 0)), Sheet2!$BD$3:$BD$13, 0)),
            "True",
            "False"
        ),
        "False"
    ),
    "Bukan pasangan yang dicari"
)</f>
        <v>Bukan pasangan yang dicari</v>
      </c>
      <c r="L49" s="15" t="str" cm="1">
        <f t="array" ref="L49">IF(
    AND(
        ISNUMBER(MATCH(SUBSTITUTE(G49, " ", ""), SUBSTITUTE(Sheet2!$AK$19:$AK$35, " ", ""), 0)),
        ISNUMBER(MATCH(SUBSTITUTE(I49, " ", ""), SUBSTITUTE(Sheet2!$AL$18:$AT$18, " ", ""), 0))
    ),
    IF(
        ISNUMBER(MATCH(B49, Sheet2!$BE$3:$BE$13, 0)),
        IF(
            ISNUMBER(MATCH(INDEX(Sheet2!$BD$3:$BD$13, MATCH(B49, Sheet2!$BE$3:$BE$13, 0)), Sheet2!$BD$3:$BD$13, 0)),
            "True",
            "False"
        ),
        "False"
    ),
    "Bukan pasangan yang dicari"
)</f>
        <v>Bukan pasangan yang dicari</v>
      </c>
    </row>
    <row r="50" spans="1:12" hidden="1" x14ac:dyDescent="0.25">
      <c r="A50" t="s">
        <v>204</v>
      </c>
      <c r="B50" t="s">
        <v>10</v>
      </c>
      <c r="E50" t="s">
        <v>205</v>
      </c>
      <c r="F50" t="s">
        <v>159</v>
      </c>
      <c r="G50" s="15" t="str">
        <f>IFERROR(
    IF(
        ISNUMBER(MATCH(E50, Elements!$A$2:$A$200, 0)),
        IF(
            INDEX(Elements!$C$2:$C$200, MATCH(E50, Elements!$A$2:$A$200, 0)) &lt;&gt; "",
            INDEX(Elements!$B$2:$B$200, MATCH(E50, Elements!$A$2:$A$200, 0)),
            "kosong"
        ),
        "tidak ditemukan"
    ),
    "ID tidak ditemukan"
)</f>
        <v>Requirement</v>
      </c>
      <c r="H50" s="15" t="str">
        <f>IFERROR(
    IF(
        ISNUMBER(MATCH(E50, Elements!$A$2:$A$200, 0)),
        IF(
            INDEX(Elements!$C$2:$C$200, MATCH(E50, Elements!$A$2:$A$200, 0)) &lt;&gt; "",
            INDEX(Elements!$C$2:$C$200, MATCH(E50, Elements!$A$2:$A$200, 0)),
            "kosong"
        ),
        "tidak ditemukan"
    ),
    "ID tidak ditemukan"
)</f>
        <v>Pelaporan dan analisis</v>
      </c>
      <c r="I50" s="15" t="str">
        <f>IFERROR(
    IF(
        ISNUMBER(MATCH(F50, Elements!$A$2:$A$200, 0)),
        IF(
            INDEX(Elements!$C$2:$C$200, MATCH(F50, Elements!$A$2:$A$200, 0)) &lt;&gt; "",
            INDEX(Elements!$B$2:$B$200, MATCH(F50, Elements!$A$2:$A$200, 0)),
            "kosong"
        ),
        "tidak ditemukan"
    ),
    "ID tidak ditemukan"
)</f>
        <v>Outcome</v>
      </c>
      <c r="J50" s="15" t="str">
        <f>IFERROR(
    IF(
        ISNUMBER(MATCH(F50, Elements!$A$2:$A$200, 0)),
        IF(
            INDEX(Elements!$C$2:$C$200, MATCH(F50, Elements!$A$2:$A$200, 0)) &lt;&gt; "",
            INDEX(Elements!$C$2:$C$200, MATCH(F50, Elements!$A$2:$A$200, 0)),
            "kosong"
        ),
        "tidak ditemukan"
    ),
    "ID tidak ditemukan"
)</f>
        <v>Meningkatkan efisiensi manajemen pendataan buku</v>
      </c>
      <c r="K50" s="15" t="str" cm="1">
        <f t="array" ref="K50">IF(
    AND(
        ISNUMBER(MATCH(SUBSTITUTE(G50, " ", ""), SUBSTITUTE(Sheet2!$AK$5:$AK$13, " ", ""), 0)),
        ISNUMBER(MATCH(SUBSTITUTE(I50, " ", ""), SUBSTITUTE(Sheet2!$AL$4:$BB$4, " ", ""), 0))
    ),
    IF(
        ISNUMBER(MATCH(B50, Sheet2!$BE$3:$BE$13, 0)),
        IF(
            ISNUMBER(MATCH(INDEX(Sheet2!$BD$3:$BD$13, MATCH(B50, Sheet2!$BE$3:$BE$13, 0)), Sheet2!$BD$3:$BD$13, 0)),
            "True",
            "False"
        ),
        "False"
    ),
    "Bukan pasangan yang dicari"
)</f>
        <v>Bukan pasangan yang dicari</v>
      </c>
      <c r="L50" s="15" t="str" cm="1">
        <f t="array" ref="L50">IF(
    AND(
        ISNUMBER(MATCH(SUBSTITUTE(G50, " ", ""), SUBSTITUTE(Sheet2!$AK$19:$AK$35, " ", ""), 0)),
        ISNUMBER(MATCH(SUBSTITUTE(I50, " ", ""), SUBSTITUTE(Sheet2!$AL$18:$AT$18, " ", ""), 0))
    ),
    IF(
        ISNUMBER(MATCH(B50, Sheet2!$BE$3:$BE$13, 0)),
        IF(
            ISNUMBER(MATCH(INDEX(Sheet2!$BD$3:$BD$13, MATCH(B50, Sheet2!$BE$3:$BE$13, 0)), Sheet2!$BD$3:$BD$13, 0)),
            "True",
            "False"
        ),
        "False"
    ),
    "Bukan pasangan yang dicari"
)</f>
        <v>Bukan pasangan yang dicari</v>
      </c>
    </row>
    <row r="51" spans="1:12" hidden="1" x14ac:dyDescent="0.25">
      <c r="A51" t="s">
        <v>206</v>
      </c>
      <c r="B51" t="s">
        <v>10</v>
      </c>
      <c r="E51" t="s">
        <v>207</v>
      </c>
      <c r="F51" t="s">
        <v>149</v>
      </c>
      <c r="G51" s="15" t="str">
        <f>IFERROR(
    IF(
        ISNUMBER(MATCH(E51, Elements!$A$2:$A$200, 0)),
        IF(
            INDEX(Elements!$C$2:$C$200, MATCH(E51, Elements!$A$2:$A$200, 0)) &lt;&gt; "",
            INDEX(Elements!$B$2:$B$200, MATCH(E51, Elements!$A$2:$A$200, 0)),
            "kosong"
        ),
        "tidak ditemukan"
    ),
    "ID tidak ditemukan"
)</f>
        <v>Requirement</v>
      </c>
      <c r="H51" s="15" t="str">
        <f>IFERROR(
    IF(
        ISNUMBER(MATCH(E51, Elements!$A$2:$A$200, 0)),
        IF(
            INDEX(Elements!$C$2:$C$200, MATCH(E51, Elements!$A$2:$A$200, 0)) &lt;&gt; "",
            INDEX(Elements!$C$2:$C$200, MATCH(E51, Elements!$A$2:$A$200, 0)),
            "kosong"
        ),
        "tidak ditemukan"
    ),
    "ID tidak ditemukan"
)</f>
        <v>Mencari koleksi buku</v>
      </c>
      <c r="I51" s="15" t="str">
        <f>IFERROR(
    IF(
        ISNUMBER(MATCH(F51, Elements!$A$2:$A$200, 0)),
        IF(
            INDEX(Elements!$C$2:$C$200, MATCH(F51, Elements!$A$2:$A$200, 0)) &lt;&gt; "",
            INDEX(Elements!$B$2:$B$200, MATCH(F51, Elements!$A$2:$A$200, 0)),
            "kosong"
        ),
        "tidak ditemukan"
    ),
    "ID tidak ditemukan"
)</f>
        <v>Outcome</v>
      </c>
      <c r="J51" s="15" t="str">
        <f>IFERROR(
    IF(
        ISNUMBER(MATCH(F51, Elements!$A$2:$A$200, 0)),
        IF(
            INDEX(Elements!$C$2:$C$200, MATCH(F51, Elements!$A$2:$A$200, 0)) &lt;&gt; "",
            INDEX(Elements!$C$2:$C$200, MATCH(F51, Elements!$A$2:$A$200, 0)),
            "kosong"
        ),
        "tidak ditemukan"
    ),
    "ID tidak ditemukan"
)</f>
        <v>meningkatkan minat baca mahasiswa</v>
      </c>
      <c r="K51" s="15" t="str" cm="1">
        <f t="array" ref="K51">IF(
    AND(
        ISNUMBER(MATCH(SUBSTITUTE(G51, " ", ""), SUBSTITUTE(Sheet2!$AK$5:$AK$13, " ", ""), 0)),
        ISNUMBER(MATCH(SUBSTITUTE(I51, " ", ""), SUBSTITUTE(Sheet2!$AL$4:$BB$4, " ", ""), 0))
    ),
    IF(
        ISNUMBER(MATCH(B51, Sheet2!$BE$3:$BE$13, 0)),
        IF(
            ISNUMBER(MATCH(INDEX(Sheet2!$BD$3:$BD$13, MATCH(B51, Sheet2!$BE$3:$BE$13, 0)), Sheet2!$BD$3:$BD$13, 0)),
            "True",
            "False"
        ),
        "False"
    ),
    "Bukan pasangan yang dicari"
)</f>
        <v>Bukan pasangan yang dicari</v>
      </c>
      <c r="L51" s="15" t="str" cm="1">
        <f t="array" ref="L51">IF(
    AND(
        ISNUMBER(MATCH(SUBSTITUTE(G51, " ", ""), SUBSTITUTE(Sheet2!$AK$19:$AK$35, " ", ""), 0)),
        ISNUMBER(MATCH(SUBSTITUTE(I51, " ", ""), SUBSTITUTE(Sheet2!$AL$18:$AT$18, " ", ""), 0))
    ),
    IF(
        ISNUMBER(MATCH(B51, Sheet2!$BE$3:$BE$13, 0)),
        IF(
            ISNUMBER(MATCH(INDEX(Sheet2!$BD$3:$BD$13, MATCH(B51, Sheet2!$BE$3:$BE$13, 0)), Sheet2!$BD$3:$BD$13, 0)),
            "True",
            "False"
        ),
        "False"
    ),
    "Bukan pasangan yang dicari"
)</f>
        <v>Bukan pasangan yang dicari</v>
      </c>
    </row>
    <row r="52" spans="1:12" hidden="1" x14ac:dyDescent="0.25">
      <c r="A52" t="s">
        <v>208</v>
      </c>
      <c r="B52" t="s">
        <v>10</v>
      </c>
      <c r="E52" t="s">
        <v>209</v>
      </c>
      <c r="F52" t="s">
        <v>159</v>
      </c>
      <c r="G52" s="15" t="str">
        <f>IFERROR(
    IF(
        ISNUMBER(MATCH(E52, Elements!$A$2:$A$200, 0)),
        IF(
            INDEX(Elements!$C$2:$C$200, MATCH(E52, Elements!$A$2:$A$200, 0)) &lt;&gt; "",
            INDEX(Elements!$B$2:$B$200, MATCH(E52, Elements!$A$2:$A$200, 0)),
            "kosong"
        ),
        "tidak ditemukan"
    ),
    "ID tidak ditemukan"
)</f>
        <v>Requirement</v>
      </c>
      <c r="H52" s="15" t="str">
        <f>IFERROR(
    IF(
        ISNUMBER(MATCH(E52, Elements!$A$2:$A$200, 0)),
        IF(
            INDEX(Elements!$C$2:$C$200, MATCH(E52, Elements!$A$2:$A$200, 0)) &lt;&gt; "",
            INDEX(Elements!$C$2:$C$200, MATCH(E52, Elements!$A$2:$A$200, 0)),
            "kosong"
        ),
        "tidak ditemukan"
    ),
    "ID tidak ditemukan"
)</f>
        <v>Peminjaman buku</v>
      </c>
      <c r="I52" s="15" t="str">
        <f>IFERROR(
    IF(
        ISNUMBER(MATCH(F52, Elements!$A$2:$A$200, 0)),
        IF(
            INDEX(Elements!$C$2:$C$200, MATCH(F52, Elements!$A$2:$A$200, 0)) &lt;&gt; "",
            INDEX(Elements!$B$2:$B$200, MATCH(F52, Elements!$A$2:$A$200, 0)),
            "kosong"
        ),
        "tidak ditemukan"
    ),
    "ID tidak ditemukan"
)</f>
        <v>Outcome</v>
      </c>
      <c r="J52" s="15" t="str">
        <f>IFERROR(
    IF(
        ISNUMBER(MATCH(F52, Elements!$A$2:$A$200, 0)),
        IF(
            INDEX(Elements!$C$2:$C$200, MATCH(F52, Elements!$A$2:$A$200, 0)) &lt;&gt; "",
            INDEX(Elements!$C$2:$C$200, MATCH(F52, Elements!$A$2:$A$200, 0)),
            "kosong"
        ),
        "tidak ditemukan"
    ),
    "ID tidak ditemukan"
)</f>
        <v>Meningkatkan efisiensi manajemen pendataan buku</v>
      </c>
      <c r="K52" s="15" t="str" cm="1">
        <f t="array" ref="K52">IF(
    AND(
        ISNUMBER(MATCH(SUBSTITUTE(G52, " ", ""), SUBSTITUTE(Sheet2!$AK$5:$AK$13, " ", ""), 0)),
        ISNUMBER(MATCH(SUBSTITUTE(I52, " ", ""), SUBSTITUTE(Sheet2!$AL$4:$BB$4, " ", ""), 0))
    ),
    IF(
        ISNUMBER(MATCH(B52, Sheet2!$BE$3:$BE$13, 0)),
        IF(
            ISNUMBER(MATCH(INDEX(Sheet2!$BD$3:$BD$13, MATCH(B52, Sheet2!$BE$3:$BE$13, 0)), Sheet2!$BD$3:$BD$13, 0)),
            "True",
            "False"
        ),
        "False"
    ),
    "Bukan pasangan yang dicari"
)</f>
        <v>Bukan pasangan yang dicari</v>
      </c>
      <c r="L52" s="15" t="str" cm="1">
        <f t="array" ref="L52">IF(
    AND(
        ISNUMBER(MATCH(SUBSTITUTE(G52, " ", ""), SUBSTITUTE(Sheet2!$AK$19:$AK$35, " ", ""), 0)),
        ISNUMBER(MATCH(SUBSTITUTE(I52, " ", ""), SUBSTITUTE(Sheet2!$AL$18:$AT$18, " ", ""), 0))
    ),
    IF(
        ISNUMBER(MATCH(B52, Sheet2!$BE$3:$BE$13, 0)),
        IF(
            ISNUMBER(MATCH(INDEX(Sheet2!$BD$3:$BD$13, MATCH(B52, Sheet2!$BE$3:$BE$13, 0)), Sheet2!$BD$3:$BD$13, 0)),
            "True",
            "False"
        ),
        "False"
    ),
    "Bukan pasangan yang dicari"
)</f>
        <v>Bukan pasangan yang dicari</v>
      </c>
    </row>
    <row r="53" spans="1:12" hidden="1" x14ac:dyDescent="0.25">
      <c r="A53" t="s">
        <v>210</v>
      </c>
      <c r="B53" t="s">
        <v>10</v>
      </c>
      <c r="E53" t="s">
        <v>205</v>
      </c>
      <c r="F53" t="s">
        <v>149</v>
      </c>
      <c r="G53" s="15" t="str">
        <f>IFERROR(
    IF(
        ISNUMBER(MATCH(E53, Elements!$A$2:$A$200, 0)),
        IF(
            INDEX(Elements!$C$2:$C$200, MATCH(E53, Elements!$A$2:$A$200, 0)) &lt;&gt; "",
            INDEX(Elements!$B$2:$B$200, MATCH(E53, Elements!$A$2:$A$200, 0)),
            "kosong"
        ),
        "tidak ditemukan"
    ),
    "ID tidak ditemukan"
)</f>
        <v>Requirement</v>
      </c>
      <c r="H53" s="15" t="str">
        <f>IFERROR(
    IF(
        ISNUMBER(MATCH(E53, Elements!$A$2:$A$200, 0)),
        IF(
            INDEX(Elements!$C$2:$C$200, MATCH(E53, Elements!$A$2:$A$200, 0)) &lt;&gt; "",
            INDEX(Elements!$C$2:$C$200, MATCH(E53, Elements!$A$2:$A$200, 0)),
            "kosong"
        ),
        "tidak ditemukan"
    ),
    "ID tidak ditemukan"
)</f>
        <v>Pelaporan dan analisis</v>
      </c>
      <c r="I53" s="15" t="str">
        <f>IFERROR(
    IF(
        ISNUMBER(MATCH(F53, Elements!$A$2:$A$200, 0)),
        IF(
            INDEX(Elements!$C$2:$C$200, MATCH(F53, Elements!$A$2:$A$200, 0)) &lt;&gt; "",
            INDEX(Elements!$B$2:$B$200, MATCH(F53, Elements!$A$2:$A$200, 0)),
            "kosong"
        ),
        "tidak ditemukan"
    ),
    "ID tidak ditemukan"
)</f>
        <v>Outcome</v>
      </c>
      <c r="J53" s="15" t="str">
        <f>IFERROR(
    IF(
        ISNUMBER(MATCH(F53, Elements!$A$2:$A$200, 0)),
        IF(
            INDEX(Elements!$C$2:$C$200, MATCH(F53, Elements!$A$2:$A$200, 0)) &lt;&gt; "",
            INDEX(Elements!$C$2:$C$200, MATCH(F53, Elements!$A$2:$A$200, 0)),
            "kosong"
        ),
        "tidak ditemukan"
    ),
    "ID tidak ditemukan"
)</f>
        <v>meningkatkan minat baca mahasiswa</v>
      </c>
      <c r="K53" s="15" t="str" cm="1">
        <f t="array" ref="K53">IF(
    AND(
        ISNUMBER(MATCH(SUBSTITUTE(G53, " ", ""), SUBSTITUTE(Sheet2!$AK$5:$AK$13, " ", ""), 0)),
        ISNUMBER(MATCH(SUBSTITUTE(I53, " ", ""), SUBSTITUTE(Sheet2!$AL$4:$BB$4, " ", ""), 0))
    ),
    IF(
        ISNUMBER(MATCH(B53, Sheet2!$BE$3:$BE$13, 0)),
        IF(
            ISNUMBER(MATCH(INDEX(Sheet2!$BD$3:$BD$13, MATCH(B53, Sheet2!$BE$3:$BE$13, 0)), Sheet2!$BD$3:$BD$13, 0)),
            "True",
            "False"
        ),
        "False"
    ),
    "Bukan pasangan yang dicari"
)</f>
        <v>Bukan pasangan yang dicari</v>
      </c>
      <c r="L53" s="15" t="str" cm="1">
        <f t="array" ref="L53">IF(
    AND(
        ISNUMBER(MATCH(SUBSTITUTE(G53, " ", ""), SUBSTITUTE(Sheet2!$AK$19:$AK$35, " ", ""), 0)),
        ISNUMBER(MATCH(SUBSTITUTE(I53, " ", ""), SUBSTITUTE(Sheet2!$AL$18:$AT$18, " ", ""), 0))
    ),
    IF(
        ISNUMBER(MATCH(B53, Sheet2!$BE$3:$BE$13, 0)),
        IF(
            ISNUMBER(MATCH(INDEX(Sheet2!$BD$3:$BD$13, MATCH(B53, Sheet2!$BE$3:$BE$13, 0)), Sheet2!$BD$3:$BD$13, 0)),
            "True",
            "False"
        ),
        "False"
    ),
    "Bukan pasangan yang dicari"
)</f>
        <v>Bukan pasangan yang dicari</v>
      </c>
    </row>
    <row r="54" spans="1:12" hidden="1" x14ac:dyDescent="0.25">
      <c r="A54" t="s">
        <v>211</v>
      </c>
      <c r="B54" t="s">
        <v>13</v>
      </c>
      <c r="E54" t="s">
        <v>212</v>
      </c>
      <c r="F54" t="s">
        <v>171</v>
      </c>
      <c r="G54" s="15" t="str">
        <f>IFERROR(
    IF(
        ISNUMBER(MATCH(E54, Elements!$A$2:$A$200, 0)),
        IF(
            INDEX(Elements!$C$2:$C$200, MATCH(E54, Elements!$A$2:$A$200, 0)) &lt;&gt; "",
            INDEX(Elements!$B$2:$B$200, MATCH(E54, Elements!$A$2:$A$200, 0)),
            "kosong"
        ),
        "tidak ditemukan"
    ),
    "ID tidak ditemukan"
)</f>
        <v>BusinessEvent</v>
      </c>
      <c r="H54" s="15" t="str">
        <f>IFERROR(
    IF(
        ISNUMBER(MATCH(E54, Elements!$A$2:$A$200, 0)),
        IF(
            INDEX(Elements!$C$2:$C$200, MATCH(E54, Elements!$A$2:$A$200, 0)) &lt;&gt; "",
            INDEX(Elements!$C$2:$C$200, MATCH(E54, Elements!$A$2:$A$200, 0)),
            "kosong"
        ),
        "tidak ditemukan"
    ),
    "ID tidak ditemukan"
)</f>
        <v>Menampilkan form pencarian</v>
      </c>
      <c r="I54" s="15" t="str">
        <f>IFERROR(
    IF(
        ISNUMBER(MATCH(F54, Elements!$A$2:$A$200, 0)),
        IF(
            INDEX(Elements!$C$2:$C$200, MATCH(F54, Elements!$A$2:$A$200, 0)) &lt;&gt; "",
            INDEX(Elements!$B$2:$B$200, MATCH(F54, Elements!$A$2:$A$200, 0)),
            "kosong"
        ),
        "tidak ditemukan"
    ),
    "ID tidak ditemukan"
)</f>
        <v>BusinessProcess</v>
      </c>
      <c r="J54" s="15" t="str">
        <f>IFERROR(
    IF(
        ISNUMBER(MATCH(F54, Elements!$A$2:$A$200, 0)),
        IF(
            INDEX(Elements!$C$2:$C$200, MATCH(F54, Elements!$A$2:$A$200, 0)) &lt;&gt; "",
            INDEX(Elements!$C$2:$C$200, MATCH(F54, Elements!$A$2:$A$200, 0)),
            "kosong"
        ),
        "tidak ditemukan"
    ),
    "ID tidak ditemukan"
)</f>
        <v>Mengisi data</v>
      </c>
      <c r="K54" s="15" t="str" cm="1">
        <f t="array" ref="K54">IF(
    AND(
        ISNUMBER(MATCH(SUBSTITUTE(G54, " ", ""), SUBSTITUTE(Sheet2!$AK$5:$AK$13, " ", ""), 0)),
        ISNUMBER(MATCH(SUBSTITUTE(I54, " ", ""), SUBSTITUTE(Sheet2!$AL$4:$BB$4, " ", ""), 0))
    ),
    IF(
        ISNUMBER(MATCH(B54, Sheet2!$BE$3:$BE$13, 0)),
        IF(
            ISNUMBER(MATCH(INDEX(Sheet2!$BD$3:$BD$13, MATCH(B54, Sheet2!$BE$3:$BE$13, 0)), Sheet2!$BD$3:$BD$13, 0)),
            "True",
            "False"
        ),
        "False"
    ),
    "Bukan pasangan yang dicari"
)</f>
        <v>Bukan pasangan yang dicari</v>
      </c>
      <c r="L54" s="15" t="str" cm="1">
        <f t="array" ref="L54">IF(
    AND(
        ISNUMBER(MATCH(SUBSTITUTE(G54, " ", ""), SUBSTITUTE(Sheet2!$AK$19:$AK$35, " ", ""), 0)),
        ISNUMBER(MATCH(SUBSTITUTE(I54, " ", ""), SUBSTITUTE(Sheet2!$AL$18:$AT$18, " ", ""), 0))
    ),
    IF(
        ISNUMBER(MATCH(B54, Sheet2!$BE$3:$BE$13, 0)),
        IF(
            ISNUMBER(MATCH(INDEX(Sheet2!$BD$3:$BD$13, MATCH(B54, Sheet2!$BE$3:$BE$13, 0)), Sheet2!$BD$3:$BD$13, 0)),
            "True",
            "False"
        ),
        "False"
    ),
    "Bukan pasangan yang dicari"
)</f>
        <v>Bukan pasangan yang dicari</v>
      </c>
    </row>
    <row r="55" spans="1:12" hidden="1" x14ac:dyDescent="0.25">
      <c r="A55" t="s">
        <v>213</v>
      </c>
      <c r="B55" t="s">
        <v>13</v>
      </c>
      <c r="E55" t="s">
        <v>171</v>
      </c>
      <c r="F55" t="s">
        <v>214</v>
      </c>
      <c r="G55" s="15" t="str">
        <f>IFERROR(
    IF(
        ISNUMBER(MATCH(E55, Elements!$A$2:$A$200, 0)),
        IF(
            INDEX(Elements!$C$2:$C$200, MATCH(E55, Elements!$A$2:$A$200, 0)) &lt;&gt; "",
            INDEX(Elements!$B$2:$B$200, MATCH(E55, Elements!$A$2:$A$200, 0)),
            "kosong"
        ),
        "tidak ditemukan"
    ),
    "ID tidak ditemukan"
)</f>
        <v>BusinessProcess</v>
      </c>
      <c r="H55" s="15" t="str">
        <f>IFERROR(
    IF(
        ISNUMBER(MATCH(E55, Elements!$A$2:$A$200, 0)),
        IF(
            INDEX(Elements!$C$2:$C$200, MATCH(E55, Elements!$A$2:$A$200, 0)) &lt;&gt; "",
            INDEX(Elements!$C$2:$C$200, MATCH(E55, Elements!$A$2:$A$200, 0)),
            "kosong"
        ),
        "tidak ditemukan"
    ),
    "ID tidak ditemukan"
)</f>
        <v>Mengisi data</v>
      </c>
      <c r="I55" s="15" t="str">
        <f>IFERROR(
    IF(
        ISNUMBER(MATCH(F55, Elements!$A$2:$A$200, 0)),
        IF(
            INDEX(Elements!$C$2:$C$200, MATCH(F55, Elements!$A$2:$A$200, 0)) &lt;&gt; "",
            INDEX(Elements!$B$2:$B$200, MATCH(F55, Elements!$A$2:$A$200, 0)),
            "kosong"
        ),
        "tidak ditemukan"
    ),
    "ID tidak ditemukan"
)</f>
        <v>BusinessEvent</v>
      </c>
      <c r="J55" s="15" t="str">
        <f>IFERROR(
    IF(
        ISNUMBER(MATCH(F55, Elements!$A$2:$A$200, 0)),
        IF(
            INDEX(Elements!$C$2:$C$200, MATCH(F55, Elements!$A$2:$A$200, 0)) &lt;&gt; "",
            INDEX(Elements!$C$2:$C$200, MATCH(F55, Elements!$A$2:$A$200, 0)),
            "kosong"
        ),
        "tidak ditemukan"
    ),
    "ID tidak ditemukan"
)</f>
        <v>Menampilkan data</v>
      </c>
      <c r="K55" s="15" t="str" cm="1">
        <f t="array" ref="K55">IF(
    AND(
        ISNUMBER(MATCH(SUBSTITUTE(G55, " ", ""), SUBSTITUTE(Sheet2!$AK$5:$AK$13, " ", ""), 0)),
        ISNUMBER(MATCH(SUBSTITUTE(I55, " ", ""), SUBSTITUTE(Sheet2!$AL$4:$BB$4, " ", ""), 0))
    ),
    IF(
        ISNUMBER(MATCH(B55, Sheet2!$BE$3:$BE$13, 0)),
        IF(
            ISNUMBER(MATCH(INDEX(Sheet2!$BD$3:$BD$13, MATCH(B55, Sheet2!$BE$3:$BE$13, 0)), Sheet2!$BD$3:$BD$13, 0)),
            "True",
            "False"
        ),
        "False"
    ),
    "Bukan pasangan yang dicari"
)</f>
        <v>Bukan pasangan yang dicari</v>
      </c>
      <c r="L55" s="15" t="str" cm="1">
        <f t="array" ref="L55">IF(
    AND(
        ISNUMBER(MATCH(SUBSTITUTE(G55, " ", ""), SUBSTITUTE(Sheet2!$AK$19:$AK$35, " ", ""), 0)),
        ISNUMBER(MATCH(SUBSTITUTE(I55, " ", ""), SUBSTITUTE(Sheet2!$AL$18:$AT$18, " ", ""), 0))
    ),
    IF(
        ISNUMBER(MATCH(B55, Sheet2!$BE$3:$BE$13, 0)),
        IF(
            ISNUMBER(MATCH(INDEX(Sheet2!$BD$3:$BD$13, MATCH(B55, Sheet2!$BE$3:$BE$13, 0)), Sheet2!$BD$3:$BD$13, 0)),
            "True",
            "False"
        ),
        "False"
    ),
    "Bukan pasangan yang dicari"
)</f>
        <v>Bukan pasangan yang dicari</v>
      </c>
    </row>
    <row r="56" spans="1:12" hidden="1" x14ac:dyDescent="0.25">
      <c r="A56" t="s">
        <v>215</v>
      </c>
      <c r="B56" t="s">
        <v>13</v>
      </c>
      <c r="E56" t="s">
        <v>173</v>
      </c>
      <c r="F56" t="s">
        <v>216</v>
      </c>
      <c r="G56" s="15" t="str">
        <f>IFERROR(
    IF(
        ISNUMBER(MATCH(E56, Elements!$A$2:$A$200, 0)),
        IF(
            INDEX(Elements!$C$2:$C$200, MATCH(E56, Elements!$A$2:$A$200, 0)) &lt;&gt; "",
            INDEX(Elements!$B$2:$B$200, MATCH(E56, Elements!$A$2:$A$200, 0)),
            "kosong"
        ),
        "tidak ditemukan"
    ),
    "ID tidak ditemukan"
)</f>
        <v>BusinessProcess</v>
      </c>
      <c r="H56" s="15" t="str">
        <f>IFERROR(
    IF(
        ISNUMBER(MATCH(E56, Elements!$A$2:$A$200, 0)),
        IF(
            INDEX(Elements!$C$2:$C$200, MATCH(E56, Elements!$A$2:$A$200, 0)) &lt;&gt; "",
            INDEX(Elements!$C$2:$C$200, MATCH(E56, Elements!$A$2:$A$200, 0)),
            "kosong"
        ),
        "tidak ditemukan"
    ),
    "ID tidak ditemukan"
)</f>
        <v>Mengisi data</v>
      </c>
      <c r="I56" s="15" t="str">
        <f>IFERROR(
    IF(
        ISNUMBER(MATCH(F56, Elements!$A$2:$A$200, 0)),
        IF(
            INDEX(Elements!$C$2:$C$200, MATCH(F56, Elements!$A$2:$A$200, 0)) &lt;&gt; "",
            INDEX(Elements!$B$2:$B$200, MATCH(F56, Elements!$A$2:$A$200, 0)),
            "kosong"
        ),
        "tidak ditemukan"
    ),
    "ID tidak ditemukan"
)</f>
        <v>BusinessEvent</v>
      </c>
      <c r="J56" s="15" t="str">
        <f>IFERROR(
    IF(
        ISNUMBER(MATCH(F56, Elements!$A$2:$A$200, 0)),
        IF(
            INDEX(Elements!$C$2:$C$200, MATCH(F56, Elements!$A$2:$A$200, 0)) &lt;&gt; "",
            INDEX(Elements!$C$2:$C$200, MATCH(F56, Elements!$A$2:$A$200, 0)),
            "kosong"
        ),
        "tidak ditemukan"
    ),
    "ID tidak ditemukan"
)</f>
        <v>Menyimpan data</v>
      </c>
      <c r="K56" s="15" t="str" cm="1">
        <f t="array" ref="K56">IF(
    AND(
        ISNUMBER(MATCH(SUBSTITUTE(G56, " ", ""), SUBSTITUTE(Sheet2!$AK$5:$AK$13, " ", ""), 0)),
        ISNUMBER(MATCH(SUBSTITUTE(I56, " ", ""), SUBSTITUTE(Sheet2!$AL$4:$BB$4, " ", ""), 0))
    ),
    IF(
        ISNUMBER(MATCH(B56, Sheet2!$BE$3:$BE$13, 0)),
        IF(
            ISNUMBER(MATCH(INDEX(Sheet2!$BD$3:$BD$13, MATCH(B56, Sheet2!$BE$3:$BE$13, 0)), Sheet2!$BD$3:$BD$13, 0)),
            "True",
            "False"
        ),
        "False"
    ),
    "Bukan pasangan yang dicari"
)</f>
        <v>Bukan pasangan yang dicari</v>
      </c>
      <c r="L56" s="15" t="str" cm="1">
        <f t="array" ref="L56">IF(
    AND(
        ISNUMBER(MATCH(SUBSTITUTE(G56, " ", ""), SUBSTITUTE(Sheet2!$AK$19:$AK$35, " ", ""), 0)),
        ISNUMBER(MATCH(SUBSTITUTE(I56, " ", ""), SUBSTITUTE(Sheet2!$AL$18:$AT$18, " ", ""), 0))
    ),
    IF(
        ISNUMBER(MATCH(B56, Sheet2!$BE$3:$BE$13, 0)),
        IF(
            ISNUMBER(MATCH(INDEX(Sheet2!$BD$3:$BD$13, MATCH(B56, Sheet2!$BE$3:$BE$13, 0)), Sheet2!$BD$3:$BD$13, 0)),
            "True",
            "False"
        ),
        "False"
    ),
    "Bukan pasangan yang dicari"
)</f>
        <v>Bukan pasangan yang dicari</v>
      </c>
    </row>
    <row r="57" spans="1:12" hidden="1" x14ac:dyDescent="0.25">
      <c r="A57" t="s">
        <v>217</v>
      </c>
      <c r="B57" t="s">
        <v>13</v>
      </c>
      <c r="E57" t="s">
        <v>218</v>
      </c>
      <c r="F57" t="s">
        <v>173</v>
      </c>
      <c r="G57" s="15" t="str">
        <f>IFERROR(
    IF(
        ISNUMBER(MATCH(E57, Elements!$A$2:$A$200, 0)),
        IF(
            INDEX(Elements!$C$2:$C$200, MATCH(E57, Elements!$A$2:$A$200, 0)) &lt;&gt; "",
            INDEX(Elements!$B$2:$B$200, MATCH(E57, Elements!$A$2:$A$200, 0)),
            "kosong"
        ),
        "tidak ditemukan"
    ),
    "ID tidak ditemukan"
)</f>
        <v>BusinessEvent</v>
      </c>
      <c r="H57" s="15" t="str">
        <f>IFERROR(
    IF(
        ISNUMBER(MATCH(E57, Elements!$A$2:$A$200, 0)),
        IF(
            INDEX(Elements!$C$2:$C$200, MATCH(E57, Elements!$A$2:$A$200, 0)) &lt;&gt; "",
            INDEX(Elements!$C$2:$C$200, MATCH(E57, Elements!$A$2:$A$200, 0)),
            "kosong"
        ),
        "tidak ditemukan"
    ),
    "ID tidak ditemukan"
)</f>
        <v>Menampilkan form tambah pengguna</v>
      </c>
      <c r="I57" s="15" t="str">
        <f>IFERROR(
    IF(
        ISNUMBER(MATCH(F57, Elements!$A$2:$A$200, 0)),
        IF(
            INDEX(Elements!$C$2:$C$200, MATCH(F57, Elements!$A$2:$A$200, 0)) &lt;&gt; "",
            INDEX(Elements!$B$2:$B$200, MATCH(F57, Elements!$A$2:$A$200, 0)),
            "kosong"
        ),
        "tidak ditemukan"
    ),
    "ID tidak ditemukan"
)</f>
        <v>BusinessProcess</v>
      </c>
      <c r="J57" s="15" t="str">
        <f>IFERROR(
    IF(
        ISNUMBER(MATCH(F57, Elements!$A$2:$A$200, 0)),
        IF(
            INDEX(Elements!$C$2:$C$200, MATCH(F57, Elements!$A$2:$A$200, 0)) &lt;&gt; "",
            INDEX(Elements!$C$2:$C$200, MATCH(F57, Elements!$A$2:$A$200, 0)),
            "kosong"
        ),
        "tidak ditemukan"
    ),
    "ID tidak ditemukan"
)</f>
        <v>Mengisi data</v>
      </c>
      <c r="K57" s="15" t="str" cm="1">
        <f t="array" ref="K57">IF(
    AND(
        ISNUMBER(MATCH(SUBSTITUTE(G57, " ", ""), SUBSTITUTE(Sheet2!$AK$5:$AK$13, " ", ""), 0)),
        ISNUMBER(MATCH(SUBSTITUTE(I57, " ", ""), SUBSTITUTE(Sheet2!$AL$4:$BB$4, " ", ""), 0))
    ),
    IF(
        ISNUMBER(MATCH(B57, Sheet2!$BE$3:$BE$13, 0)),
        IF(
            ISNUMBER(MATCH(INDEX(Sheet2!$BD$3:$BD$13, MATCH(B57, Sheet2!$BE$3:$BE$13, 0)), Sheet2!$BD$3:$BD$13, 0)),
            "True",
            "False"
        ),
        "False"
    ),
    "Bukan pasangan yang dicari"
)</f>
        <v>Bukan pasangan yang dicari</v>
      </c>
      <c r="L57" s="15" t="str" cm="1">
        <f t="array" ref="L57">IF(
    AND(
        ISNUMBER(MATCH(SUBSTITUTE(G57, " ", ""), SUBSTITUTE(Sheet2!$AK$19:$AK$35, " ", ""), 0)),
        ISNUMBER(MATCH(SUBSTITUTE(I57, " ", ""), SUBSTITUTE(Sheet2!$AL$18:$AT$18, " ", ""), 0))
    ),
    IF(
        ISNUMBER(MATCH(B57, Sheet2!$BE$3:$BE$13, 0)),
        IF(
            ISNUMBER(MATCH(INDEX(Sheet2!$BD$3:$BD$13, MATCH(B57, Sheet2!$BE$3:$BE$13, 0)), Sheet2!$BD$3:$BD$13, 0)),
            "True",
            "False"
        ),
        "False"
    ),
    "Bukan pasangan yang dicari"
)</f>
        <v>Bukan pasangan yang dicari</v>
      </c>
    </row>
    <row r="58" spans="1:12" hidden="1" x14ac:dyDescent="0.25">
      <c r="A58" t="s">
        <v>219</v>
      </c>
      <c r="B58" t="s">
        <v>13</v>
      </c>
      <c r="E58" t="s">
        <v>220</v>
      </c>
      <c r="F58" t="s">
        <v>218</v>
      </c>
      <c r="G58" s="15" t="str">
        <f>IFERROR(
    IF(
        ISNUMBER(MATCH(E58, Elements!$A$2:$A$200, 0)),
        IF(
            INDEX(Elements!$C$2:$C$200, MATCH(E58, Elements!$A$2:$A$200, 0)) &lt;&gt; "",
            INDEX(Elements!$B$2:$B$200, MATCH(E58, Elements!$A$2:$A$200, 0)),
            "kosong"
        ),
        "tidak ditemukan"
    ),
    "ID tidak ditemukan"
)</f>
        <v>BusinessEvent</v>
      </c>
      <c r="H58" s="15" t="str">
        <f>IFERROR(
    IF(
        ISNUMBER(MATCH(E58, Elements!$A$2:$A$200, 0)),
        IF(
            INDEX(Elements!$C$2:$C$200, MATCH(E58, Elements!$A$2:$A$200, 0)) &lt;&gt; "",
            INDEX(Elements!$C$2:$C$200, MATCH(E58, Elements!$A$2:$A$200, 0)),
            "kosong"
        ),
        "tidak ditemukan"
    ),
    "ID tidak ditemukan"
)</f>
        <v>Request tambah pengguna</v>
      </c>
      <c r="I58" s="15" t="str">
        <f>IFERROR(
    IF(
        ISNUMBER(MATCH(F58, Elements!$A$2:$A$200, 0)),
        IF(
            INDEX(Elements!$C$2:$C$200, MATCH(F58, Elements!$A$2:$A$200, 0)) &lt;&gt; "",
            INDEX(Elements!$B$2:$B$200, MATCH(F58, Elements!$A$2:$A$200, 0)),
            "kosong"
        ),
        "tidak ditemukan"
    ),
    "ID tidak ditemukan"
)</f>
        <v>BusinessEvent</v>
      </c>
      <c r="J58" s="15" t="str">
        <f>IFERROR(
    IF(
        ISNUMBER(MATCH(F58, Elements!$A$2:$A$200, 0)),
        IF(
            INDEX(Elements!$C$2:$C$200, MATCH(F58, Elements!$A$2:$A$200, 0)) &lt;&gt; "",
            INDEX(Elements!$C$2:$C$200, MATCH(F58, Elements!$A$2:$A$200, 0)),
            "kosong"
        ),
        "tidak ditemukan"
    ),
    "ID tidak ditemukan"
)</f>
        <v>Menampilkan form tambah pengguna</v>
      </c>
      <c r="K58" s="15" t="str" cm="1">
        <f t="array" ref="K58">IF(
    AND(
        ISNUMBER(MATCH(SUBSTITUTE(G58, " ", ""), SUBSTITUTE(Sheet2!$AK$5:$AK$13, " ", ""), 0)),
        ISNUMBER(MATCH(SUBSTITUTE(I58, " ", ""), SUBSTITUTE(Sheet2!$AL$4:$BB$4, " ", ""), 0))
    ),
    IF(
        ISNUMBER(MATCH(B58, Sheet2!$BE$3:$BE$13, 0)),
        IF(
            ISNUMBER(MATCH(INDEX(Sheet2!$BD$3:$BD$13, MATCH(B58, Sheet2!$BE$3:$BE$13, 0)), Sheet2!$BD$3:$BD$13, 0)),
            "True",
            "False"
        ),
        "False"
    ),
    "Bukan pasangan yang dicari"
)</f>
        <v>Bukan pasangan yang dicari</v>
      </c>
      <c r="L58" s="15" t="str" cm="1">
        <f t="array" ref="L58">IF(
    AND(
        ISNUMBER(MATCH(SUBSTITUTE(G58, " ", ""), SUBSTITUTE(Sheet2!$AK$19:$AK$35, " ", ""), 0)),
        ISNUMBER(MATCH(SUBSTITUTE(I58, " ", ""), SUBSTITUTE(Sheet2!$AL$18:$AT$18, " ", ""), 0))
    ),
    IF(
        ISNUMBER(MATCH(B58, Sheet2!$BE$3:$BE$13, 0)),
        IF(
            ISNUMBER(MATCH(INDEX(Sheet2!$BD$3:$BD$13, MATCH(B58, Sheet2!$BE$3:$BE$13, 0)), Sheet2!$BD$3:$BD$13, 0)),
            "True",
            "False"
        ),
        "False"
    ),
    "Bukan pasangan yang dicari"
)</f>
        <v>Bukan pasangan yang dicari</v>
      </c>
    </row>
    <row r="59" spans="1:12" hidden="1" x14ac:dyDescent="0.25">
      <c r="A59" t="s">
        <v>221</v>
      </c>
      <c r="B59" t="s">
        <v>13</v>
      </c>
      <c r="E59" t="s">
        <v>176</v>
      </c>
      <c r="F59" t="s">
        <v>222</v>
      </c>
      <c r="G59" s="15" t="str">
        <f>IFERROR(
    IF(
        ISNUMBER(MATCH(E59, Elements!$A$2:$A$200, 0)),
        IF(
            INDEX(Elements!$C$2:$C$200, MATCH(E59, Elements!$A$2:$A$200, 0)) &lt;&gt; "",
            INDEX(Elements!$B$2:$B$200, MATCH(E59, Elements!$A$2:$A$200, 0)),
            "kosong"
        ),
        "tidak ditemukan"
    ),
    "ID tidak ditemukan"
)</f>
        <v>BusinessProcess</v>
      </c>
      <c r="H59" s="15" t="str">
        <f>IFERROR(
    IF(
        ISNUMBER(MATCH(E59, Elements!$A$2:$A$200, 0)),
        IF(
            INDEX(Elements!$C$2:$C$200, MATCH(E59, Elements!$A$2:$A$200, 0)) &lt;&gt; "",
            INDEX(Elements!$C$2:$C$200, MATCH(E59, Elements!$A$2:$A$200, 0)),
            "kosong"
        ),
        "tidak ditemukan"
    ),
    "ID tidak ditemukan"
)</f>
        <v>Mengisi data perubahan</v>
      </c>
      <c r="I59" s="15" t="str">
        <f>IFERROR(
    IF(
        ISNUMBER(MATCH(F59, Elements!$A$2:$A$200, 0)),
        IF(
            INDEX(Elements!$C$2:$C$200, MATCH(F59, Elements!$A$2:$A$200, 0)) &lt;&gt; "",
            INDEX(Elements!$B$2:$B$200, MATCH(F59, Elements!$A$2:$A$200, 0)),
            "kosong"
        ),
        "tidak ditemukan"
    ),
    "ID tidak ditemukan"
)</f>
        <v>BusinessEvent</v>
      </c>
      <c r="J59" s="15" t="str">
        <f>IFERROR(
    IF(
        ISNUMBER(MATCH(F59, Elements!$A$2:$A$200, 0)),
        IF(
            INDEX(Elements!$C$2:$C$200, MATCH(F59, Elements!$A$2:$A$200, 0)) &lt;&gt; "",
            INDEX(Elements!$C$2:$C$200, MATCH(F59, Elements!$A$2:$A$200, 0)),
            "kosong"
        ),
        "tidak ditemukan"
    ),
    "ID tidak ditemukan"
)</f>
        <v>Melakukan konfirmasi perubahan</v>
      </c>
      <c r="K59" s="15" t="str" cm="1">
        <f t="array" ref="K59">IF(
    AND(
        ISNUMBER(MATCH(SUBSTITUTE(G59, " ", ""), SUBSTITUTE(Sheet2!$AK$5:$AK$13, " ", ""), 0)),
        ISNUMBER(MATCH(SUBSTITUTE(I59, " ", ""), SUBSTITUTE(Sheet2!$AL$4:$BB$4, " ", ""), 0))
    ),
    IF(
        ISNUMBER(MATCH(B59, Sheet2!$BE$3:$BE$13, 0)),
        IF(
            ISNUMBER(MATCH(INDEX(Sheet2!$BD$3:$BD$13, MATCH(B59, Sheet2!$BE$3:$BE$13, 0)), Sheet2!$BD$3:$BD$13, 0)),
            "True",
            "False"
        ),
        "False"
    ),
    "Bukan pasangan yang dicari"
)</f>
        <v>Bukan pasangan yang dicari</v>
      </c>
      <c r="L59" s="15" t="str" cm="1">
        <f t="array" ref="L59">IF(
    AND(
        ISNUMBER(MATCH(SUBSTITUTE(G59, " ", ""), SUBSTITUTE(Sheet2!$AK$19:$AK$35, " ", ""), 0)),
        ISNUMBER(MATCH(SUBSTITUTE(I59, " ", ""), SUBSTITUTE(Sheet2!$AL$18:$AT$18, " ", ""), 0))
    ),
    IF(
        ISNUMBER(MATCH(B59, Sheet2!$BE$3:$BE$13, 0)),
        IF(
            ISNUMBER(MATCH(INDEX(Sheet2!$BD$3:$BD$13, MATCH(B59, Sheet2!$BE$3:$BE$13, 0)), Sheet2!$BD$3:$BD$13, 0)),
            "True",
            "False"
        ),
        "False"
    ),
    "Bukan pasangan yang dicari"
)</f>
        <v>Bukan pasangan yang dicari</v>
      </c>
    </row>
    <row r="60" spans="1:12" hidden="1" x14ac:dyDescent="0.25">
      <c r="A60" t="s">
        <v>223</v>
      </c>
      <c r="B60" t="s">
        <v>13</v>
      </c>
      <c r="E60" t="s">
        <v>224</v>
      </c>
      <c r="F60" t="s">
        <v>176</v>
      </c>
      <c r="G60" s="15" t="str">
        <f>IFERROR(
    IF(
        ISNUMBER(MATCH(E60, Elements!$A$2:$A$200, 0)),
        IF(
            INDEX(Elements!$C$2:$C$200, MATCH(E60, Elements!$A$2:$A$200, 0)) &lt;&gt; "",
            INDEX(Elements!$B$2:$B$200, MATCH(E60, Elements!$A$2:$A$200, 0)),
            "kosong"
        ),
        "tidak ditemukan"
    ),
    "ID tidak ditemukan"
)</f>
        <v>BusinessEvent</v>
      </c>
      <c r="H60" s="15" t="str">
        <f>IFERROR(
    IF(
        ISNUMBER(MATCH(E60, Elements!$A$2:$A$200, 0)),
        IF(
            INDEX(Elements!$C$2:$C$200, MATCH(E60, Elements!$A$2:$A$200, 0)) &lt;&gt; "",
            INDEX(Elements!$C$2:$C$200, MATCH(E60, Elements!$A$2:$A$200, 0)),
            "kosong"
        ),
        "tidak ditemukan"
    ),
    "ID tidak ditemukan"
)</f>
        <v xml:space="preserve">Menampilkan form data </v>
      </c>
      <c r="I60" s="15" t="str">
        <f>IFERROR(
    IF(
        ISNUMBER(MATCH(F60, Elements!$A$2:$A$200, 0)),
        IF(
            INDEX(Elements!$C$2:$C$200, MATCH(F60, Elements!$A$2:$A$200, 0)) &lt;&gt; "",
            INDEX(Elements!$B$2:$B$200, MATCH(F60, Elements!$A$2:$A$200, 0)),
            "kosong"
        ),
        "tidak ditemukan"
    ),
    "ID tidak ditemukan"
)</f>
        <v>BusinessProcess</v>
      </c>
      <c r="J60" s="15" t="str">
        <f>IFERROR(
    IF(
        ISNUMBER(MATCH(F60, Elements!$A$2:$A$200, 0)),
        IF(
            INDEX(Elements!$C$2:$C$200, MATCH(F60, Elements!$A$2:$A$200, 0)) &lt;&gt; "",
            INDEX(Elements!$C$2:$C$200, MATCH(F60, Elements!$A$2:$A$200, 0)),
            "kosong"
        ),
        "tidak ditemukan"
    ),
    "ID tidak ditemukan"
)</f>
        <v>Mengisi data perubahan</v>
      </c>
      <c r="K60" s="15" t="str" cm="1">
        <f t="array" ref="K60">IF(
    AND(
        ISNUMBER(MATCH(SUBSTITUTE(G60, " ", ""), SUBSTITUTE(Sheet2!$AK$5:$AK$13, " ", ""), 0)),
        ISNUMBER(MATCH(SUBSTITUTE(I60, " ", ""), SUBSTITUTE(Sheet2!$AL$4:$BB$4, " ", ""), 0))
    ),
    IF(
        ISNUMBER(MATCH(B60, Sheet2!$BE$3:$BE$13, 0)),
        IF(
            ISNUMBER(MATCH(INDEX(Sheet2!$BD$3:$BD$13, MATCH(B60, Sheet2!$BE$3:$BE$13, 0)), Sheet2!$BD$3:$BD$13, 0)),
            "True",
            "False"
        ),
        "False"
    ),
    "Bukan pasangan yang dicari"
)</f>
        <v>Bukan pasangan yang dicari</v>
      </c>
      <c r="L60" s="15" t="str" cm="1">
        <f t="array" ref="L60">IF(
    AND(
        ISNUMBER(MATCH(SUBSTITUTE(G60, " ", ""), SUBSTITUTE(Sheet2!$AK$19:$AK$35, " ", ""), 0)),
        ISNUMBER(MATCH(SUBSTITUTE(I60, " ", ""), SUBSTITUTE(Sheet2!$AL$18:$AT$18, " ", ""), 0))
    ),
    IF(
        ISNUMBER(MATCH(B60, Sheet2!$BE$3:$BE$13, 0)),
        IF(
            ISNUMBER(MATCH(INDEX(Sheet2!$BD$3:$BD$13, MATCH(B60, Sheet2!$BE$3:$BE$13, 0)), Sheet2!$BD$3:$BD$13, 0)),
            "True",
            "False"
        ),
        "False"
    ),
    "Bukan pasangan yang dicari"
)</f>
        <v>Bukan pasangan yang dicari</v>
      </c>
    </row>
    <row r="61" spans="1:12" hidden="1" x14ac:dyDescent="0.25">
      <c r="A61" t="s">
        <v>225</v>
      </c>
      <c r="B61" t="s">
        <v>13</v>
      </c>
      <c r="E61" t="s">
        <v>226</v>
      </c>
      <c r="F61" t="s">
        <v>224</v>
      </c>
      <c r="G61" s="15" t="str">
        <f>IFERROR(
    IF(
        ISNUMBER(MATCH(E61, Elements!$A$2:$A$200, 0)),
        IF(
            INDEX(Elements!$C$2:$C$200, MATCH(E61, Elements!$A$2:$A$200, 0)) &lt;&gt; "",
            INDEX(Elements!$B$2:$B$200, MATCH(E61, Elements!$A$2:$A$200, 0)),
            "kosong"
        ),
        "tidak ditemukan"
    ),
    "ID tidak ditemukan"
)</f>
        <v>BusinessEvent</v>
      </c>
      <c r="H61" s="15" t="str">
        <f>IFERROR(
    IF(
        ISNUMBER(MATCH(E61, Elements!$A$2:$A$200, 0)),
        IF(
            INDEX(Elements!$C$2:$C$200, MATCH(E61, Elements!$A$2:$A$200, 0)) &lt;&gt; "",
            INDEX(Elements!$C$2:$C$200, MATCH(E61, Elements!$A$2:$A$200, 0)),
            "kosong"
        ),
        "tidak ditemukan"
    ),
    "ID tidak ditemukan"
)</f>
        <v>Request update data pengguna</v>
      </c>
      <c r="I61" s="15" t="str">
        <f>IFERROR(
    IF(
        ISNUMBER(MATCH(F61, Elements!$A$2:$A$200, 0)),
        IF(
            INDEX(Elements!$C$2:$C$200, MATCH(F61, Elements!$A$2:$A$200, 0)) &lt;&gt; "",
            INDEX(Elements!$B$2:$B$200, MATCH(F61, Elements!$A$2:$A$200, 0)),
            "kosong"
        ),
        "tidak ditemukan"
    ),
    "ID tidak ditemukan"
)</f>
        <v>BusinessEvent</v>
      </c>
      <c r="J61" s="15" t="str">
        <f>IFERROR(
    IF(
        ISNUMBER(MATCH(F61, Elements!$A$2:$A$200, 0)),
        IF(
            INDEX(Elements!$C$2:$C$200, MATCH(F61, Elements!$A$2:$A$200, 0)) &lt;&gt; "",
            INDEX(Elements!$C$2:$C$200, MATCH(F61, Elements!$A$2:$A$200, 0)),
            "kosong"
        ),
        "tidak ditemukan"
    ),
    "ID tidak ditemukan"
)</f>
        <v xml:space="preserve">Menampilkan form data </v>
      </c>
      <c r="K61" s="15" t="str" cm="1">
        <f t="array" ref="K61">IF(
    AND(
        ISNUMBER(MATCH(SUBSTITUTE(G61, " ", ""), SUBSTITUTE(Sheet2!$AK$5:$AK$13, " ", ""), 0)),
        ISNUMBER(MATCH(SUBSTITUTE(I61, " ", ""), SUBSTITUTE(Sheet2!$AL$4:$BB$4, " ", ""), 0))
    ),
    IF(
        ISNUMBER(MATCH(B61, Sheet2!$BE$3:$BE$13, 0)),
        IF(
            ISNUMBER(MATCH(INDEX(Sheet2!$BD$3:$BD$13, MATCH(B61, Sheet2!$BE$3:$BE$13, 0)), Sheet2!$BD$3:$BD$13, 0)),
            "True",
            "False"
        ),
        "False"
    ),
    "Bukan pasangan yang dicari"
)</f>
        <v>Bukan pasangan yang dicari</v>
      </c>
      <c r="L61" s="15" t="str" cm="1">
        <f t="array" ref="L61">IF(
    AND(
        ISNUMBER(MATCH(SUBSTITUTE(G61, " ", ""), SUBSTITUTE(Sheet2!$AK$19:$AK$35, " ", ""), 0)),
        ISNUMBER(MATCH(SUBSTITUTE(I61, " ", ""), SUBSTITUTE(Sheet2!$AL$18:$AT$18, " ", ""), 0))
    ),
    IF(
        ISNUMBER(MATCH(B61, Sheet2!$BE$3:$BE$13, 0)),
        IF(
            ISNUMBER(MATCH(INDEX(Sheet2!$BD$3:$BD$13, MATCH(B61, Sheet2!$BE$3:$BE$13, 0)), Sheet2!$BD$3:$BD$13, 0)),
            "True",
            "False"
        ),
        "False"
    ),
    "Bukan pasangan yang dicari"
)</f>
        <v>Bukan pasangan yang dicari</v>
      </c>
    </row>
    <row r="62" spans="1:12" hidden="1" x14ac:dyDescent="0.25">
      <c r="A62" t="s">
        <v>227</v>
      </c>
      <c r="B62" t="s">
        <v>13</v>
      </c>
      <c r="E62" t="s">
        <v>228</v>
      </c>
      <c r="F62" t="s">
        <v>229</v>
      </c>
      <c r="G62" s="15" t="str">
        <f>IFERROR(
    IF(
        ISNUMBER(MATCH(E62, Elements!$A$2:$A$200, 0)),
        IF(
            INDEX(Elements!$C$2:$C$200, MATCH(E62, Elements!$A$2:$A$200, 0)) &lt;&gt; "",
            INDEX(Elements!$B$2:$B$200, MATCH(E62, Elements!$A$2:$A$200, 0)),
            "kosong"
        ),
        "tidak ditemukan"
    ),
    "ID tidak ditemukan"
)</f>
        <v>BusinessEvent</v>
      </c>
      <c r="H62" s="15" t="str">
        <f>IFERROR(
    IF(
        ISNUMBER(MATCH(E62, Elements!$A$2:$A$200, 0)),
        IF(
            INDEX(Elements!$C$2:$C$200, MATCH(E62, Elements!$A$2:$A$200, 0)) &lt;&gt; "",
            INDEX(Elements!$C$2:$C$200, MATCH(E62, Elements!$A$2:$A$200, 0)),
            "kosong"
        ),
        "tidak ditemukan"
    ),
    "ID tidak ditemukan"
)</f>
        <v>Menampilkan form pencarian</v>
      </c>
      <c r="I62" s="15" t="str">
        <f>IFERROR(
    IF(
        ISNUMBER(MATCH(F62, Elements!$A$2:$A$200, 0)),
        IF(
            INDEX(Elements!$C$2:$C$200, MATCH(F62, Elements!$A$2:$A$200, 0)) &lt;&gt; "",
            INDEX(Elements!$B$2:$B$200, MATCH(F62, Elements!$A$2:$A$200, 0)),
            "kosong"
        ),
        "tidak ditemukan"
    ),
    "ID tidak ditemukan"
)</f>
        <v>BusinessEvent</v>
      </c>
      <c r="J62" s="15" t="str">
        <f>IFERROR(
    IF(
        ISNUMBER(MATCH(F62, Elements!$A$2:$A$200, 0)),
        IF(
            INDEX(Elements!$C$2:$C$200, MATCH(F62, Elements!$A$2:$A$200, 0)) &lt;&gt; "",
            INDEX(Elements!$C$2:$C$200, MATCH(F62, Elements!$A$2:$A$200, 0)),
            "kosong"
        ),
        "tidak ditemukan"
    ),
    "ID tidak ditemukan"
)</f>
        <v>Mencari akun pengguna</v>
      </c>
      <c r="K62" s="15" t="str" cm="1">
        <f t="array" ref="K62">IF(
    AND(
        ISNUMBER(MATCH(SUBSTITUTE(G62, " ", ""), SUBSTITUTE(Sheet2!$AK$5:$AK$13, " ", ""), 0)),
        ISNUMBER(MATCH(SUBSTITUTE(I62, " ", ""), SUBSTITUTE(Sheet2!$AL$4:$BB$4, " ", ""), 0))
    ),
    IF(
        ISNUMBER(MATCH(B62, Sheet2!$BE$3:$BE$13, 0)),
        IF(
            ISNUMBER(MATCH(INDEX(Sheet2!$BD$3:$BD$13, MATCH(B62, Sheet2!$BE$3:$BE$13, 0)), Sheet2!$BD$3:$BD$13, 0)),
            "True",
            "False"
        ),
        "False"
    ),
    "Bukan pasangan yang dicari"
)</f>
        <v>Bukan pasangan yang dicari</v>
      </c>
      <c r="L62" s="15" t="str" cm="1">
        <f t="array" ref="L62">IF(
    AND(
        ISNUMBER(MATCH(SUBSTITUTE(G62, " ", ""), SUBSTITUTE(Sheet2!$AK$19:$AK$35, " ", ""), 0)),
        ISNUMBER(MATCH(SUBSTITUTE(I62, " ", ""), SUBSTITUTE(Sheet2!$AL$18:$AT$18, " ", ""), 0))
    ),
    IF(
        ISNUMBER(MATCH(B62, Sheet2!$BE$3:$BE$13, 0)),
        IF(
            ISNUMBER(MATCH(INDEX(Sheet2!$BD$3:$BD$13, MATCH(B62, Sheet2!$BE$3:$BE$13, 0)), Sheet2!$BD$3:$BD$13, 0)),
            "True",
            "False"
        ),
        "False"
    ),
    "Bukan pasangan yang dicari"
)</f>
        <v>Bukan pasangan yang dicari</v>
      </c>
    </row>
    <row r="63" spans="1:12" hidden="1" x14ac:dyDescent="0.25">
      <c r="A63" t="s">
        <v>230</v>
      </c>
      <c r="B63" t="s">
        <v>13</v>
      </c>
      <c r="E63" t="s">
        <v>229</v>
      </c>
      <c r="F63" t="s">
        <v>231</v>
      </c>
      <c r="G63" s="15" t="str">
        <f>IFERROR(
    IF(
        ISNUMBER(MATCH(E63, Elements!$A$2:$A$200, 0)),
        IF(
            INDEX(Elements!$C$2:$C$200, MATCH(E63, Elements!$A$2:$A$200, 0)) &lt;&gt; "",
            INDEX(Elements!$B$2:$B$200, MATCH(E63, Elements!$A$2:$A$200, 0)),
            "kosong"
        ),
        "tidak ditemukan"
    ),
    "ID tidak ditemukan"
)</f>
        <v>BusinessEvent</v>
      </c>
      <c r="H63" s="15" t="str">
        <f>IFERROR(
    IF(
        ISNUMBER(MATCH(E63, Elements!$A$2:$A$200, 0)),
        IF(
            INDEX(Elements!$C$2:$C$200, MATCH(E63, Elements!$A$2:$A$200, 0)) &lt;&gt; "",
            INDEX(Elements!$C$2:$C$200, MATCH(E63, Elements!$A$2:$A$200, 0)),
            "kosong"
        ),
        "tidak ditemukan"
    ),
    "ID tidak ditemukan"
)</f>
        <v>Mencari akun pengguna</v>
      </c>
      <c r="I63" s="15" t="str">
        <f>IFERROR(
    IF(
        ISNUMBER(MATCH(F63, Elements!$A$2:$A$200, 0)),
        IF(
            INDEX(Elements!$C$2:$C$200, MATCH(F63, Elements!$A$2:$A$200, 0)) &lt;&gt; "",
            INDEX(Elements!$B$2:$B$200, MATCH(F63, Elements!$A$2:$A$200, 0)),
            "kosong"
        ),
        "tidak ditemukan"
    ),
    "ID tidak ditemukan"
)</f>
        <v>BusinessEvent</v>
      </c>
      <c r="J63" s="15" t="str">
        <f>IFERROR(
    IF(
        ISNUMBER(MATCH(F63, Elements!$A$2:$A$200, 0)),
        IF(
            INDEX(Elements!$C$2:$C$200, MATCH(F63, Elements!$A$2:$A$200, 0)) &lt;&gt; "",
            INDEX(Elements!$C$2:$C$200, MATCH(F63, Elements!$A$2:$A$200, 0)),
            "kosong"
        ),
        "tidak ditemukan"
    ),
    "ID tidak ditemukan"
)</f>
        <v>Melakukan konfirmasi hapus</v>
      </c>
      <c r="K63" s="15" t="str" cm="1">
        <f t="array" ref="K63">IF(
    AND(
        ISNUMBER(MATCH(SUBSTITUTE(G63, " ", ""), SUBSTITUTE(Sheet2!$AK$5:$AK$13, " ", ""), 0)),
        ISNUMBER(MATCH(SUBSTITUTE(I63, " ", ""), SUBSTITUTE(Sheet2!$AL$4:$BB$4, " ", ""), 0))
    ),
    IF(
        ISNUMBER(MATCH(B63, Sheet2!$BE$3:$BE$13, 0)),
        IF(
            ISNUMBER(MATCH(INDEX(Sheet2!$BD$3:$BD$13, MATCH(B63, Sheet2!$BE$3:$BE$13, 0)), Sheet2!$BD$3:$BD$13, 0)),
            "True",
            "False"
        ),
        "False"
    ),
    "Bukan pasangan yang dicari"
)</f>
        <v>Bukan pasangan yang dicari</v>
      </c>
      <c r="L63" s="15" t="str" cm="1">
        <f t="array" ref="L63">IF(
    AND(
        ISNUMBER(MATCH(SUBSTITUTE(G63, " ", ""), SUBSTITUTE(Sheet2!$AK$19:$AK$35, " ", ""), 0)),
        ISNUMBER(MATCH(SUBSTITUTE(I63, " ", ""), SUBSTITUTE(Sheet2!$AL$18:$AT$18, " ", ""), 0))
    ),
    IF(
        ISNUMBER(MATCH(B63, Sheet2!$BE$3:$BE$13, 0)),
        IF(
            ISNUMBER(MATCH(INDEX(Sheet2!$BD$3:$BD$13, MATCH(B63, Sheet2!$BE$3:$BE$13, 0)), Sheet2!$BD$3:$BD$13, 0)),
            "True",
            "False"
        ),
        "False"
    ),
    "Bukan pasangan yang dicari"
)</f>
        <v>Bukan pasangan yang dicari</v>
      </c>
    </row>
  </sheetData>
  <autoFilter ref="A1:L63" xr:uid="{00000000-0001-0000-0100-000000000000}">
    <filterColumn colId="11">
      <filters>
        <filter val="True"/>
      </filters>
    </filterColumn>
    <sortState xmlns:xlrd2="http://schemas.microsoft.com/office/spreadsheetml/2017/richdata2" ref="A2:L62">
      <sortCondition ref="G1:G62"/>
    </sortState>
  </autoFilter>
  <conditionalFormatting sqref="K1:K1048576">
    <cfRule type="containsText" dxfId="12" priority="9" operator="containsText" text="True">
      <formula>NOT(ISERROR(SEARCH("True",K1)))</formula>
    </cfRule>
  </conditionalFormatting>
  <conditionalFormatting sqref="L1:L1048576">
    <cfRule type="containsText" dxfId="11" priority="10" operator="containsText" text="True">
      <formula>NOT(ISERROR(SEARCH("True",L1)))</formula>
    </cfRule>
  </conditionalFormatting>
  <conditionalFormatting sqref="L57">
    <cfRule type="containsText" dxfId="10" priority="11" operator="containsText" text="True">
      <formula>NOT(ISERROR(SEARCH("True",L57)))</formula>
    </cfRule>
    <cfRule type="cellIs" dxfId="9" priority="12" operator="equal">
      <formula>TRUE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ED030034-B96D-41C1-A970-70E937F9C384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14:cfRule type="expression" priority="4" id="{52FB3F4F-1C00-4D18-BFA1-52C75179A726}">
            <xm:f>AND(ISNUMBER(MATCH(SUBSTITUTE($G1, " ", ""), SUBSTITUTE(Sheet2!$AL$18:$AT$18, " ", ""), 0)), $G1&lt;&gt;"")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m:sqref>G1:G1048576</xm:sqref>
        </x14:conditionalFormatting>
        <x14:conditionalFormatting xmlns:xm="http://schemas.microsoft.com/office/excel/2006/main">
          <x14:cfRule type="expression" priority="1" id="{65AB7123-06A7-45CE-B501-B59C630388B2}">
            <xm:f>AND(ISNUMBER(MATCH(SUBSTITUTE($I1, " ", ""), SUBSTITUTE(Sheet2!$AL$18:$AT$18, " ", ""), 0)), $G1&lt;&gt;"")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2" id="{38B68413-E4B1-4056-ADD6-EEA61754BDF9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m:sqref>I1:I1048576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6"/>
  <sheetViews>
    <sheetView topLeftCell="AG18" workbookViewId="0">
      <selection activeCell="AK35" sqref="AK35"/>
    </sheetView>
  </sheetViews>
  <sheetFormatPr defaultColWidth="14.42578125" defaultRowHeight="15" x14ac:dyDescent="0.25"/>
  <cols>
    <col min="37" max="37" width="24.140625" bestFit="1" customWidth="1"/>
  </cols>
  <sheetData>
    <row r="1" spans="1:57" x14ac:dyDescent="0.25">
      <c r="C1" s="7"/>
    </row>
    <row r="2" spans="1:57" x14ac:dyDescent="0.25">
      <c r="B2" s="19" t="s">
        <v>32</v>
      </c>
      <c r="C2" s="36"/>
      <c r="D2" s="37"/>
      <c r="E2" s="28" t="s">
        <v>33</v>
      </c>
      <c r="F2" s="34"/>
      <c r="G2" s="34"/>
      <c r="H2" s="34"/>
      <c r="I2" s="34"/>
      <c r="J2" s="34"/>
      <c r="K2" s="34"/>
      <c r="L2" s="34"/>
      <c r="M2" s="35"/>
      <c r="AI2" s="19" t="s">
        <v>32</v>
      </c>
      <c r="AJ2" s="20"/>
      <c r="AK2" s="21"/>
      <c r="AL2" s="28" t="s">
        <v>34</v>
      </c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30"/>
      <c r="BD2" s="2" t="s">
        <v>35</v>
      </c>
      <c r="BE2" s="2" t="s">
        <v>36</v>
      </c>
    </row>
    <row r="3" spans="1:57" x14ac:dyDescent="0.25">
      <c r="B3" s="22"/>
      <c r="C3" s="38"/>
      <c r="D3" s="39"/>
      <c r="E3" s="8"/>
      <c r="F3" s="9"/>
      <c r="G3" s="9"/>
      <c r="H3" s="9"/>
      <c r="I3" s="9"/>
      <c r="J3" s="9"/>
      <c r="K3" s="9"/>
      <c r="L3" s="9"/>
      <c r="M3" s="10"/>
      <c r="AI3" s="22"/>
      <c r="AJ3" s="23"/>
      <c r="AK3" s="24"/>
      <c r="AL3" s="11" t="e" vm="1">
        <v>#VALUE!</v>
      </c>
      <c r="AM3" s="11" t="e" vm="2">
        <v>#VALUE!</v>
      </c>
      <c r="AN3" s="11" t="e" vm="3">
        <v>#VALUE!</v>
      </c>
      <c r="AO3" s="11" t="e" vm="4">
        <v>#VALUE!</v>
      </c>
      <c r="AP3" s="11" t="e" vm="5">
        <v>#VALUE!</v>
      </c>
      <c r="AQ3" s="11" t="e" vm="6">
        <v>#VALUE!</v>
      </c>
      <c r="AR3" s="11" t="e" vm="7">
        <v>#VALUE!</v>
      </c>
      <c r="AS3" s="11" t="e" vm="8">
        <v>#VALUE!</v>
      </c>
      <c r="AT3" s="11" t="e" vm="9">
        <v>#VALUE!</v>
      </c>
      <c r="AU3" s="11" t="e" vm="10">
        <v>#VALUE!</v>
      </c>
      <c r="AV3" s="11" t="e" vm="11">
        <v>#VALUE!</v>
      </c>
      <c r="AW3" s="11" t="e" vm="12">
        <v>#VALUE!</v>
      </c>
      <c r="AX3" s="11" t="e" vm="13">
        <v>#VALUE!</v>
      </c>
      <c r="AY3" s="11" t="e" vm="14">
        <v>#VALUE!</v>
      </c>
      <c r="AZ3" s="11" t="e" vm="15">
        <v>#VALUE!</v>
      </c>
      <c r="BA3" s="11" t="e" vm="16">
        <v>#VALUE!</v>
      </c>
      <c r="BB3" s="11" t="e" vm="17">
        <v>#VALUE!</v>
      </c>
      <c r="BD3" s="2" t="s">
        <v>37</v>
      </c>
      <c r="BE3" s="4" t="s">
        <v>4</v>
      </c>
    </row>
    <row r="4" spans="1:57" ht="30" x14ac:dyDescent="0.25">
      <c r="A4" s="7"/>
      <c r="B4" s="40"/>
      <c r="C4" s="41"/>
      <c r="D4" s="42"/>
      <c r="E4" s="11" t="e" vm="18">
        <v>#VALUE!</v>
      </c>
      <c r="F4" s="11" t="e" vm="19">
        <v>#VALUE!</v>
      </c>
      <c r="G4" s="11" t="e" vm="20">
        <v>#VALUE!</v>
      </c>
      <c r="H4" s="11" t="e" vm="21">
        <v>#VALUE!</v>
      </c>
      <c r="I4" s="11" t="e" vm="19">
        <v>#VALUE!</v>
      </c>
      <c r="J4" s="11" t="e" vm="22">
        <v>#VALUE!</v>
      </c>
      <c r="K4" s="11" t="e" vm="23">
        <v>#VALUE!</v>
      </c>
      <c r="L4" s="11" t="e" vm="24">
        <v>#VALUE!</v>
      </c>
      <c r="M4" s="11" t="e" vm="25">
        <v>#VALUE!</v>
      </c>
      <c r="N4" s="7"/>
      <c r="AI4" s="25"/>
      <c r="AJ4" s="26"/>
      <c r="AK4" s="27"/>
      <c r="AL4" s="13" t="s">
        <v>22</v>
      </c>
      <c r="AM4" s="13" t="s">
        <v>21</v>
      </c>
      <c r="AN4" s="13" t="s">
        <v>38</v>
      </c>
      <c r="AO4" s="13" t="s">
        <v>39</v>
      </c>
      <c r="AP4" s="13" t="s">
        <v>40</v>
      </c>
      <c r="AQ4" s="13" t="s">
        <v>41</v>
      </c>
      <c r="AR4" s="13" t="s">
        <v>42</v>
      </c>
      <c r="AS4" s="13" t="s">
        <v>43</v>
      </c>
      <c r="AT4" s="13" t="s">
        <v>44</v>
      </c>
      <c r="AU4" s="13" t="s">
        <v>45</v>
      </c>
      <c r="AV4" s="13" t="s">
        <v>46</v>
      </c>
      <c r="AW4" s="13" t="s">
        <v>47</v>
      </c>
      <c r="AX4" s="13" t="s">
        <v>48</v>
      </c>
      <c r="AY4" s="13" t="s">
        <v>49</v>
      </c>
      <c r="AZ4" s="13" t="s">
        <v>50</v>
      </c>
      <c r="BA4" s="13" t="s">
        <v>51</v>
      </c>
      <c r="BB4" s="13" t="s">
        <v>52</v>
      </c>
      <c r="BD4" s="2" t="s">
        <v>53</v>
      </c>
      <c r="BE4" s="5" t="s">
        <v>8</v>
      </c>
    </row>
    <row r="5" spans="1:57" x14ac:dyDescent="0.25">
      <c r="B5" s="31" t="s">
        <v>33</v>
      </c>
      <c r="C5" s="11" t="e" vm="18">
        <v>#VALUE!</v>
      </c>
      <c r="D5" s="12" t="s">
        <v>54</v>
      </c>
      <c r="E5" s="11" t="s">
        <v>55</v>
      </c>
      <c r="F5" s="11" t="s">
        <v>56</v>
      </c>
      <c r="G5" s="11" t="s">
        <v>57</v>
      </c>
      <c r="H5" s="11" t="s">
        <v>58</v>
      </c>
      <c r="I5" s="11" t="s">
        <v>58</v>
      </c>
      <c r="J5" s="11" t="s">
        <v>58</v>
      </c>
      <c r="K5" s="11" t="s">
        <v>58</v>
      </c>
      <c r="L5" s="11" t="s">
        <v>58</v>
      </c>
      <c r="M5" s="11" t="s">
        <v>59</v>
      </c>
      <c r="AI5" s="31" t="s">
        <v>33</v>
      </c>
      <c r="AJ5" s="11" t="e" vm="26">
        <v>#VALUE!</v>
      </c>
      <c r="AK5" s="12" t="s">
        <v>54</v>
      </c>
      <c r="AL5" s="11" t="s">
        <v>56</v>
      </c>
      <c r="AM5" s="11" t="s">
        <v>56</v>
      </c>
      <c r="AN5" s="11" t="s">
        <v>56</v>
      </c>
      <c r="AO5" s="11" t="s">
        <v>56</v>
      </c>
      <c r="AP5" s="11" t="s">
        <v>56</v>
      </c>
      <c r="AQ5" s="11" t="s">
        <v>56</v>
      </c>
      <c r="AR5" s="11" t="s">
        <v>56</v>
      </c>
      <c r="AS5" s="11" t="s">
        <v>56</v>
      </c>
      <c r="AT5" s="11" t="s">
        <v>56</v>
      </c>
      <c r="AU5" s="11" t="s">
        <v>56</v>
      </c>
      <c r="AV5" s="11" t="s">
        <v>56</v>
      </c>
      <c r="AW5" s="11" t="s">
        <v>56</v>
      </c>
      <c r="AX5" s="11" t="s">
        <v>59</v>
      </c>
      <c r="AY5" s="11" t="s">
        <v>56</v>
      </c>
      <c r="AZ5" s="11" t="s">
        <v>56</v>
      </c>
      <c r="BA5" s="11" t="s">
        <v>56</v>
      </c>
      <c r="BB5" s="11" t="s">
        <v>59</v>
      </c>
      <c r="BD5" s="2" t="s">
        <v>60</v>
      </c>
      <c r="BE5" s="5" t="s">
        <v>9</v>
      </c>
    </row>
    <row r="6" spans="1:57" x14ac:dyDescent="0.25">
      <c r="B6" s="43"/>
      <c r="C6" s="11" t="e" vm="19">
        <v>#VALUE!</v>
      </c>
      <c r="D6" s="12" t="s">
        <v>61</v>
      </c>
      <c r="E6" s="11" t="s">
        <v>62</v>
      </c>
      <c r="F6" s="11" t="s">
        <v>63</v>
      </c>
      <c r="G6" s="11" t="s">
        <v>57</v>
      </c>
      <c r="H6" s="11" t="s">
        <v>58</v>
      </c>
      <c r="I6" s="11" t="s">
        <v>58</v>
      </c>
      <c r="J6" s="11" t="s">
        <v>58</v>
      </c>
      <c r="K6" s="11" t="s">
        <v>58</v>
      </c>
      <c r="L6" s="11" t="s">
        <v>58</v>
      </c>
      <c r="M6" s="11" t="s">
        <v>59</v>
      </c>
      <c r="AI6" s="32"/>
      <c r="AJ6" s="11" t="e" vm="27">
        <v>#VALUE!</v>
      </c>
      <c r="AK6" s="12" t="s">
        <v>61</v>
      </c>
      <c r="AL6" s="11" t="s">
        <v>56</v>
      </c>
      <c r="AM6" s="11" t="s">
        <v>56</v>
      </c>
      <c r="AN6" s="11" t="s">
        <v>56</v>
      </c>
      <c r="AO6" s="11" t="s">
        <v>56</v>
      </c>
      <c r="AP6" s="11" t="s">
        <v>56</v>
      </c>
      <c r="AQ6" s="11" t="s">
        <v>56</v>
      </c>
      <c r="AR6" s="11" t="s">
        <v>56</v>
      </c>
      <c r="AS6" s="11" t="s">
        <v>56</v>
      </c>
      <c r="AT6" s="11" t="s">
        <v>56</v>
      </c>
      <c r="AU6" s="11" t="s">
        <v>56</v>
      </c>
      <c r="AV6" s="11" t="s">
        <v>56</v>
      </c>
      <c r="AW6" s="11" t="s">
        <v>56</v>
      </c>
      <c r="AX6" s="11" t="s">
        <v>59</v>
      </c>
      <c r="AY6" s="11" t="s">
        <v>56</v>
      </c>
      <c r="AZ6" s="11" t="s">
        <v>56</v>
      </c>
      <c r="BA6" s="11" t="s">
        <v>56</v>
      </c>
      <c r="BB6" s="11" t="s">
        <v>59</v>
      </c>
      <c r="BD6" s="2" t="s">
        <v>64</v>
      </c>
      <c r="BE6" s="5" t="s">
        <v>5</v>
      </c>
    </row>
    <row r="7" spans="1:57" x14ac:dyDescent="0.25">
      <c r="B7" s="43"/>
      <c r="C7" s="11" t="e" vm="20">
        <v>#VALUE!</v>
      </c>
      <c r="D7" s="12" t="s">
        <v>65</v>
      </c>
      <c r="E7" s="11" t="s">
        <v>56</v>
      </c>
      <c r="F7" s="11" t="s">
        <v>56</v>
      </c>
      <c r="G7" s="11" t="s">
        <v>63</v>
      </c>
      <c r="H7" s="11" t="s">
        <v>56</v>
      </c>
      <c r="I7" s="11" t="s">
        <v>56</v>
      </c>
      <c r="J7" s="11" t="s">
        <v>56</v>
      </c>
      <c r="K7" s="11" t="s">
        <v>56</v>
      </c>
      <c r="L7" s="11" t="s">
        <v>66</v>
      </c>
      <c r="M7" s="11" t="s">
        <v>59</v>
      </c>
      <c r="AI7" s="32"/>
      <c r="AJ7" s="11" t="e" vm="28">
        <v>#VALUE!</v>
      </c>
      <c r="AK7" s="12" t="s">
        <v>65</v>
      </c>
      <c r="AL7" s="11" t="s">
        <v>56</v>
      </c>
      <c r="AM7" s="11" t="s">
        <v>56</v>
      </c>
      <c r="AN7" s="11" t="s">
        <v>56</v>
      </c>
      <c r="AO7" s="11" t="s">
        <v>56</v>
      </c>
      <c r="AP7" s="11" t="s">
        <v>56</v>
      </c>
      <c r="AQ7" s="11" t="s">
        <v>56</v>
      </c>
      <c r="AR7" s="11" t="s">
        <v>56</v>
      </c>
      <c r="AS7" s="11" t="s">
        <v>56</v>
      </c>
      <c r="AT7" s="11" t="s">
        <v>56</v>
      </c>
      <c r="AU7" s="11" t="s">
        <v>56</v>
      </c>
      <c r="AV7" s="11" t="s">
        <v>56</v>
      </c>
      <c r="AW7" s="11" t="s">
        <v>56</v>
      </c>
      <c r="AX7" s="11" t="s">
        <v>59</v>
      </c>
      <c r="AY7" s="11" t="s">
        <v>56</v>
      </c>
      <c r="AZ7" s="11" t="s">
        <v>56</v>
      </c>
      <c r="BA7" s="11" t="s">
        <v>56</v>
      </c>
      <c r="BB7" s="11" t="s">
        <v>59</v>
      </c>
      <c r="BD7" s="2" t="s">
        <v>67</v>
      </c>
      <c r="BE7" s="5" t="s">
        <v>6</v>
      </c>
    </row>
    <row r="8" spans="1:57" x14ac:dyDescent="0.25">
      <c r="B8" s="43"/>
      <c r="C8" s="11" t="e" vm="21">
        <v>#VALUE!</v>
      </c>
      <c r="D8" s="12" t="s">
        <v>68</v>
      </c>
      <c r="E8" s="11" t="s">
        <v>56</v>
      </c>
      <c r="F8" s="11" t="s">
        <v>56</v>
      </c>
      <c r="G8" s="11" t="s">
        <v>56</v>
      </c>
      <c r="H8" s="11" t="s">
        <v>63</v>
      </c>
      <c r="I8" s="11" t="s">
        <v>69</v>
      </c>
      <c r="J8" s="11" t="s">
        <v>69</v>
      </c>
      <c r="K8" s="11" t="s">
        <v>56</v>
      </c>
      <c r="L8" s="11" t="s">
        <v>66</v>
      </c>
      <c r="M8" s="11" t="s">
        <v>59</v>
      </c>
      <c r="AI8" s="32"/>
      <c r="AJ8" s="11" t="e" vm="29">
        <v>#VALUE!</v>
      </c>
      <c r="AK8" s="12" t="s">
        <v>68</v>
      </c>
      <c r="AL8" s="11" t="s">
        <v>56</v>
      </c>
      <c r="AM8" s="3" t="s">
        <v>56</v>
      </c>
      <c r="AN8" s="11" t="s">
        <v>56</v>
      </c>
      <c r="AO8" s="11" t="s">
        <v>56</v>
      </c>
      <c r="AP8" s="11" t="s">
        <v>56</v>
      </c>
      <c r="AQ8" s="11" t="s">
        <v>56</v>
      </c>
      <c r="AR8" s="11" t="s">
        <v>56</v>
      </c>
      <c r="AS8" s="11" t="s">
        <v>56</v>
      </c>
      <c r="AT8" s="11" t="s">
        <v>56</v>
      </c>
      <c r="AU8" s="11" t="s">
        <v>56</v>
      </c>
      <c r="AV8" s="11" t="s">
        <v>56</v>
      </c>
      <c r="AW8" s="11" t="s">
        <v>56</v>
      </c>
      <c r="AX8" s="11" t="s">
        <v>59</v>
      </c>
      <c r="AY8" s="11" t="s">
        <v>56</v>
      </c>
      <c r="AZ8" s="11" t="s">
        <v>56</v>
      </c>
      <c r="BA8" s="11" t="s">
        <v>56</v>
      </c>
      <c r="BB8" s="11" t="s">
        <v>59</v>
      </c>
      <c r="BD8" s="2" t="s">
        <v>70</v>
      </c>
      <c r="BE8" s="5" t="s">
        <v>71</v>
      </c>
    </row>
    <row r="9" spans="1:57" x14ac:dyDescent="0.25">
      <c r="B9" s="43"/>
      <c r="C9" s="11" t="e" vm="19">
        <v>#VALUE!</v>
      </c>
      <c r="D9" s="12" t="s">
        <v>72</v>
      </c>
      <c r="E9" s="11" t="s">
        <v>56</v>
      </c>
      <c r="F9" s="11" t="s">
        <v>56</v>
      </c>
      <c r="G9" s="11" t="s">
        <v>56</v>
      </c>
      <c r="H9" s="11" t="s">
        <v>69</v>
      </c>
      <c r="I9" s="11" t="s">
        <v>63</v>
      </c>
      <c r="J9" s="11" t="s">
        <v>69</v>
      </c>
      <c r="K9" s="11" t="s">
        <v>56</v>
      </c>
      <c r="L9" s="11" t="s">
        <v>66</v>
      </c>
      <c r="M9" s="11" t="s">
        <v>59</v>
      </c>
      <c r="AI9" s="32"/>
      <c r="AJ9" s="11" t="e" vm="30">
        <v>#VALUE!</v>
      </c>
      <c r="AK9" s="12" t="s">
        <v>72</v>
      </c>
      <c r="AL9" s="11" t="s">
        <v>56</v>
      </c>
      <c r="AM9" s="11" t="s">
        <v>56</v>
      </c>
      <c r="AN9" s="11" t="s">
        <v>56</v>
      </c>
      <c r="AO9" s="11" t="s">
        <v>56</v>
      </c>
      <c r="AP9" s="11" t="s">
        <v>56</v>
      </c>
      <c r="AQ9" s="11" t="s">
        <v>56</v>
      </c>
      <c r="AR9" s="11" t="s">
        <v>56</v>
      </c>
      <c r="AS9" s="11" t="s">
        <v>56</v>
      </c>
      <c r="AT9" s="11" t="s">
        <v>56</v>
      </c>
      <c r="AU9" s="11" t="s">
        <v>56</v>
      </c>
      <c r="AV9" s="11" t="s">
        <v>56</v>
      </c>
      <c r="AW9" s="11" t="s">
        <v>56</v>
      </c>
      <c r="AX9" s="11" t="s">
        <v>59</v>
      </c>
      <c r="AY9" s="11" t="s">
        <v>56</v>
      </c>
      <c r="AZ9" s="11" t="s">
        <v>56</v>
      </c>
      <c r="BA9" s="11" t="s">
        <v>56</v>
      </c>
      <c r="BB9" s="11" t="s">
        <v>59</v>
      </c>
      <c r="BD9" s="2" t="s">
        <v>73</v>
      </c>
      <c r="BE9" s="5" t="s">
        <v>7</v>
      </c>
    </row>
    <row r="10" spans="1:57" x14ac:dyDescent="0.25">
      <c r="B10" s="43"/>
      <c r="C10" s="11" t="e" vm="22">
        <v>#VALUE!</v>
      </c>
      <c r="D10" s="12" t="s">
        <v>74</v>
      </c>
      <c r="E10" s="11" t="s">
        <v>56</v>
      </c>
      <c r="F10" s="11" t="s">
        <v>56</v>
      </c>
      <c r="G10" s="11" t="s">
        <v>56</v>
      </c>
      <c r="H10" s="11" t="s">
        <v>69</v>
      </c>
      <c r="I10" s="11" t="s">
        <v>69</v>
      </c>
      <c r="J10" s="11" t="s">
        <v>63</v>
      </c>
      <c r="K10" s="11" t="s">
        <v>56</v>
      </c>
      <c r="L10" s="11" t="s">
        <v>66</v>
      </c>
      <c r="M10" s="11" t="s">
        <v>59</v>
      </c>
      <c r="AI10" s="32"/>
      <c r="AJ10" s="11" t="e" vm="31">
        <v>#VALUE!</v>
      </c>
      <c r="AK10" s="12" t="s">
        <v>74</v>
      </c>
      <c r="AL10" s="11" t="s">
        <v>56</v>
      </c>
      <c r="AM10" s="11" t="s">
        <v>56</v>
      </c>
      <c r="AN10" s="11" t="s">
        <v>56</v>
      </c>
      <c r="AO10" s="11" t="s">
        <v>56</v>
      </c>
      <c r="AP10" s="11" t="s">
        <v>56</v>
      </c>
      <c r="AQ10" s="11" t="s">
        <v>56</v>
      </c>
      <c r="AR10" s="11" t="s">
        <v>56</v>
      </c>
      <c r="AS10" s="11" t="s">
        <v>56</v>
      </c>
      <c r="AT10" s="11" t="s">
        <v>56</v>
      </c>
      <c r="AU10" s="11" t="s">
        <v>56</v>
      </c>
      <c r="AV10" s="11" t="s">
        <v>56</v>
      </c>
      <c r="AW10" s="11" t="s">
        <v>56</v>
      </c>
      <c r="AX10" s="11" t="s">
        <v>59</v>
      </c>
      <c r="AY10" s="11" t="s">
        <v>56</v>
      </c>
      <c r="AZ10" s="11" t="s">
        <v>56</v>
      </c>
      <c r="BA10" s="11" t="s">
        <v>56</v>
      </c>
      <c r="BB10" s="11" t="s">
        <v>59</v>
      </c>
      <c r="BD10" s="2" t="s">
        <v>75</v>
      </c>
      <c r="BE10" s="5" t="s">
        <v>10</v>
      </c>
    </row>
    <row r="11" spans="1:57" x14ac:dyDescent="0.25">
      <c r="B11" s="43"/>
      <c r="C11" s="11" t="e" vm="23">
        <v>#VALUE!</v>
      </c>
      <c r="D11" s="12" t="s">
        <v>76</v>
      </c>
      <c r="E11" s="11" t="s">
        <v>56</v>
      </c>
      <c r="F11" s="11" t="s">
        <v>56</v>
      </c>
      <c r="G11" s="11" t="s">
        <v>56</v>
      </c>
      <c r="H11" s="11" t="s">
        <v>56</v>
      </c>
      <c r="I11" s="11" t="s">
        <v>56</v>
      </c>
      <c r="J11" s="11" t="s">
        <v>56</v>
      </c>
      <c r="K11" s="11" t="s">
        <v>63</v>
      </c>
      <c r="L11" s="11" t="s">
        <v>56</v>
      </c>
      <c r="M11" s="11" t="s">
        <v>59</v>
      </c>
      <c r="AI11" s="32"/>
      <c r="AJ11" s="11" t="e" vm="32">
        <v>#VALUE!</v>
      </c>
      <c r="AK11" s="12" t="s">
        <v>76</v>
      </c>
      <c r="AL11" s="11" t="s">
        <v>56</v>
      </c>
      <c r="AM11" s="11" t="s">
        <v>56</v>
      </c>
      <c r="AN11" s="11" t="s">
        <v>56</v>
      </c>
      <c r="AO11" s="11" t="s">
        <v>56</v>
      </c>
      <c r="AP11" s="11" t="s">
        <v>56</v>
      </c>
      <c r="AQ11" s="11" t="s">
        <v>56</v>
      </c>
      <c r="AR11" s="11" t="s">
        <v>56</v>
      </c>
      <c r="AS11" s="11" t="s">
        <v>56</v>
      </c>
      <c r="AT11" s="11" t="s">
        <v>56</v>
      </c>
      <c r="AU11" s="11" t="s">
        <v>56</v>
      </c>
      <c r="AV11" s="11" t="s">
        <v>56</v>
      </c>
      <c r="AW11" s="11" t="s">
        <v>56</v>
      </c>
      <c r="AX11" s="11" t="s">
        <v>59</v>
      </c>
      <c r="AY11" s="11" t="s">
        <v>56</v>
      </c>
      <c r="AZ11" s="11" t="s">
        <v>56</v>
      </c>
      <c r="BA11" s="11" t="s">
        <v>56</v>
      </c>
      <c r="BB11" s="11" t="s">
        <v>59</v>
      </c>
      <c r="BD11" s="2" t="s">
        <v>77</v>
      </c>
      <c r="BE11" s="5" t="s">
        <v>12</v>
      </c>
    </row>
    <row r="12" spans="1:57" x14ac:dyDescent="0.25">
      <c r="B12" s="43"/>
      <c r="C12" s="11" t="e" vm="24">
        <v>#VALUE!</v>
      </c>
      <c r="D12" s="12" t="s">
        <v>78</v>
      </c>
      <c r="E12" s="11" t="s">
        <v>56</v>
      </c>
      <c r="F12" s="11" t="s">
        <v>56</v>
      </c>
      <c r="G12" s="11" t="s">
        <v>56</v>
      </c>
      <c r="H12" s="11" t="s">
        <v>56</v>
      </c>
      <c r="I12" s="11" t="s">
        <v>56</v>
      </c>
      <c r="J12" s="11" t="s">
        <v>56</v>
      </c>
      <c r="K12" s="11" t="s">
        <v>56</v>
      </c>
      <c r="L12" s="11" t="s">
        <v>63</v>
      </c>
      <c r="M12" s="11" t="s">
        <v>59</v>
      </c>
      <c r="AI12" s="32"/>
      <c r="AJ12" s="11" t="e" vm="33">
        <v>#VALUE!</v>
      </c>
      <c r="AK12" s="12" t="s">
        <v>78</v>
      </c>
      <c r="AL12" s="11" t="s">
        <v>56</v>
      </c>
      <c r="AM12" s="11" t="s">
        <v>56</v>
      </c>
      <c r="AN12" s="11" t="s">
        <v>56</v>
      </c>
      <c r="AO12" s="11" t="s">
        <v>56</v>
      </c>
      <c r="AP12" s="11" t="s">
        <v>56</v>
      </c>
      <c r="AQ12" s="11" t="s">
        <v>56</v>
      </c>
      <c r="AR12" s="11" t="s">
        <v>56</v>
      </c>
      <c r="AS12" s="11" t="s">
        <v>56</v>
      </c>
      <c r="AT12" s="11" t="s">
        <v>56</v>
      </c>
      <c r="AU12" s="11" t="s">
        <v>56</v>
      </c>
      <c r="AV12" s="11" t="s">
        <v>56</v>
      </c>
      <c r="AW12" s="11" t="s">
        <v>56</v>
      </c>
      <c r="AX12" s="11" t="s">
        <v>59</v>
      </c>
      <c r="AY12" s="11" t="s">
        <v>56</v>
      </c>
      <c r="AZ12" s="11" t="s">
        <v>56</v>
      </c>
      <c r="BA12" s="11" t="s">
        <v>56</v>
      </c>
      <c r="BB12" s="11" t="s">
        <v>59</v>
      </c>
      <c r="BD12" s="2" t="s">
        <v>79</v>
      </c>
      <c r="BE12" s="5" t="s">
        <v>13</v>
      </c>
    </row>
    <row r="13" spans="1:57" x14ac:dyDescent="0.25">
      <c r="B13" s="44"/>
      <c r="C13" s="11" t="e" vm="25">
        <v>#VALUE!</v>
      </c>
      <c r="D13" s="12" t="s">
        <v>80</v>
      </c>
      <c r="E13" s="11" t="s">
        <v>73</v>
      </c>
      <c r="F13" s="11" t="s">
        <v>73</v>
      </c>
      <c r="G13" s="11" t="s">
        <v>73</v>
      </c>
      <c r="H13" s="11" t="s">
        <v>73</v>
      </c>
      <c r="I13" s="11" t="s">
        <v>73</v>
      </c>
      <c r="J13" s="11" t="s">
        <v>73</v>
      </c>
      <c r="K13" s="11" t="s">
        <v>73</v>
      </c>
      <c r="L13" s="11" t="s">
        <v>73</v>
      </c>
      <c r="M13" s="11" t="s">
        <v>81</v>
      </c>
      <c r="AI13" s="33"/>
      <c r="AJ13" s="11" t="e" vm="34">
        <v>#VALUE!</v>
      </c>
      <c r="AK13" s="12" t="s">
        <v>80</v>
      </c>
      <c r="AL13" s="11" t="s">
        <v>73</v>
      </c>
      <c r="AM13" s="11" t="s">
        <v>73</v>
      </c>
      <c r="AN13" s="11" t="s">
        <v>73</v>
      </c>
      <c r="AO13" s="11" t="s">
        <v>73</v>
      </c>
      <c r="AP13" s="11" t="s">
        <v>73</v>
      </c>
      <c r="AQ13" s="11" t="s">
        <v>73</v>
      </c>
      <c r="AR13" s="11" t="s">
        <v>73</v>
      </c>
      <c r="AS13" s="11" t="s">
        <v>73</v>
      </c>
      <c r="AT13" s="11" t="s">
        <v>73</v>
      </c>
      <c r="AU13" s="11" t="s">
        <v>73</v>
      </c>
      <c r="AV13" s="11" t="s">
        <v>73</v>
      </c>
      <c r="AW13" s="11" t="s">
        <v>73</v>
      </c>
      <c r="AX13" s="11" t="s">
        <v>73</v>
      </c>
      <c r="AY13" s="11" t="s">
        <v>73</v>
      </c>
      <c r="AZ13" s="11" t="s">
        <v>73</v>
      </c>
      <c r="BA13" s="11" t="s">
        <v>73</v>
      </c>
      <c r="BB13" s="11" t="s">
        <v>73</v>
      </c>
      <c r="BD13" s="2" t="s">
        <v>82</v>
      </c>
      <c r="BE13" s="5" t="s">
        <v>11</v>
      </c>
    </row>
    <row r="14" spans="1:57" x14ac:dyDescent="0.25">
      <c r="C14" s="7"/>
    </row>
    <row r="15" spans="1:57" x14ac:dyDescent="0.25">
      <c r="C15" s="7"/>
    </row>
    <row r="16" spans="1:57" x14ac:dyDescent="0.25">
      <c r="B16" s="19" t="s">
        <v>32</v>
      </c>
      <c r="C16" s="36"/>
      <c r="D16" s="37"/>
      <c r="E16" s="28" t="s">
        <v>34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AI16" s="19" t="s">
        <v>32</v>
      </c>
      <c r="AJ16" s="20"/>
      <c r="AK16" s="21"/>
      <c r="AL16" s="28" t="s">
        <v>33</v>
      </c>
      <c r="AM16" s="29"/>
      <c r="AN16" s="29"/>
      <c r="AO16" s="29"/>
      <c r="AP16" s="29"/>
      <c r="AQ16" s="29"/>
      <c r="AR16" s="29"/>
      <c r="AS16" s="29"/>
      <c r="AT16" s="30"/>
    </row>
    <row r="17" spans="2:51" x14ac:dyDescent="0.25">
      <c r="B17" s="22"/>
      <c r="C17" s="38"/>
      <c r="D17" s="39"/>
      <c r="E17" s="11" t="e" vm="35">
        <v>#VALUE!</v>
      </c>
      <c r="F17" s="11" t="e" vm="36">
        <v>#VALUE!</v>
      </c>
      <c r="G17" s="11" t="e" vm="37">
        <v>#VALUE!</v>
      </c>
      <c r="H17" s="11" t="e" vm="38">
        <v>#VALUE!</v>
      </c>
      <c r="I17" s="11" t="e" vm="39">
        <v>#VALUE!</v>
      </c>
      <c r="J17" s="11" t="e" vm="40">
        <v>#VALUE!</v>
      </c>
      <c r="K17" s="11" t="e" vm="41">
        <v>#VALUE!</v>
      </c>
      <c r="L17" s="11" t="e" vm="42">
        <v>#VALUE!</v>
      </c>
      <c r="M17" s="11" t="e" vm="43">
        <v>#VALUE!</v>
      </c>
      <c r="N17" s="11" t="e" vm="44">
        <v>#VALUE!</v>
      </c>
      <c r="O17" s="11" t="e" vm="45">
        <v>#VALUE!</v>
      </c>
      <c r="P17" s="11" t="e" vm="46">
        <v>#VALUE!</v>
      </c>
      <c r="Q17" s="11" t="e" vm="47">
        <v>#VALUE!</v>
      </c>
      <c r="R17" s="11" t="e" vm="48">
        <v>#VALUE!</v>
      </c>
      <c r="S17" s="11" t="e" vm="49">
        <v>#VALUE!</v>
      </c>
      <c r="T17" s="11" t="e" vm="50">
        <v>#VALUE!</v>
      </c>
      <c r="U17" s="11" t="e" vm="51">
        <v>#VALUE!</v>
      </c>
      <c r="AI17" s="22"/>
      <c r="AJ17" s="23"/>
      <c r="AK17" s="24"/>
      <c r="AL17" s="11" t="e" vm="18">
        <v>#VALUE!</v>
      </c>
      <c r="AM17" s="11" t="e" vm="19">
        <v>#VALUE!</v>
      </c>
      <c r="AN17" s="11" t="e" vm="20">
        <v>#VALUE!</v>
      </c>
      <c r="AO17" s="11" t="e" vm="21">
        <v>#VALUE!</v>
      </c>
      <c r="AP17" s="11" t="e" vm="19">
        <v>#VALUE!</v>
      </c>
      <c r="AQ17" s="11" t="e" vm="22">
        <v>#VALUE!</v>
      </c>
      <c r="AR17" s="11" t="e" vm="23">
        <v>#VALUE!</v>
      </c>
      <c r="AS17" s="11" t="e" vm="24">
        <v>#VALUE!</v>
      </c>
      <c r="AT17" s="11" t="e" vm="25">
        <v>#VALUE!</v>
      </c>
    </row>
    <row r="18" spans="2:51" ht="30" x14ac:dyDescent="0.25">
      <c r="B18" s="40"/>
      <c r="C18" s="41"/>
      <c r="D18" s="42"/>
      <c r="E18" s="14" t="s">
        <v>22</v>
      </c>
      <c r="F18" s="14" t="s">
        <v>21</v>
      </c>
      <c r="G18" s="14" t="s">
        <v>38</v>
      </c>
      <c r="H18" s="14" t="s">
        <v>39</v>
      </c>
      <c r="I18" s="14" t="s">
        <v>40</v>
      </c>
      <c r="J18" s="14" t="s">
        <v>41</v>
      </c>
      <c r="K18" s="14" t="s">
        <v>42</v>
      </c>
      <c r="L18" s="14" t="s">
        <v>43</v>
      </c>
      <c r="M18" s="14" t="s">
        <v>44</v>
      </c>
      <c r="N18" s="14" t="s">
        <v>45</v>
      </c>
      <c r="O18" s="14" t="s">
        <v>46</v>
      </c>
      <c r="P18" s="14" t="s">
        <v>47</v>
      </c>
      <c r="Q18" s="14" t="s">
        <v>48</v>
      </c>
      <c r="R18" s="14" t="s">
        <v>49</v>
      </c>
      <c r="S18" s="14" t="s">
        <v>50</v>
      </c>
      <c r="T18" s="14" t="s">
        <v>51</v>
      </c>
      <c r="U18" s="14" t="s">
        <v>52</v>
      </c>
      <c r="AI18" s="25"/>
      <c r="AJ18" s="26"/>
      <c r="AK18" s="27"/>
      <c r="AL18" s="13" t="s">
        <v>54</v>
      </c>
      <c r="AM18" s="13" t="s">
        <v>61</v>
      </c>
      <c r="AN18" s="13" t="s">
        <v>65</v>
      </c>
      <c r="AO18" s="13" t="s">
        <v>68</v>
      </c>
      <c r="AP18" s="13" t="s">
        <v>72</v>
      </c>
      <c r="AQ18" s="13" t="s">
        <v>74</v>
      </c>
      <c r="AR18" s="13" t="s">
        <v>76</v>
      </c>
      <c r="AS18" s="13" t="s">
        <v>78</v>
      </c>
      <c r="AT18" s="13" t="s">
        <v>80</v>
      </c>
      <c r="AV18" s="4" t="s">
        <v>9</v>
      </c>
      <c r="AW18" t="str" cm="1">
        <f t="array" ref="AW18">IF(
    AND(
        ISNUMBER(MATCH(SUBSTITUTE(AV21, " ", ""), SUBSTITUTE(AK5:AK13, " ", ""), 0)),
        ISNUMBER(MATCH(SUBSTITUTE(AW21, " ", ""), SUBSTITUTE(AL4:BE4, " ", ""), 0))
    ),
    IF(
        ISNUMBER(MATCH(AV18, BE3:BE13, 0)),
        IF(
            ISNUMBER(MATCH(INDEX(BD3:BD13, MATCH(AV18, BE3:BE13, 0)), BD3:BD13, 0)),
            "True",
            "False"
        ),
        "Error: AV18 tidak ditemukan di perpotongan"
    ),
    "Error: Salah satu atau kedua input tidak ditemukan atau tidak berpotongan"
)</f>
        <v>True</v>
      </c>
    </row>
    <row r="19" spans="2:51" x14ac:dyDescent="0.25">
      <c r="B19" s="31" t="s">
        <v>34</v>
      </c>
      <c r="C19" s="11" t="e" vm="52">
        <v>#VALUE!</v>
      </c>
      <c r="D19" s="12" t="s">
        <v>22</v>
      </c>
      <c r="E19" s="11" t="s">
        <v>83</v>
      </c>
      <c r="F19" s="11" t="s">
        <v>84</v>
      </c>
      <c r="G19" s="11" t="s">
        <v>84</v>
      </c>
      <c r="H19" s="11" t="s">
        <v>56</v>
      </c>
      <c r="I19" s="11" t="s">
        <v>84</v>
      </c>
      <c r="J19" s="11" t="s">
        <v>56</v>
      </c>
      <c r="K19" s="11" t="s">
        <v>56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85</v>
      </c>
      <c r="R19" s="11" t="s">
        <v>84</v>
      </c>
      <c r="S19" s="11" t="s">
        <v>86</v>
      </c>
      <c r="T19" s="11" t="s">
        <v>56</v>
      </c>
      <c r="U19" s="11" t="s">
        <v>85</v>
      </c>
      <c r="AI19" s="31" t="s">
        <v>34</v>
      </c>
      <c r="AJ19" s="11" t="e" vm="53">
        <v>#VALUE!</v>
      </c>
      <c r="AK19" s="12" t="s">
        <v>22</v>
      </c>
      <c r="AL19" s="11" t="s">
        <v>87</v>
      </c>
      <c r="AM19" s="11" t="s">
        <v>87</v>
      </c>
      <c r="AN19" s="11" t="s">
        <v>87</v>
      </c>
      <c r="AO19" s="11" t="s">
        <v>87</v>
      </c>
      <c r="AP19" s="11" t="s">
        <v>87</v>
      </c>
      <c r="AQ19" s="11" t="s">
        <v>87</v>
      </c>
      <c r="AR19" s="11" t="s">
        <v>87</v>
      </c>
      <c r="AS19" s="11" t="s">
        <v>87</v>
      </c>
      <c r="AT19" s="11" t="s">
        <v>59</v>
      </c>
    </row>
    <row r="20" spans="2:51" x14ac:dyDescent="0.25">
      <c r="B20" s="43"/>
      <c r="C20" s="11" t="e" vm="54">
        <v>#VALUE!</v>
      </c>
      <c r="D20" s="12" t="s">
        <v>21</v>
      </c>
      <c r="E20" s="11" t="s">
        <v>56</v>
      </c>
      <c r="F20" s="11" t="s">
        <v>63</v>
      </c>
      <c r="G20" s="11" t="s">
        <v>84</v>
      </c>
      <c r="H20" s="11" t="s">
        <v>56</v>
      </c>
      <c r="I20" s="11" t="s">
        <v>84</v>
      </c>
      <c r="J20" s="11" t="s">
        <v>56</v>
      </c>
      <c r="K20" s="11" t="s">
        <v>56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85</v>
      </c>
      <c r="R20" s="11" t="s">
        <v>56</v>
      </c>
      <c r="S20" s="11" t="s">
        <v>56</v>
      </c>
      <c r="T20" s="11" t="s">
        <v>56</v>
      </c>
      <c r="U20" s="11" t="s">
        <v>59</v>
      </c>
      <c r="AI20" s="32"/>
      <c r="AJ20" s="11" t="e" vm="55">
        <v>#VALUE!</v>
      </c>
      <c r="AK20" s="12" t="s">
        <v>21</v>
      </c>
      <c r="AL20" s="11" t="s">
        <v>87</v>
      </c>
      <c r="AM20" s="11" t="s">
        <v>87</v>
      </c>
      <c r="AN20" s="11" t="s">
        <v>87</v>
      </c>
      <c r="AO20" s="11" t="s">
        <v>87</v>
      </c>
      <c r="AP20" s="11" t="s">
        <v>87</v>
      </c>
      <c r="AQ20" s="11" t="s">
        <v>87</v>
      </c>
      <c r="AR20" s="11" t="s">
        <v>87</v>
      </c>
      <c r="AS20" s="11" t="s">
        <v>87</v>
      </c>
      <c r="AT20" s="11" t="s">
        <v>59</v>
      </c>
      <c r="AV20" s="6" t="s">
        <v>19</v>
      </c>
      <c r="AW20" s="6" t="s">
        <v>22</v>
      </c>
    </row>
    <row r="21" spans="2:51" x14ac:dyDescent="0.25">
      <c r="B21" s="43"/>
      <c r="C21" s="11" t="e" vm="56">
        <v>#VALUE!</v>
      </c>
      <c r="D21" s="12" t="s">
        <v>38</v>
      </c>
      <c r="E21" s="11" t="s">
        <v>56</v>
      </c>
      <c r="F21" s="11" t="s">
        <v>56</v>
      </c>
      <c r="G21" s="11" t="s">
        <v>88</v>
      </c>
      <c r="H21" s="11" t="s">
        <v>56</v>
      </c>
      <c r="I21" s="11" t="s">
        <v>84</v>
      </c>
      <c r="J21" s="11" t="s">
        <v>56</v>
      </c>
      <c r="K21" s="11" t="s">
        <v>56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85</v>
      </c>
      <c r="R21" s="11" t="s">
        <v>56</v>
      </c>
      <c r="S21" s="11" t="s">
        <v>56</v>
      </c>
      <c r="T21" s="11" t="s">
        <v>56</v>
      </c>
      <c r="U21" s="11" t="s">
        <v>59</v>
      </c>
      <c r="AI21" s="32"/>
      <c r="AJ21" s="11" t="e" vm="57">
        <v>#VALUE!</v>
      </c>
      <c r="AK21" s="12" t="s">
        <v>38</v>
      </c>
      <c r="AL21" s="11" t="s">
        <v>87</v>
      </c>
      <c r="AM21" s="11" t="s">
        <v>87</v>
      </c>
      <c r="AN21" s="11" t="s">
        <v>87</v>
      </c>
      <c r="AO21" s="11" t="s">
        <v>87</v>
      </c>
      <c r="AP21" s="11" t="s">
        <v>87</v>
      </c>
      <c r="AQ21" s="11" t="s">
        <v>87</v>
      </c>
      <c r="AR21" s="11" t="s">
        <v>87</v>
      </c>
      <c r="AS21" s="11" t="s">
        <v>87</v>
      </c>
      <c r="AT21" s="11" t="s">
        <v>59</v>
      </c>
      <c r="AV21" s="6" t="s">
        <v>19</v>
      </c>
      <c r="AW21" s="6" t="s">
        <v>22</v>
      </c>
      <c r="AX21" t="str" cm="1">
        <f t="array" ref="AX21">IF(
    AND(
        ISNUMBER(MATCH(SUBSTITUTE(AV21, " ", ""), SUBSTITUTE(AK5:AK13, " ", ""), 0)),
        ISNUMBER(MATCH(SUBSTITUTE(AW21, " ", ""), SUBSTITUTE(AL4:BE4, " ", ""), 0))
    ),
    IF(
        ISNUMBER(MATCH(AV18, INDEX(AL5:BE13, MATCH(SUBSTITUTE(AW21, " ", ""), SUBSTITUTE(AL4:BE4, " ", ""), 0) + 3, MATCH(SUBSTITUTE(AV21, " ", ""), SUBSTITUTE(AK5:AK13, " ", ""), 0) + 10), 0)),
        IF(
            ISNUMBER(SEARCH(INDEX(BD3:BD13, MATCH(AV18, BE3:BE13, 0)), "value rumus diatas")),
            "True",
            "False"
        ),
        "Error: AV18 tidak ditemukan di perpotongan"
    ),
    "Error: Salah satu atau kedua input tidak ditemukan atau tidak berpotongan"
)</f>
        <v>Error: AV18 tidak ditemukan di perpotongan</v>
      </c>
      <c r="AY21" t="str" cm="1">
        <f t="array" ref="AY21">IF(ISNUMBER(MATCH(SUBSTITUTE(AW21, " ", ""), SUBSTITUTE(AL4:BE4, " ", ""), 0)), "Input dua ditemukan", "Input dua tidak ditemukan")</f>
        <v>Input dua ditemukan</v>
      </c>
    </row>
    <row r="22" spans="2:51" x14ac:dyDescent="0.25">
      <c r="B22" s="43"/>
      <c r="C22" s="11" t="e" vm="58">
        <v>#VALUE!</v>
      </c>
      <c r="D22" s="12" t="s">
        <v>39</v>
      </c>
      <c r="E22" s="11" t="s">
        <v>89</v>
      </c>
      <c r="F22" s="11" t="s">
        <v>90</v>
      </c>
      <c r="G22" s="11" t="s">
        <v>90</v>
      </c>
      <c r="H22" s="11" t="s">
        <v>63</v>
      </c>
      <c r="I22" s="11" t="s">
        <v>84</v>
      </c>
      <c r="J22" s="11" t="s">
        <v>56</v>
      </c>
      <c r="K22" s="11" t="s">
        <v>56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85</v>
      </c>
      <c r="R22" s="11" t="s">
        <v>90</v>
      </c>
      <c r="S22" s="11" t="s">
        <v>89</v>
      </c>
      <c r="T22" s="11" t="s">
        <v>56</v>
      </c>
      <c r="U22" s="11" t="s">
        <v>85</v>
      </c>
      <c r="AI22" s="32"/>
      <c r="AJ22" s="11" t="e" vm="59">
        <v>#VALUE!</v>
      </c>
      <c r="AK22" s="12" t="s">
        <v>39</v>
      </c>
      <c r="AL22" s="11" t="s">
        <v>87</v>
      </c>
      <c r="AM22" s="11" t="s">
        <v>87</v>
      </c>
      <c r="AN22" s="11" t="s">
        <v>87</v>
      </c>
      <c r="AO22" s="11" t="s">
        <v>87</v>
      </c>
      <c r="AP22" s="11" t="s">
        <v>87</v>
      </c>
      <c r="AQ22" s="11" t="s">
        <v>87</v>
      </c>
      <c r="AR22" s="11" t="s">
        <v>87</v>
      </c>
      <c r="AS22" s="11" t="s">
        <v>87</v>
      </c>
      <c r="AT22" s="11" t="s">
        <v>59</v>
      </c>
    </row>
    <row r="23" spans="2:51" x14ac:dyDescent="0.25">
      <c r="B23" s="43"/>
      <c r="C23" s="11" t="e" vm="60">
        <v>#VALUE!</v>
      </c>
      <c r="D23" s="12" t="s">
        <v>40</v>
      </c>
      <c r="E23" s="11" t="s">
        <v>56</v>
      </c>
      <c r="F23" s="11" t="s">
        <v>56</v>
      </c>
      <c r="G23" s="11" t="s">
        <v>56</v>
      </c>
      <c r="H23" s="11" t="s">
        <v>56</v>
      </c>
      <c r="I23" s="11" t="s">
        <v>63</v>
      </c>
      <c r="J23" s="11" t="s">
        <v>56</v>
      </c>
      <c r="K23" s="11" t="s">
        <v>56</v>
      </c>
      <c r="L23" s="11" t="s">
        <v>56</v>
      </c>
      <c r="M23" s="11" t="s">
        <v>56</v>
      </c>
      <c r="N23" s="11" t="s">
        <v>56</v>
      </c>
      <c r="O23" s="11" t="s">
        <v>56</v>
      </c>
      <c r="P23" s="11" t="s">
        <v>66</v>
      </c>
      <c r="Q23" s="11" t="s">
        <v>85</v>
      </c>
      <c r="R23" s="11" t="s">
        <v>56</v>
      </c>
      <c r="S23" s="11" t="s">
        <v>56</v>
      </c>
      <c r="T23" s="11" t="s">
        <v>56</v>
      </c>
      <c r="U23" s="11" t="s">
        <v>59</v>
      </c>
      <c r="AI23" s="32"/>
      <c r="AJ23" s="11" t="e" vm="61">
        <v>#VALUE!</v>
      </c>
      <c r="AK23" s="12" t="s">
        <v>40</v>
      </c>
      <c r="AL23" s="11" t="s">
        <v>56</v>
      </c>
      <c r="AM23" s="11" t="s">
        <v>56</v>
      </c>
      <c r="AN23" s="11" t="s">
        <v>87</v>
      </c>
      <c r="AO23" s="11" t="s">
        <v>56</v>
      </c>
      <c r="AP23" s="11" t="s">
        <v>56</v>
      </c>
      <c r="AQ23" s="11" t="s">
        <v>56</v>
      </c>
      <c r="AR23" s="11" t="s">
        <v>56</v>
      </c>
      <c r="AS23" s="11" t="s">
        <v>87</v>
      </c>
      <c r="AT23" s="11" t="s">
        <v>59</v>
      </c>
    </row>
    <row r="24" spans="2:51" x14ac:dyDescent="0.25">
      <c r="B24" s="43"/>
      <c r="C24" s="11" t="e" vm="62">
        <v>#VALUE!</v>
      </c>
      <c r="D24" s="12" t="s">
        <v>41</v>
      </c>
      <c r="E24" s="11" t="s">
        <v>89</v>
      </c>
      <c r="F24" s="11" t="s">
        <v>90</v>
      </c>
      <c r="G24" s="11" t="s">
        <v>90</v>
      </c>
      <c r="H24" s="11" t="s">
        <v>91</v>
      </c>
      <c r="I24" s="11" t="s">
        <v>90</v>
      </c>
      <c r="J24" s="11" t="s">
        <v>63</v>
      </c>
      <c r="K24" s="11" t="s">
        <v>56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85</v>
      </c>
      <c r="R24" s="11" t="s">
        <v>90</v>
      </c>
      <c r="S24" s="11" t="s">
        <v>89</v>
      </c>
      <c r="T24" s="11" t="s">
        <v>56</v>
      </c>
      <c r="U24" s="11" t="s">
        <v>85</v>
      </c>
      <c r="AI24" s="32"/>
      <c r="AJ24" s="11" t="e" vm="63">
        <v>#VALUE!</v>
      </c>
      <c r="AK24" s="12" t="s">
        <v>41</v>
      </c>
      <c r="AL24" s="11" t="s">
        <v>87</v>
      </c>
      <c r="AM24" s="11" t="s">
        <v>87</v>
      </c>
      <c r="AN24" s="11" t="s">
        <v>87</v>
      </c>
      <c r="AO24" s="11" t="s">
        <v>87</v>
      </c>
      <c r="AP24" s="11" t="s">
        <v>87</v>
      </c>
      <c r="AQ24" s="11" t="s">
        <v>87</v>
      </c>
      <c r="AR24" s="11" t="s">
        <v>87</v>
      </c>
      <c r="AS24" s="11" t="s">
        <v>87</v>
      </c>
      <c r="AT24" s="11" t="s">
        <v>59</v>
      </c>
    </row>
    <row r="25" spans="2:51" x14ac:dyDescent="0.25">
      <c r="B25" s="43"/>
      <c r="C25" s="11" t="e" vm="64">
        <v>#VALUE!</v>
      </c>
      <c r="D25" s="12" t="s">
        <v>42</v>
      </c>
      <c r="E25" s="11" t="s">
        <v>87</v>
      </c>
      <c r="F25" s="11" t="s">
        <v>62</v>
      </c>
      <c r="G25" s="11" t="s">
        <v>90</v>
      </c>
      <c r="H25" s="11" t="s">
        <v>87</v>
      </c>
      <c r="I25" s="11" t="s">
        <v>90</v>
      </c>
      <c r="J25" s="11" t="s">
        <v>87</v>
      </c>
      <c r="K25" s="11" t="s">
        <v>63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85</v>
      </c>
      <c r="R25" s="11" t="s">
        <v>87</v>
      </c>
      <c r="S25" s="11" t="s">
        <v>87</v>
      </c>
      <c r="T25" s="11" t="s">
        <v>56</v>
      </c>
      <c r="U25" s="11" t="s">
        <v>59</v>
      </c>
      <c r="AI25" s="32"/>
      <c r="AJ25" s="11" t="e" vm="65">
        <v>#VALUE!</v>
      </c>
      <c r="AK25" s="12" t="s">
        <v>42</v>
      </c>
      <c r="AL25" s="11" t="s">
        <v>87</v>
      </c>
      <c r="AM25" s="11" t="s">
        <v>87</v>
      </c>
      <c r="AN25" s="11" t="s">
        <v>87</v>
      </c>
      <c r="AO25" s="11" t="s">
        <v>87</v>
      </c>
      <c r="AP25" s="11" t="s">
        <v>87</v>
      </c>
      <c r="AQ25" s="11" t="s">
        <v>87</v>
      </c>
      <c r="AR25" s="11" t="s">
        <v>87</v>
      </c>
      <c r="AS25" s="11" t="s">
        <v>87</v>
      </c>
      <c r="AT25" s="11" t="s">
        <v>59</v>
      </c>
    </row>
    <row r="26" spans="2:51" x14ac:dyDescent="0.25">
      <c r="B26" s="43"/>
      <c r="C26" s="11" t="e" vm="66">
        <v>#VALUE!</v>
      </c>
      <c r="D26" s="12" t="s">
        <v>43</v>
      </c>
      <c r="E26" s="11" t="s">
        <v>56</v>
      </c>
      <c r="F26" s="11" t="s">
        <v>56</v>
      </c>
      <c r="G26" s="11" t="s">
        <v>56</v>
      </c>
      <c r="H26" s="11" t="s">
        <v>56</v>
      </c>
      <c r="I26" s="11" t="s">
        <v>56</v>
      </c>
      <c r="J26" s="11" t="s">
        <v>56</v>
      </c>
      <c r="K26" s="11" t="s">
        <v>56</v>
      </c>
      <c r="L26" s="11" t="s">
        <v>63</v>
      </c>
      <c r="M26" s="11" t="s">
        <v>69</v>
      </c>
      <c r="N26" s="11" t="s">
        <v>69</v>
      </c>
      <c r="O26" s="11" t="s">
        <v>56</v>
      </c>
      <c r="P26" s="11" t="s">
        <v>87</v>
      </c>
      <c r="Q26" s="11" t="s">
        <v>59</v>
      </c>
      <c r="R26" s="11" t="s">
        <v>56</v>
      </c>
      <c r="S26" s="11" t="s">
        <v>56</v>
      </c>
      <c r="T26" s="11" t="s">
        <v>56</v>
      </c>
      <c r="U26" s="11" t="s">
        <v>59</v>
      </c>
      <c r="AI26" s="32"/>
      <c r="AJ26" s="11" t="e" vm="67">
        <v>#VALUE!</v>
      </c>
      <c r="AK26" s="12" t="s">
        <v>43</v>
      </c>
      <c r="AL26" s="11" t="s">
        <v>56</v>
      </c>
      <c r="AM26" s="11" t="s">
        <v>56</v>
      </c>
      <c r="AN26" s="11" t="s">
        <v>56</v>
      </c>
      <c r="AO26" s="11" t="s">
        <v>87</v>
      </c>
      <c r="AP26" s="11" t="s">
        <v>87</v>
      </c>
      <c r="AQ26" s="11" t="s">
        <v>87</v>
      </c>
      <c r="AR26" s="11" t="s">
        <v>56</v>
      </c>
      <c r="AS26" s="11" t="s">
        <v>87</v>
      </c>
      <c r="AT26" s="11" t="s">
        <v>59</v>
      </c>
    </row>
    <row r="27" spans="2:51" x14ac:dyDescent="0.25">
      <c r="B27" s="43"/>
      <c r="C27" s="11" t="e" vm="68">
        <v>#VALUE!</v>
      </c>
      <c r="D27" s="12" t="s">
        <v>44</v>
      </c>
      <c r="E27" s="11" t="s">
        <v>56</v>
      </c>
      <c r="F27" s="11" t="s">
        <v>56</v>
      </c>
      <c r="G27" s="11" t="s">
        <v>56</v>
      </c>
      <c r="H27" s="11" t="s">
        <v>56</v>
      </c>
      <c r="I27" s="11" t="s">
        <v>56</v>
      </c>
      <c r="J27" s="11" t="s">
        <v>56</v>
      </c>
      <c r="K27" s="11" t="s">
        <v>56</v>
      </c>
      <c r="L27" s="11" t="s">
        <v>69</v>
      </c>
      <c r="M27" s="11" t="s">
        <v>63</v>
      </c>
      <c r="N27" s="11" t="s">
        <v>69</v>
      </c>
      <c r="O27" s="11" t="s">
        <v>56</v>
      </c>
      <c r="P27" s="11" t="s">
        <v>87</v>
      </c>
      <c r="Q27" s="11" t="s">
        <v>59</v>
      </c>
      <c r="R27" s="11" t="s">
        <v>56</v>
      </c>
      <c r="S27" s="11" t="s">
        <v>56</v>
      </c>
      <c r="T27" s="11" t="s">
        <v>56</v>
      </c>
      <c r="U27" s="11" t="s">
        <v>59</v>
      </c>
      <c r="AI27" s="32"/>
      <c r="AJ27" s="11" t="e" vm="69">
        <v>#VALUE!</v>
      </c>
      <c r="AK27" s="12" t="s">
        <v>44</v>
      </c>
      <c r="AL27" s="11" t="s">
        <v>56</v>
      </c>
      <c r="AM27" s="11" t="s">
        <v>56</v>
      </c>
      <c r="AN27" s="11" t="s">
        <v>56</v>
      </c>
      <c r="AO27" s="11" t="s">
        <v>87</v>
      </c>
      <c r="AP27" s="11" t="s">
        <v>87</v>
      </c>
      <c r="AQ27" s="11" t="s">
        <v>87</v>
      </c>
      <c r="AR27" s="11" t="s">
        <v>56</v>
      </c>
      <c r="AS27" s="11" t="s">
        <v>87</v>
      </c>
      <c r="AT27" s="11" t="s">
        <v>59</v>
      </c>
    </row>
    <row r="28" spans="2:51" x14ac:dyDescent="0.25">
      <c r="B28" s="43"/>
      <c r="C28" s="11" t="e" vm="70">
        <v>#VALUE!</v>
      </c>
      <c r="D28" s="12" t="s">
        <v>45</v>
      </c>
      <c r="E28" s="11" t="s">
        <v>56</v>
      </c>
      <c r="F28" s="11" t="s">
        <v>56</v>
      </c>
      <c r="G28" s="11" t="s">
        <v>56</v>
      </c>
      <c r="H28" s="11" t="s">
        <v>56</v>
      </c>
      <c r="I28" s="11" t="s">
        <v>56</v>
      </c>
      <c r="J28" s="11" t="s">
        <v>56</v>
      </c>
      <c r="K28" s="11" t="s">
        <v>56</v>
      </c>
      <c r="L28" s="11" t="s">
        <v>69</v>
      </c>
      <c r="M28" s="11" t="s">
        <v>69</v>
      </c>
      <c r="N28" s="11" t="s">
        <v>63</v>
      </c>
      <c r="O28" s="11" t="s">
        <v>56</v>
      </c>
      <c r="P28" s="11" t="s">
        <v>87</v>
      </c>
      <c r="Q28" s="11" t="s">
        <v>59</v>
      </c>
      <c r="R28" s="11" t="s">
        <v>56</v>
      </c>
      <c r="S28" s="11" t="s">
        <v>56</v>
      </c>
      <c r="T28" s="11" t="s">
        <v>56</v>
      </c>
      <c r="U28" s="11" t="s">
        <v>59</v>
      </c>
      <c r="AI28" s="32"/>
      <c r="AJ28" s="11" t="e" vm="71">
        <v>#VALUE!</v>
      </c>
      <c r="AK28" s="12" t="s">
        <v>45</v>
      </c>
      <c r="AL28" s="11" t="s">
        <v>56</v>
      </c>
      <c r="AM28" s="11" t="s">
        <v>56</v>
      </c>
      <c r="AN28" s="11" t="s">
        <v>56</v>
      </c>
      <c r="AO28" s="11" t="s">
        <v>87</v>
      </c>
      <c r="AP28" s="11" t="s">
        <v>87</v>
      </c>
      <c r="AQ28" s="11" t="s">
        <v>87</v>
      </c>
      <c r="AR28" s="11" t="s">
        <v>56</v>
      </c>
      <c r="AS28" s="11" t="s">
        <v>87</v>
      </c>
      <c r="AT28" s="11" t="s">
        <v>59</v>
      </c>
    </row>
    <row r="29" spans="2:51" x14ac:dyDescent="0.25">
      <c r="B29" s="43"/>
      <c r="C29" s="11" t="e" vm="72">
        <v>#VALUE!</v>
      </c>
      <c r="D29" s="12" t="s">
        <v>46</v>
      </c>
      <c r="E29" s="11" t="s">
        <v>56</v>
      </c>
      <c r="F29" s="11" t="s">
        <v>56</v>
      </c>
      <c r="G29" s="11" t="s">
        <v>56</v>
      </c>
      <c r="H29" s="11" t="s">
        <v>56</v>
      </c>
      <c r="I29" s="11" t="s">
        <v>56</v>
      </c>
      <c r="J29" s="11" t="s">
        <v>56</v>
      </c>
      <c r="K29" s="11" t="s">
        <v>56</v>
      </c>
      <c r="L29" s="11" t="s">
        <v>56</v>
      </c>
      <c r="M29" s="11" t="s">
        <v>56</v>
      </c>
      <c r="N29" s="11" t="s">
        <v>56</v>
      </c>
      <c r="O29" s="11" t="s">
        <v>63</v>
      </c>
      <c r="P29" s="11" t="s">
        <v>56</v>
      </c>
      <c r="Q29" s="11" t="s">
        <v>59</v>
      </c>
      <c r="R29" s="11" t="s">
        <v>56</v>
      </c>
      <c r="S29" s="11" t="s">
        <v>56</v>
      </c>
      <c r="T29" s="11" t="s">
        <v>56</v>
      </c>
      <c r="U29" s="11" t="s">
        <v>59</v>
      </c>
      <c r="AI29" s="32"/>
      <c r="AJ29" s="11" t="e" vm="73">
        <v>#VALUE!</v>
      </c>
      <c r="AK29" s="12" t="s">
        <v>46</v>
      </c>
      <c r="AL29" s="11" t="s">
        <v>56</v>
      </c>
      <c r="AM29" s="11" t="s">
        <v>56</v>
      </c>
      <c r="AN29" s="11" t="s">
        <v>56</v>
      </c>
      <c r="AO29" s="11" t="s">
        <v>56</v>
      </c>
      <c r="AP29" s="11" t="s">
        <v>56</v>
      </c>
      <c r="AQ29" s="11" t="s">
        <v>56</v>
      </c>
      <c r="AR29" s="11" t="s">
        <v>87</v>
      </c>
      <c r="AS29" s="11" t="s">
        <v>56</v>
      </c>
      <c r="AT29" s="11" t="s">
        <v>59</v>
      </c>
    </row>
    <row r="30" spans="2:51" x14ac:dyDescent="0.25">
      <c r="B30" s="43"/>
      <c r="C30" s="11" t="e" vm="74">
        <v>#VALUE!</v>
      </c>
      <c r="D30" s="12" t="s">
        <v>47</v>
      </c>
      <c r="E30" s="11" t="s">
        <v>56</v>
      </c>
      <c r="F30" s="11" t="s">
        <v>56</v>
      </c>
      <c r="G30" s="11" t="s">
        <v>56</v>
      </c>
      <c r="H30" s="11" t="s">
        <v>56</v>
      </c>
      <c r="I30" s="11" t="s">
        <v>56</v>
      </c>
      <c r="J30" s="11" t="s">
        <v>56</v>
      </c>
      <c r="K30" s="11" t="s">
        <v>56</v>
      </c>
      <c r="L30" s="11" t="s">
        <v>56</v>
      </c>
      <c r="M30" s="11" t="s">
        <v>56</v>
      </c>
      <c r="N30" s="11" t="s">
        <v>56</v>
      </c>
      <c r="O30" s="11" t="s">
        <v>56</v>
      </c>
      <c r="P30" s="11" t="s">
        <v>63</v>
      </c>
      <c r="Q30" s="11" t="s">
        <v>59</v>
      </c>
      <c r="R30" s="11" t="s">
        <v>56</v>
      </c>
      <c r="S30" s="11" t="s">
        <v>56</v>
      </c>
      <c r="T30" s="11" t="s">
        <v>56</v>
      </c>
      <c r="U30" s="11" t="s">
        <v>59</v>
      </c>
      <c r="AI30" s="32"/>
      <c r="AJ30" s="11" t="e" vm="75">
        <v>#VALUE!</v>
      </c>
      <c r="AK30" s="12" t="s">
        <v>47</v>
      </c>
      <c r="AL30" s="11" t="s">
        <v>56</v>
      </c>
      <c r="AM30" s="11" t="s">
        <v>56</v>
      </c>
      <c r="AN30" s="11" t="s">
        <v>56</v>
      </c>
      <c r="AO30" s="11" t="s">
        <v>56</v>
      </c>
      <c r="AP30" s="11" t="s">
        <v>56</v>
      </c>
      <c r="AQ30" s="11" t="s">
        <v>56</v>
      </c>
      <c r="AR30" s="11" t="s">
        <v>56</v>
      </c>
      <c r="AS30" s="11" t="s">
        <v>87</v>
      </c>
      <c r="AT30" s="11" t="s">
        <v>59</v>
      </c>
      <c r="AX30" t="str" cm="1">
        <f t="array" aca="1" ref="AX30" ca="1">IF(
    ISNUMBER(MATCH(AV18, BE3:BE13, 0)),
    IF(
        ISNUMBER(SEARCH(INDEX(BD3:BD13, MATCH(AV18, BE3:BE13, 0)), INDIRECT("AL" &amp; ROW(AK5)))),
        "True",
        "False"
    ),
    "Error"
)</f>
        <v>True</v>
      </c>
    </row>
    <row r="31" spans="2:51" x14ac:dyDescent="0.25">
      <c r="B31" s="43"/>
      <c r="C31" s="11" t="e" vm="76">
        <v>#VALUE!</v>
      </c>
      <c r="D31" s="12" t="s">
        <v>48</v>
      </c>
      <c r="E31" s="11" t="s">
        <v>73</v>
      </c>
      <c r="F31" s="11" t="s">
        <v>73</v>
      </c>
      <c r="G31" s="11" t="s">
        <v>92</v>
      </c>
      <c r="H31" s="11" t="s">
        <v>73</v>
      </c>
      <c r="I31" s="11" t="s">
        <v>92</v>
      </c>
      <c r="J31" s="11" t="s">
        <v>73</v>
      </c>
      <c r="K31" s="11" t="s">
        <v>73</v>
      </c>
      <c r="L31" s="11" t="s">
        <v>92</v>
      </c>
      <c r="M31" s="11" t="s">
        <v>92</v>
      </c>
      <c r="N31" s="11" t="s">
        <v>92</v>
      </c>
      <c r="O31" s="11" t="s">
        <v>92</v>
      </c>
      <c r="P31" s="11" t="s">
        <v>92</v>
      </c>
      <c r="Q31" s="11" t="s">
        <v>93</v>
      </c>
      <c r="R31" s="11" t="s">
        <v>73</v>
      </c>
      <c r="S31" s="11" t="s">
        <v>73</v>
      </c>
      <c r="T31" s="11" t="s">
        <v>73</v>
      </c>
      <c r="U31" s="11" t="s">
        <v>73</v>
      </c>
      <c r="AI31" s="32"/>
      <c r="AJ31" s="11" t="e" vm="77">
        <v>#VALUE!</v>
      </c>
      <c r="AK31" s="12" t="s">
        <v>48</v>
      </c>
      <c r="AL31" s="11" t="s">
        <v>92</v>
      </c>
      <c r="AM31" s="11" t="s">
        <v>92</v>
      </c>
      <c r="AN31" s="11" t="s">
        <v>92</v>
      </c>
      <c r="AO31" s="11" t="s">
        <v>92</v>
      </c>
      <c r="AP31" s="11" t="s">
        <v>92</v>
      </c>
      <c r="AQ31" s="11" t="s">
        <v>92</v>
      </c>
      <c r="AR31" s="11" t="s">
        <v>92</v>
      </c>
      <c r="AS31" s="11" t="s">
        <v>92</v>
      </c>
      <c r="AT31" s="11" t="s">
        <v>92</v>
      </c>
      <c r="AX31" t="str" cm="1">
        <f t="array" ref="AX31">IF(ISNUMBER(SEARCH(AV18, IF(AND(ISNUMBER(MATCH(SUBSTITUTE(AV21, " ", ""), SUBSTITUTE(AK5:AK13, " ", ""), 0)), ISNUMBER(MATCH(SUBSTITUTE(AW21, " ", ""), SUBSTITUTE(AL4:BE4, " ", ""), 0))), INDEX(AL5:BE13, MATCH(SUBSTITUTE(AW21, " ", ""), SUBSTITUTE(AL4:BE4, " ", ""), 0) + 3, MATCH(SUBSTITUTE(AV21, " ", ""), SUBSTITUTE(AK5:AK13, " ", ""), 0) + 10), "Kedua input tidak ditemukan atau tidak berpotongan"))), "True", "False")</f>
        <v>False</v>
      </c>
    </row>
    <row r="32" spans="2:51" x14ac:dyDescent="0.25">
      <c r="B32" s="43"/>
      <c r="C32" s="11" t="e" vm="78">
        <v>#VALUE!</v>
      </c>
      <c r="D32" s="12" t="s">
        <v>49</v>
      </c>
      <c r="E32" s="11" t="s">
        <v>56</v>
      </c>
      <c r="F32" s="11" t="s">
        <v>57</v>
      </c>
      <c r="G32" s="11" t="s">
        <v>84</v>
      </c>
      <c r="H32" s="11" t="s">
        <v>56</v>
      </c>
      <c r="I32" s="11" t="s">
        <v>84</v>
      </c>
      <c r="J32" s="11" t="s">
        <v>56</v>
      </c>
      <c r="K32" s="11" t="s">
        <v>56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85</v>
      </c>
      <c r="R32" s="11" t="s">
        <v>55</v>
      </c>
      <c r="S32" s="11" t="s">
        <v>56</v>
      </c>
      <c r="T32" s="11" t="s">
        <v>56</v>
      </c>
      <c r="U32" s="11" t="s">
        <v>85</v>
      </c>
      <c r="AI32" s="32"/>
      <c r="AJ32" s="11" t="e" vm="79">
        <v>#VALUE!</v>
      </c>
      <c r="AK32" s="12" t="s">
        <v>49</v>
      </c>
      <c r="AL32" s="11" t="s">
        <v>87</v>
      </c>
      <c r="AM32" s="11" t="s">
        <v>87</v>
      </c>
      <c r="AN32" s="11" t="s">
        <v>87</v>
      </c>
      <c r="AO32" s="11" t="s">
        <v>87</v>
      </c>
      <c r="AP32" s="11" t="s">
        <v>87</v>
      </c>
      <c r="AQ32" s="11" t="s">
        <v>87</v>
      </c>
      <c r="AR32" s="11" t="s">
        <v>87</v>
      </c>
      <c r="AS32" s="11" t="s">
        <v>87</v>
      </c>
      <c r="AT32" s="11" t="s">
        <v>59</v>
      </c>
    </row>
    <row r="33" spans="2:46" x14ac:dyDescent="0.25">
      <c r="B33" s="43"/>
      <c r="C33" s="11" t="e" vm="80">
        <v>#VALUE!</v>
      </c>
      <c r="D33" s="12" t="s">
        <v>50</v>
      </c>
      <c r="E33" s="11" t="s">
        <v>86</v>
      </c>
      <c r="F33" s="11" t="s">
        <v>84</v>
      </c>
      <c r="G33" s="11" t="s">
        <v>84</v>
      </c>
      <c r="H33" s="11" t="s">
        <v>56</v>
      </c>
      <c r="I33" s="11" t="s">
        <v>84</v>
      </c>
      <c r="J33" s="11" t="s">
        <v>56</v>
      </c>
      <c r="K33" s="11" t="s">
        <v>56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85</v>
      </c>
      <c r="R33" s="11" t="s">
        <v>84</v>
      </c>
      <c r="S33" s="11" t="s">
        <v>83</v>
      </c>
      <c r="T33" s="11" t="s">
        <v>56</v>
      </c>
      <c r="U33" s="11" t="s">
        <v>85</v>
      </c>
      <c r="AI33" s="32"/>
      <c r="AJ33" s="11" t="e" vm="81">
        <v>#VALUE!</v>
      </c>
      <c r="AK33" s="12" t="s">
        <v>50</v>
      </c>
      <c r="AL33" s="11" t="s">
        <v>87</v>
      </c>
      <c r="AM33" s="11" t="s">
        <v>87</v>
      </c>
      <c r="AN33" s="11" t="s">
        <v>87</v>
      </c>
      <c r="AO33" s="11" t="s">
        <v>87</v>
      </c>
      <c r="AP33" s="11" t="s">
        <v>87</v>
      </c>
      <c r="AQ33" s="11" t="s">
        <v>87</v>
      </c>
      <c r="AR33" s="11" t="s">
        <v>87</v>
      </c>
      <c r="AS33" s="11" t="s">
        <v>87</v>
      </c>
      <c r="AT33" s="11" t="s">
        <v>59</v>
      </c>
    </row>
    <row r="34" spans="2:46" x14ac:dyDescent="0.25">
      <c r="B34" s="43"/>
      <c r="C34" s="11" t="e" vm="82">
        <v>#VALUE!</v>
      </c>
      <c r="D34" s="12" t="s">
        <v>51</v>
      </c>
      <c r="E34" s="11" t="s">
        <v>90</v>
      </c>
      <c r="F34" s="11" t="s">
        <v>90</v>
      </c>
      <c r="G34" s="11" t="s">
        <v>90</v>
      </c>
      <c r="H34" s="11" t="s">
        <v>87</v>
      </c>
      <c r="I34" s="11" t="s">
        <v>90</v>
      </c>
      <c r="J34" s="11" t="s">
        <v>87</v>
      </c>
      <c r="K34" s="11" t="s">
        <v>56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85</v>
      </c>
      <c r="R34" s="11" t="s">
        <v>90</v>
      </c>
      <c r="S34" s="11" t="s">
        <v>90</v>
      </c>
      <c r="T34" s="11" t="s">
        <v>63</v>
      </c>
      <c r="U34" s="11" t="s">
        <v>85</v>
      </c>
      <c r="AI34" s="32"/>
      <c r="AJ34" s="11" t="e" vm="83">
        <v>#VALUE!</v>
      </c>
      <c r="AK34" s="12" t="s">
        <v>51</v>
      </c>
      <c r="AL34" s="11" t="s">
        <v>87</v>
      </c>
      <c r="AM34" s="11" t="s">
        <v>87</v>
      </c>
      <c r="AN34" s="11" t="s">
        <v>87</v>
      </c>
      <c r="AO34" s="11" t="s">
        <v>87</v>
      </c>
      <c r="AP34" s="11" t="s">
        <v>87</v>
      </c>
      <c r="AQ34" s="11" t="s">
        <v>87</v>
      </c>
      <c r="AR34" s="11" t="s">
        <v>87</v>
      </c>
      <c r="AS34" s="11" t="s">
        <v>87</v>
      </c>
      <c r="AT34" s="11" t="s">
        <v>59</v>
      </c>
    </row>
    <row r="35" spans="2:46" x14ac:dyDescent="0.25">
      <c r="B35" s="44"/>
      <c r="C35" s="11" t="e" vm="84">
        <v>#VALUE!</v>
      </c>
      <c r="D35" s="12" t="s">
        <v>52</v>
      </c>
      <c r="E35" s="11" t="s">
        <v>73</v>
      </c>
      <c r="F35" s="11" t="s">
        <v>92</v>
      </c>
      <c r="G35" s="11" t="s">
        <v>92</v>
      </c>
      <c r="H35" s="11" t="s">
        <v>73</v>
      </c>
      <c r="I35" s="11" t="s">
        <v>92</v>
      </c>
      <c r="J35" s="11" t="s">
        <v>73</v>
      </c>
      <c r="K35" s="11" t="s">
        <v>73</v>
      </c>
      <c r="L35" s="11" t="s">
        <v>92</v>
      </c>
      <c r="M35" s="11" t="s">
        <v>92</v>
      </c>
      <c r="N35" s="11" t="s">
        <v>92</v>
      </c>
      <c r="O35" s="11" t="s">
        <v>92</v>
      </c>
      <c r="P35" s="11" t="s">
        <v>92</v>
      </c>
      <c r="Q35" s="11" t="s">
        <v>92</v>
      </c>
      <c r="R35" s="11" t="s">
        <v>92</v>
      </c>
      <c r="S35" s="11" t="s">
        <v>73</v>
      </c>
      <c r="T35" s="11" t="s">
        <v>73</v>
      </c>
      <c r="U35" s="11" t="s">
        <v>93</v>
      </c>
      <c r="AI35" s="33"/>
      <c r="AJ35" s="11" t="e" vm="85">
        <v>#VALUE!</v>
      </c>
      <c r="AK35" s="12" t="s">
        <v>52</v>
      </c>
      <c r="AL35" s="11" t="s">
        <v>92</v>
      </c>
      <c r="AM35" s="11" t="s">
        <v>92</v>
      </c>
      <c r="AN35" s="11" t="s">
        <v>92</v>
      </c>
      <c r="AO35" s="11" t="s">
        <v>92</v>
      </c>
      <c r="AP35" s="11" t="s">
        <v>92</v>
      </c>
      <c r="AQ35" s="11" t="s">
        <v>92</v>
      </c>
      <c r="AR35" s="11" t="s">
        <v>92</v>
      </c>
      <c r="AS35" s="11" t="s">
        <v>92</v>
      </c>
      <c r="AT35" s="11" t="s">
        <v>92</v>
      </c>
    </row>
    <row r="36" spans="2:46" x14ac:dyDescent="0.25">
      <c r="C36" s="7"/>
    </row>
  </sheetData>
  <mergeCells count="12">
    <mergeCell ref="AI16:AK18"/>
    <mergeCell ref="AL16:AT16"/>
    <mergeCell ref="AI19:AI35"/>
    <mergeCell ref="B16:D18"/>
    <mergeCell ref="E16:U16"/>
    <mergeCell ref="B19:B35"/>
    <mergeCell ref="AI2:AK4"/>
    <mergeCell ref="AL2:BB2"/>
    <mergeCell ref="AI5:AI13"/>
    <mergeCell ref="E2:M2"/>
    <mergeCell ref="B2:D4"/>
    <mergeCell ref="B5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cek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FAHMI MUHAZIR</cp:lastModifiedBy>
  <dcterms:created xsi:type="dcterms:W3CDTF">2024-04-18T18:08:47Z</dcterms:created>
  <dcterms:modified xsi:type="dcterms:W3CDTF">2024-04-30T11:50:07Z</dcterms:modified>
</cp:coreProperties>
</file>