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esktop/Jiang_Hao/"/>
    </mc:Choice>
  </mc:AlternateContent>
  <xr:revisionPtr revIDLastSave="0" documentId="13_ncr:1_{CB0479BA-A61D-CE4A-96B3-DF4FA6991483}" xr6:coauthVersionLast="45" xr6:coauthVersionMax="45" xr10:uidLastSave="{00000000-0000-0000-0000-000000000000}"/>
  <bookViews>
    <workbookView xWindow="0" yWindow="460" windowWidth="28800" windowHeight="16540" activeTab="2" xr2:uid="{3C6FAF52-89BA-534C-BA52-BBE598153DE3}"/>
  </bookViews>
  <sheets>
    <sheet name="DBSCAN_events_population" sheetId="6" r:id="rId1"/>
    <sheet name="kmeans_events_population" sheetId="3" r:id="rId2"/>
    <sheet name="kmeans_latenc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3" l="1"/>
  <c r="M12" i="3" l="1"/>
  <c r="M13" i="3"/>
  <c r="M11" i="3"/>
  <c r="L12" i="3"/>
  <c r="L13" i="3"/>
  <c r="L11" i="3"/>
  <c r="K13" i="3"/>
  <c r="K12" i="3"/>
  <c r="J13" i="3"/>
  <c r="J12" i="3"/>
  <c r="J11" i="3"/>
  <c r="G12" i="3"/>
  <c r="G13" i="3"/>
  <c r="G11" i="3"/>
</calcChain>
</file>

<file path=xl/sharedStrings.xml><?xml version="1.0" encoding="utf-8"?>
<sst xmlns="http://schemas.openxmlformats.org/spreadsheetml/2006/main" count="54" uniqueCount="31">
  <si>
    <t>all_events</t>
  </si>
  <si>
    <t>data_events</t>
  </si>
  <si>
    <t>residential_pop</t>
  </si>
  <si>
    <t>working_pop</t>
  </si>
  <si>
    <t>total_pop</t>
  </si>
  <si>
    <t>cluster3</t>
    <phoneticPr fontId="1" type="noConversion"/>
  </si>
  <si>
    <t>cluster2</t>
    <phoneticPr fontId="1" type="noConversion"/>
  </si>
  <si>
    <t>cluster1</t>
    <phoneticPr fontId="1" type="noConversion"/>
  </si>
  <si>
    <t>other_events</t>
    <phoneticPr fontId="1" type="noConversion"/>
  </si>
  <si>
    <t>3G_latency</t>
  </si>
  <si>
    <t>4G_latency</t>
  </si>
  <si>
    <t>5G_latency</t>
  </si>
  <si>
    <t>Cluster1</t>
    <phoneticPr fontId="1" type="noConversion"/>
  </si>
  <si>
    <t>Cluster2</t>
    <phoneticPr fontId="1" type="noConversion"/>
  </si>
  <si>
    <t>Cluster3</t>
    <phoneticPr fontId="1" type="noConversion"/>
  </si>
  <si>
    <t>total_pop</t>
    <phoneticPr fontId="1" type="noConversion"/>
  </si>
  <si>
    <t>working_pop</t>
    <phoneticPr fontId="1" type="noConversion"/>
  </si>
  <si>
    <t>Avonmouth</t>
  </si>
  <si>
    <t>Great  Central Bristol</t>
    <phoneticPr fontId="1" type="noConversion"/>
  </si>
  <si>
    <t>Henbury</t>
    <phoneticPr fontId="1" type="noConversion"/>
  </si>
  <si>
    <t>Bishopsworth</t>
    <phoneticPr fontId="1" type="noConversion"/>
  </si>
  <si>
    <t>Westbury-on-Trym</t>
    <phoneticPr fontId="1" type="noConversion"/>
  </si>
  <si>
    <t>Patchway</t>
    <phoneticPr fontId="1" type="noConversion"/>
  </si>
  <si>
    <t>Almondsbury</t>
    <phoneticPr fontId="1" type="noConversion"/>
  </si>
  <si>
    <t>Keynsham</t>
    <phoneticPr fontId="1" type="noConversion"/>
  </si>
  <si>
    <t>all_events</t>
    <phoneticPr fontId="1" type="noConversion"/>
  </si>
  <si>
    <t>percentage</t>
    <phoneticPr fontId="1" type="noConversion"/>
  </si>
  <si>
    <t>percentahe</t>
    <phoneticPr fontId="1" type="noConversion"/>
  </si>
  <si>
    <t>Cluster!</t>
    <phoneticPr fontId="1" type="noConversion"/>
  </si>
  <si>
    <t xml:space="preserve">RAW DATA FROM CODE </t>
    <phoneticPr fontId="1" type="noConversion"/>
  </si>
  <si>
    <t>RAW DATA FROM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</si>
</sst>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rgb="FF000000"/>
      <name val="Helvetica Neue"/>
      <family val="2"/>
    </font>
    <font>
      <sz val="14"/>
      <color rgb="FF000000"/>
      <name val="Helvetica Neue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5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" fillId="0" borderId="2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8FF60"/>
      <color rgb="FFF98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GB" altLang="zh-CN" sz="1800">
                <a:effectLst/>
              </a:rPr>
              <a:t>Mean value of data events, working population and total population </a:t>
            </a:r>
            <a:endParaRPr lang="en-US" altLang="zh-CN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DBSCAN_events_population!$C$25</c:f>
              <c:strCache>
                <c:ptCount val="1"/>
                <c:pt idx="0">
                  <c:v>total_pop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DBSCAN_events_population!$B$26:$B$33</c:f>
              <c:strCache>
                <c:ptCount val="8"/>
                <c:pt idx="0">
                  <c:v>Westbury-on-Trym</c:v>
                </c:pt>
                <c:pt idx="1">
                  <c:v>Bishopsworth</c:v>
                </c:pt>
                <c:pt idx="2">
                  <c:v>Avonmouth</c:v>
                </c:pt>
                <c:pt idx="3">
                  <c:v>Almondsbury</c:v>
                </c:pt>
                <c:pt idx="4">
                  <c:v>Henbury</c:v>
                </c:pt>
                <c:pt idx="5">
                  <c:v>Keynsham</c:v>
                </c:pt>
                <c:pt idx="6">
                  <c:v>Great  Central Bristol</c:v>
                </c:pt>
                <c:pt idx="7">
                  <c:v>Patchway</c:v>
                </c:pt>
              </c:strCache>
            </c:strRef>
          </c:cat>
          <c:val>
            <c:numRef>
              <c:f>DBSCAN_events_population!$C$26:$C$33</c:f>
              <c:numCache>
                <c:formatCode>General</c:formatCode>
                <c:ptCount val="8"/>
                <c:pt idx="0">
                  <c:v>107</c:v>
                </c:pt>
                <c:pt idx="1">
                  <c:v>71</c:v>
                </c:pt>
                <c:pt idx="2">
                  <c:v>80</c:v>
                </c:pt>
                <c:pt idx="3">
                  <c:v>130</c:v>
                </c:pt>
                <c:pt idx="4">
                  <c:v>81</c:v>
                </c:pt>
                <c:pt idx="5">
                  <c:v>118</c:v>
                </c:pt>
                <c:pt idx="6">
                  <c:v>156</c:v>
                </c:pt>
                <c:pt idx="7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B-7A4D-99AE-6B13693D40C2}"/>
            </c:ext>
          </c:extLst>
        </c:ser>
        <c:ser>
          <c:idx val="1"/>
          <c:order val="1"/>
          <c:tx>
            <c:strRef>
              <c:f>DBSCAN_events_population!$D$25</c:f>
              <c:strCache>
                <c:ptCount val="1"/>
                <c:pt idx="0">
                  <c:v>working_pop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DBSCAN_events_population!$B$26:$B$33</c:f>
              <c:strCache>
                <c:ptCount val="8"/>
                <c:pt idx="0">
                  <c:v>Westbury-on-Trym</c:v>
                </c:pt>
                <c:pt idx="1">
                  <c:v>Bishopsworth</c:v>
                </c:pt>
                <c:pt idx="2">
                  <c:v>Avonmouth</c:v>
                </c:pt>
                <c:pt idx="3">
                  <c:v>Almondsbury</c:v>
                </c:pt>
                <c:pt idx="4">
                  <c:v>Henbury</c:v>
                </c:pt>
                <c:pt idx="5">
                  <c:v>Keynsham</c:v>
                </c:pt>
                <c:pt idx="6">
                  <c:v>Great  Central Bristol</c:v>
                </c:pt>
                <c:pt idx="7">
                  <c:v>Patchway</c:v>
                </c:pt>
              </c:strCache>
            </c:strRef>
          </c:cat>
          <c:val>
            <c:numRef>
              <c:f>DBSCAN_events_population!$D$26:$D$33</c:f>
              <c:numCache>
                <c:formatCode>General</c:formatCode>
                <c:ptCount val="8"/>
                <c:pt idx="0">
                  <c:v>58</c:v>
                </c:pt>
                <c:pt idx="1">
                  <c:v>21</c:v>
                </c:pt>
                <c:pt idx="2">
                  <c:v>49</c:v>
                </c:pt>
                <c:pt idx="3">
                  <c:v>114</c:v>
                </c:pt>
                <c:pt idx="4">
                  <c:v>28</c:v>
                </c:pt>
                <c:pt idx="5">
                  <c:v>81</c:v>
                </c:pt>
                <c:pt idx="6">
                  <c:v>83</c:v>
                </c:pt>
                <c:pt idx="7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B-7A4D-99AE-6B13693D40C2}"/>
            </c:ext>
          </c:extLst>
        </c:ser>
        <c:ser>
          <c:idx val="2"/>
          <c:order val="2"/>
          <c:tx>
            <c:strRef>
              <c:f>DBSCAN_events_population!$E$25</c:f>
              <c:strCache>
                <c:ptCount val="1"/>
                <c:pt idx="0">
                  <c:v>data_events</c:v>
                </c:pt>
              </c:strCache>
            </c:strRef>
          </c:tx>
          <c:spPr>
            <a:solidFill>
              <a:srgbClr val="F98C00"/>
            </a:solidFill>
            <a:ln>
              <a:noFill/>
            </a:ln>
            <a:effectLst/>
          </c:spPr>
          <c:invertIfNegative val="0"/>
          <c:cat>
            <c:strRef>
              <c:f>DBSCAN_events_population!$B$26:$B$33</c:f>
              <c:strCache>
                <c:ptCount val="8"/>
                <c:pt idx="0">
                  <c:v>Westbury-on-Trym</c:v>
                </c:pt>
                <c:pt idx="1">
                  <c:v>Bishopsworth</c:v>
                </c:pt>
                <c:pt idx="2">
                  <c:v>Avonmouth</c:v>
                </c:pt>
                <c:pt idx="3">
                  <c:v>Almondsbury</c:v>
                </c:pt>
                <c:pt idx="4">
                  <c:v>Henbury</c:v>
                </c:pt>
                <c:pt idx="5">
                  <c:v>Keynsham</c:v>
                </c:pt>
                <c:pt idx="6">
                  <c:v>Great  Central Bristol</c:v>
                </c:pt>
                <c:pt idx="7">
                  <c:v>Patchway</c:v>
                </c:pt>
              </c:strCache>
            </c:strRef>
          </c:cat>
          <c:val>
            <c:numRef>
              <c:f>DBSCAN_events_population!$E$26:$E$33</c:f>
              <c:numCache>
                <c:formatCode>General</c:formatCode>
                <c:ptCount val="8"/>
                <c:pt idx="0">
                  <c:v>214</c:v>
                </c:pt>
                <c:pt idx="1">
                  <c:v>287</c:v>
                </c:pt>
                <c:pt idx="2">
                  <c:v>308</c:v>
                </c:pt>
                <c:pt idx="3">
                  <c:v>317</c:v>
                </c:pt>
                <c:pt idx="4">
                  <c:v>441</c:v>
                </c:pt>
                <c:pt idx="5">
                  <c:v>814</c:v>
                </c:pt>
                <c:pt idx="6">
                  <c:v>819</c:v>
                </c:pt>
                <c:pt idx="7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B-7A4D-99AE-6B13693D4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9"/>
        <c:axId val="1730179216"/>
        <c:axId val="1730445024"/>
      </c:barChart>
      <c:catAx>
        <c:axId val="17301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445024"/>
        <c:crosses val="autoZero"/>
        <c:auto val="1"/>
        <c:lblAlgn val="ctr"/>
        <c:lblOffset val="100"/>
        <c:noMultiLvlLbl val="0"/>
      </c:catAx>
      <c:valAx>
        <c:axId val="17304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1792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01529004719555"/>
          <c:y val="0.9325027898940117"/>
          <c:w val="0.32130785815790758"/>
          <c:h val="5.3469501515618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The mean population of each cluster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kmeans_events_population!$E$10</c:f>
              <c:strCache>
                <c:ptCount val="1"/>
                <c:pt idx="0">
                  <c:v>working_pop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131BD4D-1357-3340-82AD-5F4DDD674D0A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(91%)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6D-8F49-9D54-B9C8952B0A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C53385-F0E5-F74E-A3A5-1DD615AF6E24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(66%)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16D-8F49-9D54-B9C8952B0A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BE0DCF-6DFC-D840-8989-41C3C4848BB1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(40%)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6D-8F49-9D54-B9C8952B0A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kmeans_events_population!$D$11:$D$13</c:f>
              <c:strCache>
                <c:ptCount val="3"/>
                <c:pt idx="0">
                  <c:v>cluster3</c:v>
                </c:pt>
                <c:pt idx="1">
                  <c:v>cluster2</c:v>
                </c:pt>
                <c:pt idx="2">
                  <c:v>cluster1</c:v>
                </c:pt>
              </c:strCache>
            </c:strRef>
          </c:cat>
          <c:val>
            <c:numRef>
              <c:f>kmeans_events_population!$E$11:$E$13</c:f>
              <c:numCache>
                <c:formatCode>0_ </c:formatCode>
                <c:ptCount val="3"/>
                <c:pt idx="0">
                  <c:v>409.65714300000002</c:v>
                </c:pt>
                <c:pt idx="1">
                  <c:v>152.14285699999999</c:v>
                </c:pt>
                <c:pt idx="2">
                  <c:v>49.569679999999998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D-8F49-9D54-B9C8952B0A2D}"/>
            </c:ext>
          </c:extLst>
        </c:ser>
        <c:ser>
          <c:idx val="1"/>
          <c:order val="1"/>
          <c:tx>
            <c:strRef>
              <c:f>kmeans_events_population!$F$10</c:f>
              <c:strCache>
                <c:ptCount val="1"/>
                <c:pt idx="0">
                  <c:v>residential_pop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7C5F410-D9F8-AB4D-9A4B-5EF23175FA8F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(9%)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6D-8F49-9D54-B9C8952B0A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62FBB7-03BA-1440-8E58-A88EACA9FE33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(34%)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16D-8F49-9D54-B9C8952B0A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C21915-58F0-CF40-8560-9C42795815C7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(60%)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16D-8F49-9D54-B9C8952B0A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kmeans_events_population!$D$11:$D$13</c:f>
              <c:strCache>
                <c:ptCount val="3"/>
                <c:pt idx="0">
                  <c:v>cluster3</c:v>
                </c:pt>
                <c:pt idx="1">
                  <c:v>cluster2</c:v>
                </c:pt>
                <c:pt idx="2">
                  <c:v>cluster1</c:v>
                </c:pt>
              </c:strCache>
            </c:strRef>
          </c:cat>
          <c:val>
            <c:numRef>
              <c:f>kmeans_events_population!$F$11:$F$13</c:f>
              <c:numCache>
                <c:formatCode>0_ </c:formatCode>
                <c:ptCount val="3"/>
                <c:pt idx="0">
                  <c:v>40.114286</c:v>
                </c:pt>
                <c:pt idx="1">
                  <c:v>76.867925</c:v>
                </c:pt>
                <c:pt idx="2">
                  <c:v>73.531610999999998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D-8F49-9D54-B9C8952B0A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8479680"/>
        <c:axId val="1714613568"/>
      </c:barChart>
      <c:catAx>
        <c:axId val="16684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613568"/>
        <c:crosses val="autoZero"/>
        <c:auto val="1"/>
        <c:lblAlgn val="ctr"/>
        <c:lblOffset val="100"/>
        <c:noMultiLvlLbl val="0"/>
      </c:catAx>
      <c:valAx>
        <c:axId val="17146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479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The mean events of each cluster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kmeans_events_population!$J$10</c:f>
              <c:strCache>
                <c:ptCount val="1"/>
                <c:pt idx="0">
                  <c:v>data_events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169A0DB-A729-C04F-B162-FA2A2313123F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(25%)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398-244D-BB45-18CA6F334A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2720DF-8C2F-9E47-9A0A-075DDC1544B1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(20%)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398-244D-BB45-18CA6F334A02}"/>
                </c:ext>
              </c:extLst>
            </c:dLbl>
            <c:dLbl>
              <c:idx val="2"/>
              <c:layout>
                <c:manualLayout>
                  <c:x val="-4.4764982081670363E-3"/>
                  <c:y val="-1.0584083039215406E-2"/>
                </c:manualLayout>
              </c:layout>
              <c:tx>
                <c:rich>
                  <a:bodyPr/>
                  <a:lstStyle/>
                  <a:p>
                    <a:fld id="{9A342C57-6656-A043-9F0B-0219A29A4CEE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(12%)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398-244D-BB45-18CA6F334A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kmeans_events_population!$I$11:$I$13</c:f>
              <c:strCache>
                <c:ptCount val="3"/>
                <c:pt idx="0">
                  <c:v>cluster3</c:v>
                </c:pt>
                <c:pt idx="1">
                  <c:v>cluster2</c:v>
                </c:pt>
                <c:pt idx="2">
                  <c:v>cluster1</c:v>
                </c:pt>
              </c:strCache>
            </c:strRef>
          </c:cat>
          <c:val>
            <c:numRef>
              <c:f>kmeans_events_population!$J$11:$J$13</c:f>
              <c:numCache>
                <c:formatCode>0_ </c:formatCode>
                <c:ptCount val="3"/>
                <c:pt idx="0">
                  <c:v>5833.7857139999996</c:v>
                </c:pt>
                <c:pt idx="1">
                  <c:v>1830.708895</c:v>
                </c:pt>
                <c:pt idx="2">
                  <c:v>325.083617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8-244D-BB45-18CA6F334A02}"/>
            </c:ext>
          </c:extLst>
        </c:ser>
        <c:ser>
          <c:idx val="1"/>
          <c:order val="1"/>
          <c:tx>
            <c:strRef>
              <c:f>kmeans_events_population!$K$10</c:f>
              <c:strCache>
                <c:ptCount val="1"/>
                <c:pt idx="0">
                  <c:v>other_events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E298296-51B9-E84C-84B9-9C97F81D4537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(75%)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398-244D-BB45-18CA6F334A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639B6D-2CFF-DD4D-86E7-244707A19B38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(80%)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398-244D-BB45-18CA6F334A02}"/>
                </c:ext>
              </c:extLst>
            </c:dLbl>
            <c:dLbl>
              <c:idx val="2"/>
              <c:layout>
                <c:manualLayout>
                  <c:x val="0"/>
                  <c:y val="-1.0584083039215406E-2"/>
                </c:manualLayout>
              </c:layout>
              <c:tx>
                <c:rich>
                  <a:bodyPr/>
                  <a:lstStyle/>
                  <a:p>
                    <a:fld id="{7FC6E45A-0F23-C343-82FD-DE795C4CA579}" type="VALUE">
                      <a:rPr lang="en-US" altLang="zh-CN"/>
                      <a:pPr/>
                      <a:t>[值]</a:t>
                    </a:fld>
                    <a:r>
                      <a:rPr lang="en-US" altLang="zh-CN"/>
                      <a:t>(88%)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398-244D-BB45-18CA6F334A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kmeans_events_population!$I$11:$I$13</c:f>
              <c:strCache>
                <c:ptCount val="3"/>
                <c:pt idx="0">
                  <c:v>cluster3</c:v>
                </c:pt>
                <c:pt idx="1">
                  <c:v>cluster2</c:v>
                </c:pt>
                <c:pt idx="2">
                  <c:v>cluster1</c:v>
                </c:pt>
              </c:strCache>
            </c:strRef>
          </c:cat>
          <c:val>
            <c:numRef>
              <c:f>kmeans_events_population!$K$11:$K$13</c:f>
              <c:numCache>
                <c:formatCode>0_ </c:formatCode>
                <c:ptCount val="3"/>
                <c:pt idx="0">
                  <c:v>17275.528572000003</c:v>
                </c:pt>
                <c:pt idx="1">
                  <c:v>7330.5741240000007</c:v>
                </c:pt>
                <c:pt idx="2">
                  <c:v>2279.380013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8-244D-BB45-18CA6F334A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19489104"/>
        <c:axId val="1729737744"/>
      </c:barChart>
      <c:catAx>
        <c:axId val="17194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737744"/>
        <c:crosses val="autoZero"/>
        <c:auto val="1"/>
        <c:lblAlgn val="ctr"/>
        <c:lblOffset val="100"/>
        <c:noMultiLvlLbl val="0"/>
      </c:catAx>
      <c:valAx>
        <c:axId val="17297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94891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altLang="zh-CN" sz="1800">
                <a:effectLst/>
              </a:rPr>
              <a:t>The Mean of Latency in Each Cluster 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kmeans_latency!$I$6</c:f>
              <c:strCache>
                <c:ptCount val="1"/>
                <c:pt idx="0">
                  <c:v>Cluster1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6.9878486157558138E-17"/>
                  <c:y val="1.62689472526308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BD-284A-890D-14D87C8A3F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kmeans_latency!$J$5:$L$5</c:f>
              <c:strCache>
                <c:ptCount val="3"/>
                <c:pt idx="0">
                  <c:v>3G_latency</c:v>
                </c:pt>
                <c:pt idx="1">
                  <c:v>4G_latency</c:v>
                </c:pt>
                <c:pt idx="2">
                  <c:v>5G_latency</c:v>
                </c:pt>
              </c:strCache>
            </c:strRef>
          </c:cat>
          <c:val>
            <c:numRef>
              <c:f>kmeans_latency!$J$6:$L$6</c:f>
              <c:numCache>
                <c:formatCode>0.000_ </c:formatCode>
                <c:ptCount val="3"/>
                <c:pt idx="0">
                  <c:v>0.33310699999999999</c:v>
                </c:pt>
                <c:pt idx="1">
                  <c:v>4.5981810000000003</c:v>
                </c:pt>
                <c:pt idx="2">
                  <c:v>0.19095899999999999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D-284A-890D-14D87C8A3F4E}"/>
            </c:ext>
          </c:extLst>
        </c:ser>
        <c:ser>
          <c:idx val="1"/>
          <c:order val="1"/>
          <c:tx>
            <c:strRef>
              <c:f>kmeans_latency!$I$7</c:f>
              <c:strCache>
                <c:ptCount val="1"/>
                <c:pt idx="0">
                  <c:v>Cluster2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7023904420733171E-6"/>
                  <c:y val="2.27597315171703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102755875262905E-2"/>
                      <c:h val="7.088686177435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ABD-284A-890D-14D87C8A3F4E}"/>
                </c:ext>
              </c:extLst>
            </c:dLbl>
            <c:dLbl>
              <c:idx val="1"/>
              <c:layout>
                <c:manualLayout>
                  <c:x val="-6.9878486157558138E-17"/>
                  <c:y val="1.08278277701456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BD-284A-890D-14D87C8A3F4E}"/>
                </c:ext>
              </c:extLst>
            </c:dLbl>
            <c:dLbl>
              <c:idx val="2"/>
              <c:layout>
                <c:manualLayout>
                  <c:x val="-1.3975697231511628E-16"/>
                  <c:y val="1.4295363245066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BD-284A-890D-14D87C8A3F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kmeans_latency!$J$5:$L$5</c:f>
              <c:strCache>
                <c:ptCount val="3"/>
                <c:pt idx="0">
                  <c:v>3G_latency</c:v>
                </c:pt>
                <c:pt idx="1">
                  <c:v>4G_latency</c:v>
                </c:pt>
                <c:pt idx="2">
                  <c:v>5G_latency</c:v>
                </c:pt>
              </c:strCache>
            </c:strRef>
          </c:cat>
          <c:val>
            <c:numRef>
              <c:f>kmeans_latency!$J$7:$L$7</c:f>
              <c:numCache>
                <c:formatCode>0.000_ </c:formatCode>
                <c:ptCount val="3"/>
                <c:pt idx="0">
                  <c:v>0.65094300000000005</c:v>
                </c:pt>
                <c:pt idx="1">
                  <c:v>10.527896</c:v>
                </c:pt>
                <c:pt idx="2">
                  <c:v>1.100886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D-284A-890D-14D87C8A3F4E}"/>
            </c:ext>
          </c:extLst>
        </c:ser>
        <c:ser>
          <c:idx val="2"/>
          <c:order val="2"/>
          <c:tx>
            <c:strRef>
              <c:f>kmeans_latency!$I$8</c:f>
              <c:strCache>
                <c:ptCount val="1"/>
                <c:pt idx="0">
                  <c:v>Cluster3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058991436726928E-3"/>
                  <c:y val="1.54023482398941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BD-284A-890D-14D87C8A3F4E}"/>
                </c:ext>
              </c:extLst>
            </c:dLbl>
            <c:dLbl>
              <c:idx val="1"/>
              <c:layout>
                <c:manualLayout>
                  <c:x val="0"/>
                  <c:y val="1.35483875113883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BD-284A-890D-14D87C8A3F4E}"/>
                </c:ext>
              </c:extLst>
            </c:dLbl>
            <c:dLbl>
              <c:idx val="2"/>
              <c:layout>
                <c:manualLayout>
                  <c:x val="0"/>
                  <c:y val="1.08278277701456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BD-284A-890D-14D87C8A3F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kmeans_latency!$J$5:$L$5</c:f>
              <c:strCache>
                <c:ptCount val="3"/>
                <c:pt idx="0">
                  <c:v>3G_latency</c:v>
                </c:pt>
                <c:pt idx="1">
                  <c:v>4G_latency</c:v>
                </c:pt>
                <c:pt idx="2">
                  <c:v>5G_latency</c:v>
                </c:pt>
              </c:strCache>
            </c:strRef>
          </c:cat>
          <c:val>
            <c:numRef>
              <c:f>kmeans_latency!$J$8:$L$8</c:f>
              <c:numCache>
                <c:formatCode>0.000_ </c:formatCode>
                <c:ptCount val="3"/>
                <c:pt idx="0">
                  <c:v>0.55357100000000004</c:v>
                </c:pt>
                <c:pt idx="1">
                  <c:v>14.145345000000001</c:v>
                </c:pt>
                <c:pt idx="2">
                  <c:v>3.2982140000000002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D-284A-890D-14D87C8A3F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714942496"/>
        <c:axId val="1730431008"/>
      </c:barChart>
      <c:catAx>
        <c:axId val="17149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0431008"/>
        <c:crosses val="autoZero"/>
        <c:auto val="1"/>
        <c:lblAlgn val="ctr"/>
        <c:lblOffset val="100"/>
        <c:noMultiLvlLbl val="0"/>
      </c:catAx>
      <c:valAx>
        <c:axId val="17304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4942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4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1139628</xdr:colOff>
      <xdr:row>8</xdr:row>
      <xdr:rowOff>135710</xdr:rowOff>
    </xdr:from>
    <xdr:to>
      <xdr:col>14</xdr:col>
      <xdr:colOff>630904</xdr:colOff>
      <xdr:row>33</xdr:row>
      <xdr:rowOff>3628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83EF77-00D5-6E47-B796-59988F9FC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16933</xdr:colOff>
      <xdr:row>5</xdr:row>
      <xdr:rowOff>6172</xdr:rowOff>
    </xdr:from>
    <xdr:to>
      <xdr:col>5</xdr:col>
      <xdr:colOff>118535</xdr:colOff>
      <xdr:row>18</xdr:row>
      <xdr:rowOff>203197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28A119-8EBE-0543-9730-700B1958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0933" y="1445505"/>
          <a:ext cx="5604934" cy="3211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361544</xdr:colOff>
      <xdr:row>14</xdr:row>
      <xdr:rowOff>77686</xdr:rowOff>
    </xdr:from>
    <xdr:to>
      <xdr:col>7</xdr:col>
      <xdr:colOff>432340</xdr:colOff>
      <xdr:row>33</xdr:row>
      <xdr:rowOff>135106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B37DC0C-C8C3-4D44-8F43-EBE154871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773529</xdr:colOff>
      <xdr:row>14</xdr:row>
      <xdr:rowOff>23956</xdr:rowOff>
    </xdr:from>
    <xdr:to>
      <xdr:col>14</xdr:col>
      <xdr:colOff>310744</xdr:colOff>
      <xdr:row>34</xdr:row>
      <xdr:rowOff>13510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CD07178-6B44-724B-9B3F-EA892E7AA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67553</xdr:colOff>
      <xdr:row>2</xdr:row>
      <xdr:rowOff>13512</xdr:rowOff>
    </xdr:from>
    <xdr:to>
      <xdr:col>6</xdr:col>
      <xdr:colOff>997895</xdr:colOff>
      <xdr:row>6</xdr:row>
      <xdr:rowOff>212388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CB1E9B0-BD03-A345-94B9-4DC0051D3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20425" y="13512"/>
          <a:ext cx="2781300" cy="1117600"/>
        </a:xfrm>
        <a:prstGeom prst="rect">
          <a:avLst/>
        </a:prstGeom>
      </xdr:spPr>
    </xdr:pic>
    <xdr:clientData/>
  </xdr:twoCellAnchor>
  <xdr:twoCellAnchor editAs="oneCell">
    <xdr:from>
      <xdr:col>7</xdr:col>
      <xdr:colOff>67553</xdr:colOff>
      <xdr:row>2</xdr:row>
      <xdr:rowOff>13511</xdr:rowOff>
    </xdr:from>
    <xdr:to>
      <xdr:col>9</xdr:col>
      <xdr:colOff>1098955</xdr:colOff>
      <xdr:row>6</xdr:row>
      <xdr:rowOff>225087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48BBFC9-2841-224C-BAB3-E6CA74DD6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1915" y="418830"/>
          <a:ext cx="2679700" cy="113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40534</xdr:colOff>
      <xdr:row>2</xdr:row>
      <xdr:rowOff>27021</xdr:rowOff>
    </xdr:from>
    <xdr:to>
      <xdr:col>11</xdr:col>
      <xdr:colOff>1282432</xdr:colOff>
      <xdr:row>6</xdr:row>
      <xdr:rowOff>98897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0CD1C4A-3A96-E84A-AE66-9D9424269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08300" y="432340"/>
          <a:ext cx="2768600" cy="99060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0.15889</cdr:x>
      <cdr:y>0.14627</cdr:y>
    </cdr:from>
    <cdr:to>
      <cdr:x>0.26598</cdr:x>
      <cdr:y>0.21552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BF28FF0F-CA06-D946-868C-53A3F2595B7B}"/>
            </a:ext>
          </a:extLst>
        </cdr:cNvPr>
        <cdr:cNvSpPr txBox="1"/>
      </cdr:nvSpPr>
      <cdr:spPr>
        <a:xfrm xmlns:a="http://schemas.openxmlformats.org/drawingml/2006/main">
          <a:off x="778933" y="518582"/>
          <a:ext cx="524934" cy="245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9</xdr:row>
      <xdr:rowOff>201082</xdr:rowOff>
    </xdr:from>
    <xdr:to>
      <xdr:col>14</xdr:col>
      <xdr:colOff>237066</xdr:colOff>
      <xdr:row>34</xdr:row>
      <xdr:rowOff>16932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B2A501-901E-354A-82B4-32C4EA4C8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812800</xdr:colOff>
      <xdr:row>23</xdr:row>
      <xdr:rowOff>169332</xdr:rowOff>
    </xdr:from>
    <xdr:to>
      <xdr:col>3</xdr:col>
      <xdr:colOff>150677</xdr:colOff>
      <xdr:row>29</xdr:row>
      <xdr:rowOff>84665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EBE1ABF-6C22-8545-A543-C3484560A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6133" y="5452532"/>
          <a:ext cx="3605077" cy="1337733"/>
        </a:xfrm>
        <a:prstGeom prst="rect">
          <a:avLst/>
        </a:prstGeom>
      </xdr:spPr>
    </xdr:pic>
    <xdr:clientData/>
  </xdr:twoCellAnchor>
  <xdr:twoCellAnchor editAs="oneCell">
    <xdr:from>
      <xdr:col>0</xdr:col>
      <xdr:colOff>795866</xdr:colOff>
      <xdr:row>14</xdr:row>
      <xdr:rowOff>101599</xdr:rowOff>
    </xdr:from>
    <xdr:to>
      <xdr:col>3</xdr:col>
      <xdr:colOff>191684</xdr:colOff>
      <xdr:row>18</xdr:row>
      <xdr:rowOff>224365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98E708E-C287-E948-A3E1-97AC95A0A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59199" y="3285066"/>
          <a:ext cx="3663018" cy="1083733"/>
        </a:xfrm>
        <a:prstGeom prst="rect">
          <a:avLst/>
        </a:prstGeom>
      </xdr:spPr>
    </xdr:pic>
    <xdr:clientData/>
  </xdr:twoCellAnchor>
  <xdr:twoCellAnchor editAs="oneCell">
    <xdr:from>
      <xdr:col>0</xdr:col>
      <xdr:colOff>812798</xdr:colOff>
      <xdr:row>5</xdr:row>
      <xdr:rowOff>50799</xdr:rowOff>
    </xdr:from>
    <xdr:to>
      <xdr:col>3</xdr:col>
      <xdr:colOff>137723</xdr:colOff>
      <xdr:row>10</xdr:row>
      <xdr:rowOff>118532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A0D8A82-9434-DE46-B9BA-85AD31B4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76131" y="1236132"/>
          <a:ext cx="3592125" cy="1253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7811-AB51-2D42-BFCF-E9DDE5811E0F}">
  <dimension ref="A1:L58"/>
  <sheetViews>
    <sheetView zoomScale="93" workbookViewId="0"/>
  </sheetViews>
  <sheetFormatPr baseColWidth="10" defaultRowHeight="16"/>
  <cols>
    <col min="1" max="1" width="13" customWidth="1"/>
    <col min="2" max="2" width="26.83203125" bestFit="1" customWidth="1"/>
    <col min="3" max="3" width="12.33203125" bestFit="1" customWidth="1"/>
    <col min="4" max="4" width="16.6640625" bestFit="1" customWidth="1"/>
    <col min="5" max="5" width="16.1640625" bestFit="1" customWidth="1"/>
    <col min="6" max="6" width="19.6640625" bestFit="1" customWidth="1"/>
    <col min="8" max="8" width="19.6640625" bestFit="1" customWidth="1"/>
    <col min="9" max="10" width="14" bestFit="1" customWidth="1"/>
    <col min="12" max="12" width="14" bestFit="1" customWidth="1"/>
  </cols>
  <sheetData>
    <row r="1" spans="1:9" ht="23">
      <c r="A1" s="1"/>
      <c r="C1" s="2"/>
      <c r="D1" s="2"/>
      <c r="E1" s="2"/>
      <c r="F1" s="2"/>
      <c r="G1" s="2"/>
      <c r="H1" s="2"/>
      <c r="I1" s="2"/>
    </row>
    <row r="2" spans="1:9" ht="18">
      <c r="B2" s="2"/>
      <c r="C2" s="2"/>
      <c r="E2" s="2"/>
      <c r="F2" s="2"/>
      <c r="G2" s="2"/>
      <c r="H2" s="2"/>
      <c r="I2" s="2"/>
    </row>
    <row r="3" spans="1:9" ht="18">
      <c r="B3" s="2"/>
      <c r="C3" s="2"/>
      <c r="D3" s="2"/>
      <c r="E3" s="2"/>
      <c r="F3" s="2"/>
      <c r="G3" s="2"/>
      <c r="H3" s="2"/>
      <c r="I3" s="2"/>
    </row>
    <row r="4" spans="1:9" ht="18">
      <c r="B4" s="2" t="s">
        <v>30</v>
      </c>
      <c r="C4" s="2"/>
      <c r="D4" s="2"/>
      <c r="E4" s="2"/>
      <c r="F4" s="2"/>
      <c r="G4" s="2"/>
      <c r="H4" s="2"/>
      <c r="I4" s="2"/>
    </row>
    <row r="5" spans="1:9" ht="18">
      <c r="B5" s="2"/>
      <c r="C5" s="2"/>
      <c r="D5" s="2"/>
      <c r="E5" s="2"/>
      <c r="F5" s="2"/>
      <c r="G5" s="2"/>
      <c r="H5" s="2"/>
      <c r="I5" s="2"/>
    </row>
    <row r="6" spans="1:9" ht="18">
      <c r="B6" s="2"/>
      <c r="C6" s="2"/>
      <c r="D6" s="2"/>
      <c r="E6" s="2"/>
      <c r="F6" s="2"/>
      <c r="G6" s="2"/>
      <c r="H6" s="2"/>
      <c r="I6" s="2"/>
    </row>
    <row r="7" spans="1:9" ht="18">
      <c r="B7" s="2"/>
      <c r="C7" s="2"/>
      <c r="D7" s="2"/>
      <c r="E7" s="2"/>
      <c r="F7" s="2"/>
      <c r="G7" s="2"/>
      <c r="H7" s="2"/>
      <c r="I7" s="2"/>
    </row>
    <row r="8" spans="1:9" ht="18">
      <c r="B8" s="2"/>
      <c r="C8" s="2"/>
      <c r="D8" s="2"/>
      <c r="E8" s="2"/>
      <c r="F8" s="2"/>
      <c r="G8" s="2"/>
      <c r="H8" s="2"/>
      <c r="I8" s="2"/>
    </row>
    <row r="9" spans="1:9" ht="18">
      <c r="B9" s="2"/>
      <c r="C9" s="2"/>
      <c r="D9" s="2"/>
      <c r="E9" s="2"/>
      <c r="F9" s="2"/>
      <c r="G9" s="2"/>
      <c r="H9" s="2"/>
      <c r="I9" s="2"/>
    </row>
    <row r="10" spans="1:9" ht="18">
      <c r="B10" s="2"/>
      <c r="C10" s="2"/>
      <c r="D10" s="2"/>
      <c r="E10" s="2"/>
      <c r="F10" s="2"/>
      <c r="G10" s="2"/>
      <c r="H10" s="2"/>
      <c r="I10" s="2"/>
    </row>
    <row r="11" spans="1:9" ht="18">
      <c r="B11" s="2"/>
      <c r="C11" s="2"/>
      <c r="D11" s="2"/>
      <c r="E11" s="2"/>
      <c r="F11" s="2"/>
      <c r="G11" s="2"/>
      <c r="H11" s="2"/>
      <c r="I11" s="2"/>
    </row>
    <row r="12" spans="1:9" ht="18">
      <c r="B12" s="2"/>
      <c r="C12" s="2"/>
      <c r="D12" s="2"/>
      <c r="E12" s="2"/>
      <c r="F12" s="2"/>
      <c r="G12" s="2"/>
      <c r="H12" s="2"/>
      <c r="I12" s="2"/>
    </row>
    <row r="13" spans="1:9" ht="18">
      <c r="B13" s="2"/>
      <c r="C13" s="2"/>
      <c r="D13" s="2"/>
      <c r="E13" s="2"/>
      <c r="F13" s="2"/>
      <c r="G13" s="2"/>
      <c r="H13" s="2"/>
      <c r="I13" s="2"/>
    </row>
    <row r="14" spans="1:9" ht="18">
      <c r="B14" s="2"/>
      <c r="C14" s="2"/>
      <c r="D14" s="2"/>
      <c r="E14" s="2"/>
      <c r="F14" s="2"/>
      <c r="G14" s="2"/>
      <c r="H14" s="2"/>
      <c r="I14" s="2"/>
    </row>
    <row r="15" spans="1:9" ht="18">
      <c r="B15" s="2"/>
      <c r="C15" s="2"/>
      <c r="D15" s="2"/>
      <c r="E15" s="2"/>
      <c r="F15" s="2"/>
      <c r="G15" s="2"/>
      <c r="H15" s="2"/>
      <c r="I15" s="2"/>
    </row>
    <row r="16" spans="1:9" ht="18">
      <c r="B16" s="2"/>
      <c r="C16" s="2"/>
      <c r="D16" s="2"/>
      <c r="E16" s="2"/>
      <c r="F16" s="2"/>
      <c r="G16" s="2"/>
      <c r="H16" s="2"/>
      <c r="I16" s="2"/>
    </row>
    <row r="25" spans="2:5" ht="18">
      <c r="B25" s="12"/>
      <c r="C25" s="15" t="s">
        <v>15</v>
      </c>
      <c r="D25" s="15" t="s">
        <v>16</v>
      </c>
      <c r="E25" s="28" t="s">
        <v>1</v>
      </c>
    </row>
    <row r="26" spans="2:5" ht="18">
      <c r="B26" s="16" t="s">
        <v>21</v>
      </c>
      <c r="C26" s="34">
        <v>107</v>
      </c>
      <c r="D26" s="19">
        <v>58</v>
      </c>
      <c r="E26" s="35">
        <v>214</v>
      </c>
    </row>
    <row r="27" spans="2:5" ht="18">
      <c r="B27" s="16" t="s">
        <v>20</v>
      </c>
      <c r="C27" s="34">
        <v>71</v>
      </c>
      <c r="D27" s="19">
        <v>21</v>
      </c>
      <c r="E27" s="35">
        <v>287</v>
      </c>
    </row>
    <row r="28" spans="2:5" ht="18">
      <c r="B28" s="16" t="s">
        <v>17</v>
      </c>
      <c r="C28" s="34">
        <v>80</v>
      </c>
      <c r="D28" s="19">
        <v>49</v>
      </c>
      <c r="E28" s="18">
        <v>308</v>
      </c>
    </row>
    <row r="29" spans="2:5" ht="18">
      <c r="B29" s="16" t="s">
        <v>23</v>
      </c>
      <c r="C29" s="34">
        <v>130</v>
      </c>
      <c r="D29" s="19">
        <v>114</v>
      </c>
      <c r="E29" s="35">
        <v>317</v>
      </c>
    </row>
    <row r="30" spans="2:5" ht="18">
      <c r="B30" s="16" t="s">
        <v>19</v>
      </c>
      <c r="C30" s="19">
        <v>81</v>
      </c>
      <c r="D30" s="19">
        <v>28</v>
      </c>
      <c r="E30" s="35">
        <v>441</v>
      </c>
    </row>
    <row r="31" spans="2:5" ht="18">
      <c r="B31" s="16" t="s">
        <v>24</v>
      </c>
      <c r="C31" s="34">
        <v>118</v>
      </c>
      <c r="D31" s="19">
        <v>81</v>
      </c>
      <c r="E31" s="35">
        <v>814</v>
      </c>
    </row>
    <row r="32" spans="2:5" ht="18">
      <c r="B32" s="16" t="s">
        <v>18</v>
      </c>
      <c r="C32" s="34">
        <v>156</v>
      </c>
      <c r="D32" s="19">
        <v>83</v>
      </c>
      <c r="E32" s="35">
        <v>819</v>
      </c>
    </row>
    <row r="33" spans="2:12" ht="18">
      <c r="B33" s="21" t="s">
        <v>22</v>
      </c>
      <c r="C33" s="36">
        <v>165</v>
      </c>
      <c r="D33" s="24">
        <v>165</v>
      </c>
      <c r="E33" s="37">
        <v>1224</v>
      </c>
    </row>
    <row r="48" spans="2:12" ht="18" customHeight="1">
      <c r="F48" s="3"/>
      <c r="G48" s="3"/>
      <c r="H48" s="3"/>
      <c r="I48" s="3"/>
      <c r="J48" s="3"/>
      <c r="K48" s="3"/>
      <c r="L48" s="3"/>
    </row>
    <row r="49" spans="6:12">
      <c r="F49" s="3"/>
      <c r="G49" s="3"/>
      <c r="H49" s="3"/>
      <c r="I49" s="3"/>
      <c r="J49" s="3"/>
      <c r="K49" s="3"/>
      <c r="L49" s="3"/>
    </row>
    <row r="52" spans="6:12">
      <c r="F52" s="3"/>
      <c r="G52" s="3"/>
    </row>
    <row r="53" spans="6:12">
      <c r="F53" s="3"/>
      <c r="G53" s="3"/>
    </row>
    <row r="54" spans="6:12">
      <c r="F54" s="3"/>
      <c r="G54" s="3"/>
    </row>
    <row r="55" spans="6:12">
      <c r="F55" s="3"/>
      <c r="G55" s="3"/>
    </row>
    <row r="56" spans="6:12">
      <c r="F56" s="3"/>
      <c r="G56" s="3"/>
    </row>
    <row r="57" spans="6:12">
      <c r="F57" s="3"/>
      <c r="G57" s="3"/>
    </row>
    <row r="58" spans="6:12">
      <c r="F58" s="3"/>
      <c r="G58" s="3"/>
    </row>
  </sheetData>
  <sortState ref="B44:C50">
    <sortCondition descending="1" ref="C44"/>
  </sortState>
  <phoneticPr fontId="1" type="noConversion"/>
  <pageMargins left="0.7" right="0.7" top="0.75" bottom="0.75" header="0.3" footer="0.3"/>
  <pageSetup paperSize="8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E390-4F40-5245-A0D9-B7D340E10A2D}">
  <dimension ref="A2:N23"/>
  <sheetViews>
    <sheetView zoomScale="94" workbookViewId="0">
      <selection activeCell="A35" sqref="A35"/>
    </sheetView>
  </sheetViews>
  <sheetFormatPr baseColWidth="10" defaultRowHeight="16"/>
  <cols>
    <col min="1" max="1" width="23.1640625" bestFit="1" customWidth="1"/>
    <col min="5" max="5" width="17.1640625" bestFit="1" customWidth="1"/>
    <col min="6" max="6" width="24.33203125" bestFit="1" customWidth="1"/>
    <col min="7" max="7" width="17.1640625" bestFit="1" customWidth="1"/>
    <col min="10" max="10" width="18.5" bestFit="1" customWidth="1"/>
    <col min="11" max="11" width="20" bestFit="1" customWidth="1"/>
    <col min="12" max="12" width="17.1640625" bestFit="1" customWidth="1"/>
    <col min="13" max="13" width="12.6640625" bestFit="1" customWidth="1"/>
  </cols>
  <sheetData>
    <row r="2" spans="1:14">
      <c r="A2" s="26" t="s">
        <v>14</v>
      </c>
      <c r="B2" s="27"/>
    </row>
    <row r="3" spans="1:14" ht="18">
      <c r="A3" s="7" t="s">
        <v>0</v>
      </c>
      <c r="B3" s="8">
        <v>23109.314286000001</v>
      </c>
      <c r="D3" s="38" t="s">
        <v>30</v>
      </c>
      <c r="E3" s="38"/>
    </row>
    <row r="4" spans="1:14" ht="18">
      <c r="A4" s="7" t="s">
        <v>1</v>
      </c>
      <c r="B4" s="8">
        <v>5833.7857139999996</v>
      </c>
    </row>
    <row r="5" spans="1:14" ht="18">
      <c r="A5" s="7" t="s">
        <v>2</v>
      </c>
      <c r="B5" s="8">
        <v>40.114286</v>
      </c>
    </row>
    <row r="6" spans="1:14" ht="18">
      <c r="A6" s="7" t="s">
        <v>3</v>
      </c>
      <c r="B6" s="8">
        <v>409.65714300000002</v>
      </c>
    </row>
    <row r="7" spans="1:14" ht="18">
      <c r="A7" s="7" t="s">
        <v>4</v>
      </c>
      <c r="B7" s="8">
        <v>449.77142900000001</v>
      </c>
    </row>
    <row r="8" spans="1:14">
      <c r="A8" s="9"/>
      <c r="B8" s="8"/>
    </row>
    <row r="9" spans="1:14" ht="18">
      <c r="A9" s="9"/>
      <c r="B9" s="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8">
      <c r="A10" s="9" t="s">
        <v>13</v>
      </c>
      <c r="B10" s="8"/>
      <c r="C10" s="5"/>
      <c r="D10" s="12"/>
      <c r="E10" s="13" t="s">
        <v>3</v>
      </c>
      <c r="F10" s="13" t="s">
        <v>2</v>
      </c>
      <c r="G10" s="14" t="s">
        <v>26</v>
      </c>
      <c r="H10" s="5"/>
      <c r="I10" s="12"/>
      <c r="J10" s="13" t="s">
        <v>1</v>
      </c>
      <c r="K10" s="13" t="s">
        <v>8</v>
      </c>
      <c r="L10" s="15" t="s">
        <v>27</v>
      </c>
      <c r="M10" s="14" t="s">
        <v>25</v>
      </c>
      <c r="N10" s="5"/>
    </row>
    <row r="11" spans="1:14" ht="18">
      <c r="A11" s="7" t="s">
        <v>0</v>
      </c>
      <c r="B11" s="8">
        <v>9161.2830190000004</v>
      </c>
      <c r="C11" s="5"/>
      <c r="D11" s="16" t="s">
        <v>5</v>
      </c>
      <c r="E11" s="17">
        <v>409.65714300000002</v>
      </c>
      <c r="F11" s="17">
        <v>40.114286</v>
      </c>
      <c r="G11" s="18">
        <f>E11/(F11+E11)</f>
        <v>0.9108118403848191</v>
      </c>
      <c r="H11" s="5"/>
      <c r="I11" s="16" t="s">
        <v>5</v>
      </c>
      <c r="J11" s="17">
        <f>B4</f>
        <v>5833.7857139999996</v>
      </c>
      <c r="K11" s="17">
        <f>B3-J11</f>
        <v>17275.528572000003</v>
      </c>
      <c r="L11" s="19">
        <f>J11/(J11+K11)</f>
        <v>0.25244304706757148</v>
      </c>
      <c r="M11" s="20">
        <f>J11+K11</f>
        <v>23109.314286000001</v>
      </c>
      <c r="N11" s="5"/>
    </row>
    <row r="12" spans="1:14" ht="18">
      <c r="A12" s="7" t="s">
        <v>1</v>
      </c>
      <c r="B12" s="8">
        <v>1830.708895</v>
      </c>
      <c r="C12" s="5"/>
      <c r="D12" s="16" t="s">
        <v>6</v>
      </c>
      <c r="E12" s="17">
        <v>152.14285699999999</v>
      </c>
      <c r="F12" s="17">
        <v>76.867925</v>
      </c>
      <c r="G12" s="18">
        <f t="shared" ref="G12:G13" si="0">E12/(F12+E12)</f>
        <v>0.66434800873261934</v>
      </c>
      <c r="H12" s="5"/>
      <c r="I12" s="16" t="s">
        <v>6</v>
      </c>
      <c r="J12" s="17">
        <f>B12</f>
        <v>1830.708895</v>
      </c>
      <c r="K12" s="17">
        <f>B11-J12</f>
        <v>7330.5741240000007</v>
      </c>
      <c r="L12" s="19">
        <f t="shared" ref="L12:L13" si="1">J12/(J12+K12)</f>
        <v>0.19983105982024676</v>
      </c>
      <c r="M12" s="20">
        <f t="shared" ref="M12:M13" si="2">J12+K12</f>
        <v>9161.2830190000004</v>
      </c>
      <c r="N12" s="5"/>
    </row>
    <row r="13" spans="1:14" ht="18">
      <c r="A13" s="7" t="s">
        <v>2</v>
      </c>
      <c r="B13" s="8">
        <v>76.867925</v>
      </c>
      <c r="C13" s="5"/>
      <c r="D13" s="21" t="s">
        <v>7</v>
      </c>
      <c r="E13" s="22">
        <v>49.569679999999998</v>
      </c>
      <c r="F13" s="22">
        <v>73.531610999999998</v>
      </c>
      <c r="G13" s="23">
        <f t="shared" si="0"/>
        <v>0.40267392484129183</v>
      </c>
      <c r="H13" s="5"/>
      <c r="I13" s="21" t="s">
        <v>7</v>
      </c>
      <c r="J13" s="22">
        <f>B20</f>
        <v>325.083617</v>
      </c>
      <c r="K13" s="22">
        <f>B19-B20</f>
        <v>2279.380013</v>
      </c>
      <c r="L13" s="24">
        <f t="shared" si="1"/>
        <v>0.12481787545637563</v>
      </c>
      <c r="M13" s="25">
        <f t="shared" si="2"/>
        <v>2604.4636300000002</v>
      </c>
      <c r="N13" s="5"/>
    </row>
    <row r="14" spans="1:14" ht="18">
      <c r="A14" s="7" t="s">
        <v>3</v>
      </c>
      <c r="B14" s="8">
        <v>152.14285699999999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">
      <c r="A15" s="7" t="s">
        <v>4</v>
      </c>
      <c r="B15" s="8">
        <v>229.01078200000001</v>
      </c>
    </row>
    <row r="16" spans="1:14">
      <c r="A16" s="9"/>
      <c r="B16" s="8"/>
    </row>
    <row r="17" spans="1:2">
      <c r="A17" s="9"/>
      <c r="B17" s="8"/>
    </row>
    <row r="18" spans="1:2">
      <c r="A18" s="9" t="s">
        <v>28</v>
      </c>
      <c r="B18" s="8"/>
    </row>
    <row r="19" spans="1:2" ht="18">
      <c r="A19" s="7" t="s">
        <v>0</v>
      </c>
      <c r="B19" s="8">
        <v>2604.4636300000002</v>
      </c>
    </row>
    <row r="20" spans="1:2" ht="18">
      <c r="A20" s="7" t="s">
        <v>1</v>
      </c>
      <c r="B20" s="8">
        <v>325.083617</v>
      </c>
    </row>
    <row r="21" spans="1:2" ht="18">
      <c r="A21" s="7" t="s">
        <v>2</v>
      </c>
      <c r="B21" s="8">
        <v>73.531610999999998</v>
      </c>
    </row>
    <row r="22" spans="1:2" ht="18">
      <c r="A22" s="7" t="s">
        <v>3</v>
      </c>
      <c r="B22" s="8">
        <v>49.569679999999998</v>
      </c>
    </row>
    <row r="23" spans="1:2" ht="18">
      <c r="A23" s="10" t="s">
        <v>4</v>
      </c>
      <c r="B23" s="11">
        <v>123.101292</v>
      </c>
    </row>
  </sheetData>
  <mergeCells count="1">
    <mergeCell ref="D3:E3"/>
  </mergeCells>
  <phoneticPr fontId="1" type="noConversion"/>
  <pageMargins left="0.7" right="0.7" top="0.75" bottom="0.75" header="0.3" footer="0.3"/>
  <pageSetup paperSize="8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652F-01F2-D247-AB2F-0E0D60FA930A}">
  <dimension ref="A1:P37"/>
  <sheetViews>
    <sheetView tabSelected="1" zoomScale="75" workbookViewId="0">
      <selection activeCell="B37" sqref="B37"/>
    </sheetView>
  </sheetViews>
  <sheetFormatPr baseColWidth="10" defaultRowHeight="16"/>
  <cols>
    <col min="2" max="2" width="34.1640625" bestFit="1" customWidth="1"/>
    <col min="4" max="4" width="15.6640625" bestFit="1" customWidth="1"/>
    <col min="9" max="9" width="10" bestFit="1" customWidth="1"/>
    <col min="10" max="12" width="18.6640625" bestFit="1" customWidth="1"/>
  </cols>
  <sheetData>
    <row r="1" spans="1:16" ht="18">
      <c r="A1" s="4"/>
      <c r="B1" s="4"/>
      <c r="C1" s="4"/>
      <c r="D1" s="4"/>
    </row>
    <row r="2" spans="1:16" ht="18">
      <c r="A2" s="4"/>
      <c r="B2" s="4"/>
      <c r="C2" s="4"/>
      <c r="D2" s="4"/>
    </row>
    <row r="3" spans="1:16" ht="18">
      <c r="A3" s="4"/>
      <c r="B3" s="4" t="s">
        <v>29</v>
      </c>
      <c r="C3" s="4"/>
      <c r="D3" s="4"/>
    </row>
    <row r="4" spans="1:16" ht="1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ht="18">
      <c r="A5" s="33"/>
      <c r="B5" s="33" t="s">
        <v>5</v>
      </c>
      <c r="C5" s="33"/>
      <c r="D5" s="5"/>
      <c r="E5" s="5"/>
      <c r="F5" s="5"/>
      <c r="G5" s="5"/>
      <c r="H5" s="5"/>
      <c r="I5" s="12"/>
      <c r="J5" s="13" t="s">
        <v>9</v>
      </c>
      <c r="K5" s="13" t="s">
        <v>10</v>
      </c>
      <c r="L5" s="28" t="s">
        <v>11</v>
      </c>
      <c r="M5" s="5"/>
      <c r="N5" s="5"/>
      <c r="O5" s="5"/>
      <c r="P5" s="5"/>
    </row>
    <row r="6" spans="1:16" ht="18">
      <c r="A6" s="33"/>
      <c r="B6" s="33"/>
      <c r="C6" s="33"/>
      <c r="D6" s="6"/>
      <c r="E6" s="5"/>
      <c r="F6" s="5"/>
      <c r="G6" s="5"/>
      <c r="H6" s="5"/>
      <c r="I6" s="16" t="s">
        <v>12</v>
      </c>
      <c r="J6" s="29">
        <v>0.33310699999999999</v>
      </c>
      <c r="K6" s="29">
        <v>4.5981810000000003</v>
      </c>
      <c r="L6" s="30">
        <v>0.19095899999999999</v>
      </c>
      <c r="M6" s="5"/>
      <c r="N6" s="5"/>
      <c r="O6" s="5"/>
      <c r="P6" s="5"/>
    </row>
    <row r="7" spans="1:16" ht="18">
      <c r="A7" s="33"/>
      <c r="B7" s="33"/>
      <c r="C7" s="33"/>
      <c r="D7" s="6"/>
      <c r="E7" s="5"/>
      <c r="F7" s="5"/>
      <c r="G7" s="5"/>
      <c r="H7" s="5"/>
      <c r="I7" s="16" t="s">
        <v>13</v>
      </c>
      <c r="J7" s="29">
        <v>0.65094300000000005</v>
      </c>
      <c r="K7" s="29">
        <v>10.527896</v>
      </c>
      <c r="L7" s="30">
        <v>1.100886</v>
      </c>
      <c r="M7" s="5"/>
      <c r="N7" s="5"/>
      <c r="O7" s="5"/>
      <c r="P7" s="5"/>
    </row>
    <row r="8" spans="1:16" ht="18">
      <c r="A8" s="33"/>
      <c r="B8" s="33"/>
      <c r="C8" s="33"/>
      <c r="D8" s="6"/>
      <c r="E8" s="5"/>
      <c r="F8" s="5"/>
      <c r="G8" s="5"/>
      <c r="H8" s="5"/>
      <c r="I8" s="21" t="s">
        <v>14</v>
      </c>
      <c r="J8" s="31">
        <v>0.55357100000000004</v>
      </c>
      <c r="K8" s="31">
        <v>14.145345000000001</v>
      </c>
      <c r="L8" s="32">
        <v>3.2982140000000002</v>
      </c>
      <c r="M8" s="5"/>
      <c r="N8" s="5"/>
      <c r="O8" s="5"/>
      <c r="P8" s="5"/>
    </row>
    <row r="9" spans="1:16" ht="18">
      <c r="A9" s="33"/>
      <c r="B9" s="33"/>
      <c r="C9" s="3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8">
      <c r="A10" s="33"/>
      <c r="B10" s="33"/>
      <c r="C10" s="33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8">
      <c r="A11" s="33"/>
      <c r="B11" s="33"/>
      <c r="C11" s="3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8">
      <c r="A12" s="33"/>
      <c r="B12" s="33"/>
      <c r="C12" s="3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ht="18">
      <c r="A13" s="33"/>
      <c r="B13" s="33"/>
      <c r="C13" s="3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18">
      <c r="A14" s="33"/>
      <c r="B14" s="33" t="s">
        <v>6</v>
      </c>
      <c r="C14" s="3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ht="18">
      <c r="A15" s="33"/>
      <c r="B15" s="33"/>
      <c r="C15" s="33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18">
      <c r="A16" s="33"/>
      <c r="B16" s="33"/>
      <c r="C16" s="33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18">
      <c r="A17" s="33"/>
      <c r="B17" s="33"/>
      <c r="C17" s="33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ht="18">
      <c r="A18" s="33"/>
      <c r="B18" s="33"/>
      <c r="C18" s="33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18">
      <c r="A19" s="33"/>
      <c r="B19" s="33"/>
      <c r="C19" s="3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18">
      <c r="A20" s="33"/>
      <c r="B20" s="33"/>
      <c r="C20" s="33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8">
      <c r="A21" s="33"/>
      <c r="B21" s="33"/>
      <c r="C21" s="33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8">
      <c r="A22" s="33"/>
      <c r="B22" s="33"/>
      <c r="C22" s="33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8">
      <c r="A23" s="33"/>
      <c r="B23" s="33" t="s">
        <v>7</v>
      </c>
      <c r="C23" s="3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8">
      <c r="A24" s="33"/>
      <c r="B24" s="33"/>
      <c r="C24" s="33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8">
      <c r="A25" s="33"/>
      <c r="B25" s="33"/>
      <c r="C25" s="33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8">
      <c r="A26" s="33"/>
      <c r="B26" s="33"/>
      <c r="C26" s="3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8">
      <c r="A27" s="33"/>
      <c r="B27" s="33"/>
      <c r="C27" s="3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8">
      <c r="A28" s="33"/>
      <c r="B28" s="33"/>
      <c r="C28" s="3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8">
      <c r="A29" s="33"/>
      <c r="B29" s="33"/>
      <c r="C29" s="3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8">
      <c r="A30" s="33"/>
      <c r="B30" s="33"/>
      <c r="C30" s="3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8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</sheetData>
  <phoneticPr fontId="1" type="noConversion"/>
  <pageMargins left="0.7" right="0.7" top="0.75" bottom="0.75" header="0.3" footer="0.3"/>
  <pageSetup paperSize="8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DBSCAN_events_population</vt:lpstr>
      <vt:lpstr>kmeans_events_population</vt:lpstr>
      <vt:lpstr>kmeans_latency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2020-08-26T03:00:57Z</dcterms:created>
  <dcterms:modified xsi:type="dcterms:W3CDTF">2020-09-15T02:05:24Z</dcterms:modified>
</cp:coreProperties>
</file>