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19980" windowHeight="8070" activeTab="3"/>
  </bookViews>
  <sheets>
    <sheet name="ورقة4" sheetId="4" r:id="rId1"/>
    <sheet name="ورقة5" sheetId="5" r:id="rId2"/>
    <sheet name="ورقة6" sheetId="6" r:id="rId3"/>
    <sheet name="ورقة1" sheetId="1" r:id="rId4"/>
    <sheet name="ورقة2" sheetId="2" r:id="rId5"/>
    <sheet name="ورقة3" sheetId="3" r:id="rId6"/>
  </sheets>
  <calcPr calcId="144525"/>
  <pivotCaches>
    <pivotCache cacheId="8" r:id="rId7"/>
  </pivotCaches>
</workbook>
</file>

<file path=xl/calcChain.xml><?xml version="1.0" encoding="utf-8"?>
<calcChain xmlns="http://schemas.openxmlformats.org/spreadsheetml/2006/main">
  <c r="E41" i="1" l="1"/>
  <c r="N19" i="1" s="1"/>
  <c r="I19" i="1" l="1"/>
  <c r="I17" i="1"/>
</calcChain>
</file>

<file path=xl/sharedStrings.xml><?xml version="1.0" encoding="utf-8"?>
<sst xmlns="http://schemas.openxmlformats.org/spreadsheetml/2006/main" count="126" uniqueCount="71">
  <si>
    <t>Project ID</t>
  </si>
  <si>
    <t>Project Name</t>
  </si>
  <si>
    <t>Owner</t>
  </si>
  <si>
    <t>Statues</t>
  </si>
  <si>
    <t>Progrees</t>
  </si>
  <si>
    <t>Deadline</t>
  </si>
  <si>
    <t>Comments</t>
  </si>
  <si>
    <t>P-00001</t>
  </si>
  <si>
    <t>Project 1</t>
  </si>
  <si>
    <t>Mohammed</t>
  </si>
  <si>
    <t>Done</t>
  </si>
  <si>
    <t>P-00002</t>
  </si>
  <si>
    <t>Project 2</t>
  </si>
  <si>
    <t>Nasser</t>
  </si>
  <si>
    <t>Ongoing</t>
  </si>
  <si>
    <t>P-00003</t>
  </si>
  <si>
    <t>Project 3</t>
  </si>
  <si>
    <t>Pending</t>
  </si>
  <si>
    <t>P-00004</t>
  </si>
  <si>
    <t>Project 4</t>
  </si>
  <si>
    <t>Yaser</t>
  </si>
  <si>
    <t>P-00005</t>
  </si>
  <si>
    <t>Project 5</t>
  </si>
  <si>
    <t>P-00006</t>
  </si>
  <si>
    <t>Project 6</t>
  </si>
  <si>
    <t>Ali</t>
  </si>
  <si>
    <t>P-00007</t>
  </si>
  <si>
    <t>Project 7</t>
  </si>
  <si>
    <t>P-00008</t>
  </si>
  <si>
    <t>Project 8</t>
  </si>
  <si>
    <t>P-00009</t>
  </si>
  <si>
    <t>Project 9</t>
  </si>
  <si>
    <t>P-00010</t>
  </si>
  <si>
    <t>Project 10</t>
  </si>
  <si>
    <t>P-00011</t>
  </si>
  <si>
    <t>Project 11</t>
  </si>
  <si>
    <t>P-00012</t>
  </si>
  <si>
    <t>Project 12</t>
  </si>
  <si>
    <t>P-00013</t>
  </si>
  <si>
    <t>Project 13</t>
  </si>
  <si>
    <t>P-00014</t>
  </si>
  <si>
    <t>Project 14</t>
  </si>
  <si>
    <t>P-00015</t>
  </si>
  <si>
    <t>Project 15</t>
  </si>
  <si>
    <t>P-00016</t>
  </si>
  <si>
    <t>Project 16</t>
  </si>
  <si>
    <t>P-00017</t>
  </si>
  <si>
    <t>Project 17</t>
  </si>
  <si>
    <t>P-00018</t>
  </si>
  <si>
    <t>Project 18</t>
  </si>
  <si>
    <t>P-00019</t>
  </si>
  <si>
    <t>Project 19</t>
  </si>
  <si>
    <t>P-00020</t>
  </si>
  <si>
    <t>Project 20</t>
  </si>
  <si>
    <t>P-00021</t>
  </si>
  <si>
    <t>Project 21</t>
  </si>
  <si>
    <t>P-00022</t>
  </si>
  <si>
    <t>Project 22</t>
  </si>
  <si>
    <t>P-00023</t>
  </si>
  <si>
    <t>Project 23</t>
  </si>
  <si>
    <t>P-00024</t>
  </si>
  <si>
    <t>Project 24</t>
  </si>
  <si>
    <t>P-00025</t>
  </si>
  <si>
    <t>Project 25</t>
  </si>
  <si>
    <t>P-00026</t>
  </si>
  <si>
    <t>Project 26</t>
  </si>
  <si>
    <t>تسميات الصفوف</t>
  </si>
  <si>
    <t>الإجمالي الكلي</t>
  </si>
  <si>
    <t>عدد من Project Name</t>
  </si>
  <si>
    <t>Afrah</t>
  </si>
  <si>
    <t>Nasserm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</si>
</sst>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9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0" xfId="0" applyAlignment="1">
      <alignment horizontal="left" vertical="center"/>
    </xf>
    <xf numFmtId="9" fontId="0" fillId="0" borderId="0" xfId="1" applyFon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  <xf numFmtId="9" fontId="0" fillId="0" borderId="0" xfId="1" applyFont="1"/>
    <xf numFmtId="9" fontId="2" fillId="0" borderId="0" xfId="0" applyNumberFormat="1" applyFont="1" applyAlignment="1">
      <alignment horizontal="left" vertical="center"/>
    </xf>
  </cellXfs>
  <cellStyles count="2">
    <cellStyle name="Normal" xfId="0" builtinId="0"/>
    <cellStyle name="Percent" xfId="1" builtinId="5"/>
  </cellStyles>
  <dxfs count="16">
    <dxf>
      <alignment horizontal="left" vertical="center" textRotation="0" wrapText="0" indent="0" justifyLastLine="0" shrinkToFit="0" readingOrder="0"/>
    </dxf>
    <dxf>
      <numFmt numFmtId="19" formatCode="mm/dd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64" formatCode="dd/mm/yyyy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rgb="FF00CC99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CC99"/>
      <color rgb="FF99CCFF"/>
      <color rgb="FF00CC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[تجربة الداشبورد للمشاريع...xlsx]ورقة4!PivotTable1</c:name>
    <c:fmtId val="0"/>
  </c:pivotSource>
  <c:chart>
    <c:autoTitleDeleted val="1"/>
    <c:pivotFmts>
      <c:pivotFmt>
        <c:idx val="0"/>
        <c:spPr>
          <a:solidFill>
            <a:schemeClr val="bg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>
                  <a:solidFill>
                    <a:schemeClr val="bg1">
                      <a:lumMod val="50000"/>
                    </a:schemeClr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ورقة4!$B$3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200">
                    <a:solidFill>
                      <a:schemeClr val="bg1">
                        <a:lumMod val="50000"/>
                      </a:schemeClr>
                    </a:solidFill>
                    <a:latin typeface="Impact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ورقة4!$A$4:$A$10</c:f>
              <c:strCache>
                <c:ptCount val="6"/>
                <c:pt idx="0">
                  <c:v>Ali</c:v>
                </c:pt>
                <c:pt idx="1">
                  <c:v>Mohammed</c:v>
                </c:pt>
                <c:pt idx="2">
                  <c:v>Nasser</c:v>
                </c:pt>
                <c:pt idx="3">
                  <c:v>Yaser</c:v>
                </c:pt>
                <c:pt idx="4">
                  <c:v>Afrah</c:v>
                </c:pt>
                <c:pt idx="5">
                  <c:v>Nasserm</c:v>
                </c:pt>
              </c:strCache>
            </c:strRef>
          </c:cat>
          <c:val>
            <c:numRef>
              <c:f>ورقة4!$B$4:$B$10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70"/>
        <c:axId val="196469120"/>
        <c:axId val="196470656"/>
      </c:barChart>
      <c:catAx>
        <c:axId val="19646912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Impact" pitchFamily="34" charset="0"/>
              </a:defRPr>
            </a:pPr>
            <a:endParaRPr lang="en-US"/>
          </a:p>
        </c:txPr>
        <c:crossAx val="196470656"/>
        <c:crosses val="autoZero"/>
        <c:auto val="1"/>
        <c:lblAlgn val="ctr"/>
        <c:lblOffset val="100"/>
        <c:noMultiLvlLbl val="0"/>
      </c:catAx>
      <c:valAx>
        <c:axId val="19647065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64691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[تجربة الداشبورد للمشاريع...xlsx]ورقة6!PivotTable3</c:name>
    <c:fmtId val="0"/>
  </c:pivotSource>
  <c:chart>
    <c:autoTitleDeleted val="1"/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800">
                  <a:solidFill>
                    <a:schemeClr val="bg1"/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C000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ورقة6!$B$3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1"/>
            <c:bubble3D val="0"/>
            <c:spPr>
              <a:solidFill>
                <a:srgbClr val="FFC000"/>
              </a:solidFill>
            </c:spPr>
          </c:dPt>
          <c:dLbls>
            <c:spPr/>
            <c:txPr>
              <a:bodyPr/>
              <a:lstStyle/>
              <a:p>
                <a:pPr>
                  <a:defRPr sz="1800">
                    <a:solidFill>
                      <a:schemeClr val="bg1"/>
                    </a:solidFill>
                    <a:latin typeface="Impact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ورقة6!$A$4:$A$7</c:f>
              <c:strCache>
                <c:ptCount val="3"/>
                <c:pt idx="0">
                  <c:v>Done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ورقة6!$B$4:$B$7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layout/>
      <c:overlay val="0"/>
      <c:txPr>
        <a:bodyPr/>
        <a:lstStyle/>
        <a:p>
          <a:pPr>
            <a:defRPr>
              <a:solidFill>
                <a:schemeClr val="bg1"/>
              </a:solidFill>
              <a:latin typeface="Impac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/>
    <a:effectLst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7361111111111112"/>
          <c:y val="6.9444444444444448E-2"/>
          <c:w val="0.45555555555555555"/>
          <c:h val="0.7592592592592593"/>
        </c:manualLayout>
      </c:layout>
      <c:pieChart>
        <c:varyColors val="1"/>
        <c:ser>
          <c:idx val="1"/>
          <c:order val="1"/>
          <c:tx>
            <c:v>سلسلة2</c:v>
          </c:tx>
          <c:spPr>
            <a:ln>
              <a:noFill/>
            </a:ln>
          </c:spPr>
          <c:dPt>
            <c:idx val="0"/>
            <c:bubble3D val="0"/>
            <c:spPr>
              <a:noFill/>
              <a:ln>
                <a:noFill/>
              </a:ln>
            </c:spPr>
          </c:dPt>
          <c:dPt>
            <c:idx val="1"/>
            <c:bubble3D val="0"/>
            <c:spPr>
              <a:ln>
                <a:solidFill>
                  <a:schemeClr val="bg2"/>
                </a:solidFill>
              </a:ln>
            </c:spPr>
          </c:dPt>
          <c:dPt>
            <c:idx val="2"/>
            <c:bubble3D val="0"/>
            <c:spPr>
              <a:noFill/>
              <a:ln>
                <a:noFill/>
              </a:ln>
            </c:spPr>
          </c:dPt>
          <c:cat>
            <c:numLit>
              <c:formatCode>General</c:formatCode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</c:numLit>
          </c:cat>
          <c:val>
            <c:numRef>
              <c:f>ورقة1!$N$19:$N$21</c:f>
              <c:numCache>
                <c:formatCode>General</c:formatCode>
                <c:ptCount val="3"/>
                <c:pt idx="0" formatCode="0%">
                  <c:v>0.58576923076923082</c:v>
                </c:pt>
                <c:pt idx="1">
                  <c:v>0.01</c:v>
                </c:pt>
                <c:pt idx="2" formatCode="0%">
                  <c:v>1.503076923076923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doughnutChart>
        <c:varyColors val="1"/>
        <c:ser>
          <c:idx val="0"/>
          <c:order val="0"/>
          <c:tx>
            <c:v>سلسلة1</c:v>
          </c:tx>
          <c:spPr>
            <a:ln>
              <a:noFill/>
            </a:ln>
          </c:spPr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4"/>
            <c:bubble3D val="0"/>
            <c:spPr>
              <a:noFill/>
              <a:ln>
                <a:noFill/>
              </a:ln>
            </c:spPr>
          </c:dPt>
          <c:cat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25</c:v>
              </c:pt>
              <c:pt idx="2">
                <c:v>50</c:v>
              </c:pt>
              <c:pt idx="3">
                <c:v>25</c:v>
              </c:pt>
              <c:pt idx="4">
                <c:v>100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3"/>
      </c:doughnutChart>
    </c:plotArea>
    <c:plotVisOnly val="1"/>
    <c:dispBlanksAs val="gap"/>
    <c:showDLblsOverMax val="0"/>
  </c:chart>
  <c:spPr>
    <a:noFill/>
    <a:ln>
      <a:solidFill>
        <a:schemeClr val="bg1"/>
      </a:solidFill>
    </a:ln>
    <a:effectLst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[تجربة الداشبورد للمشاريع...xlsx]ورقة6!PivotTable3</c:name>
    <c:fmtId val="14"/>
  </c:pivotSource>
  <c:chart>
    <c:autoTitleDeleted val="1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800">
                  <a:solidFill>
                    <a:schemeClr val="bg1"/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rgbClr val="FFC000"/>
          </a:solidFill>
        </c:spPr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 sz="1800">
                  <a:solidFill>
                    <a:schemeClr val="bg1"/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3"/>
        <c:spPr>
          <a:solidFill>
            <a:srgbClr val="FFC000"/>
          </a:solidFill>
        </c:spPr>
      </c:pivotFmt>
      <c:pivotFmt>
        <c:idx val="4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800">
                  <a:solidFill>
                    <a:schemeClr val="bg1"/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rgbClr val="FFC000"/>
          </a:solidFill>
        </c:spPr>
      </c:pivotFmt>
    </c:pivotFmts>
    <c:plotArea>
      <c:layout/>
      <c:pieChart>
        <c:varyColors val="1"/>
        <c:ser>
          <c:idx val="0"/>
          <c:order val="0"/>
          <c:tx>
            <c:strRef>
              <c:f>ورقة6!$B$3</c:f>
              <c:strCache>
                <c:ptCount val="1"/>
                <c:pt idx="0">
                  <c:v>الإجمالي</c:v>
                </c:pt>
              </c:strCache>
            </c:strRef>
          </c:tx>
          <c:dPt>
            <c:idx val="1"/>
            <c:bubble3D val="0"/>
            <c:spPr>
              <a:solidFill>
                <a:srgbClr val="FFC000"/>
              </a:solidFill>
            </c:spPr>
          </c:dPt>
          <c:dLbls>
            <c:spPr/>
            <c:txPr>
              <a:bodyPr/>
              <a:lstStyle/>
              <a:p>
                <a:pPr>
                  <a:defRPr sz="1800">
                    <a:solidFill>
                      <a:schemeClr val="bg1"/>
                    </a:solidFill>
                    <a:latin typeface="Impact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ورقة6!$A$4:$A$7</c:f>
              <c:strCache>
                <c:ptCount val="3"/>
                <c:pt idx="0">
                  <c:v>Done</c:v>
                </c:pt>
                <c:pt idx="1">
                  <c:v>Ongoing</c:v>
                </c:pt>
                <c:pt idx="2">
                  <c:v>Pending</c:v>
                </c:pt>
              </c:strCache>
            </c:strRef>
          </c:cat>
          <c:val>
            <c:numRef>
              <c:f>ورقة6!$B$4:$B$7</c:f>
              <c:numCache>
                <c:formatCode>General</c:formatCode>
                <c:ptCount val="3"/>
                <c:pt idx="0">
                  <c:v>8</c:v>
                </c:pt>
                <c:pt idx="1">
                  <c:v>16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360"/>
      </c:pieChart>
    </c:plotArea>
    <c:legend>
      <c:legendPos val="l"/>
      <c:layout/>
      <c:overlay val="0"/>
      <c:txPr>
        <a:bodyPr/>
        <a:lstStyle/>
        <a:p>
          <a:pPr>
            <a:defRPr>
              <a:solidFill>
                <a:schemeClr val="bg1"/>
              </a:solidFill>
              <a:latin typeface="Impact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solidFill>
        <a:schemeClr val="bg1"/>
      </a:solidFill>
    </a:ln>
    <a:effectLst>
      <a:outerShdw blurRad="50800" dist="50800" dir="5400000" algn="ctr" rotWithShape="0">
        <a:schemeClr val="bg1"/>
      </a:outerShdw>
    </a:effectLst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[تجربة الداشبورد للمشاريع...xlsx]ورقة4!PivotTable1</c:name>
    <c:fmtId val="13"/>
  </c:pivotSource>
  <c:chart>
    <c:autoTitleDeleted val="1"/>
    <c:pivotFmts>
      <c:pivotFmt>
        <c:idx val="0"/>
        <c:spPr>
          <a:solidFill>
            <a:schemeClr val="bg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>
                  <a:solidFill>
                    <a:schemeClr val="bg1">
                      <a:lumMod val="50000"/>
                    </a:schemeClr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spPr>
          <a:solidFill>
            <a:schemeClr val="bg1"/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 sz="1200">
                  <a:solidFill>
                    <a:schemeClr val="bg1">
                      <a:lumMod val="50000"/>
                    </a:schemeClr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2"/>
        <c:spPr>
          <a:solidFill>
            <a:schemeClr val="bg1"/>
          </a:solidFill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1200">
                  <a:solidFill>
                    <a:schemeClr val="bg1">
                      <a:lumMod val="50000"/>
                    </a:schemeClr>
                  </a:solidFill>
                  <a:latin typeface="Impact" pitchFamily="34" charset="0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ورقة4!$B$3</c:f>
              <c:strCache>
                <c:ptCount val="1"/>
                <c:pt idx="0">
                  <c:v>الإجمالي</c:v>
                </c:pt>
              </c:strCache>
            </c:strRef>
          </c:tx>
          <c:spPr>
            <a:solidFill>
              <a:schemeClr val="bg1"/>
            </a:solidFill>
          </c:spPr>
          <c:invertIfNegative val="0"/>
          <c:dLbls>
            <c:spPr/>
            <c:txPr>
              <a:bodyPr/>
              <a:lstStyle/>
              <a:p>
                <a:pPr>
                  <a:defRPr sz="1200">
                    <a:solidFill>
                      <a:schemeClr val="bg1">
                        <a:lumMod val="50000"/>
                      </a:schemeClr>
                    </a:solidFill>
                    <a:latin typeface="Impact" pitchFamily="34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ورقة4!$A$4:$A$10</c:f>
              <c:strCache>
                <c:ptCount val="6"/>
                <c:pt idx="0">
                  <c:v>Ali</c:v>
                </c:pt>
                <c:pt idx="1">
                  <c:v>Mohammed</c:v>
                </c:pt>
                <c:pt idx="2">
                  <c:v>Nasser</c:v>
                </c:pt>
                <c:pt idx="3">
                  <c:v>Yaser</c:v>
                </c:pt>
                <c:pt idx="4">
                  <c:v>Afrah</c:v>
                </c:pt>
                <c:pt idx="5">
                  <c:v>Nasserm</c:v>
                </c:pt>
              </c:strCache>
            </c:strRef>
          </c:cat>
          <c:val>
            <c:numRef>
              <c:f>ورقة4!$B$4:$B$10</c:f>
              <c:numCache>
                <c:formatCode>General</c:formatCode>
                <c:ptCount val="6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9"/>
        <c:overlap val="70"/>
        <c:axId val="197688320"/>
        <c:axId val="197694208"/>
      </c:barChart>
      <c:catAx>
        <c:axId val="197688320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noFill/>
        </c:spPr>
        <c:txPr>
          <a:bodyPr/>
          <a:lstStyle/>
          <a:p>
            <a:pPr>
              <a:defRPr>
                <a:solidFill>
                  <a:schemeClr val="bg1"/>
                </a:solidFill>
                <a:latin typeface="Impact" pitchFamily="34" charset="0"/>
              </a:defRPr>
            </a:pPr>
            <a:endParaRPr lang="en-US"/>
          </a:p>
        </c:txPr>
        <c:crossAx val="197694208"/>
        <c:crosses val="autoZero"/>
        <c:auto val="1"/>
        <c:lblAlgn val="ctr"/>
        <c:lblOffset val="100"/>
        <c:noMultiLvlLbl val="0"/>
      </c:catAx>
      <c:valAx>
        <c:axId val="19769420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7688320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/>
      </a:solidFill>
    </a:ln>
  </c:sp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90488</xdr:colOff>
      <xdr:row>7</xdr:row>
      <xdr:rowOff>0</xdr:rowOff>
    </xdr:from>
    <xdr:to>
      <xdr:col>10</xdr:col>
      <xdr:colOff>395288</xdr:colOff>
      <xdr:row>21</xdr:row>
      <xdr:rowOff>76200</xdr:rowOff>
    </xdr:to>
    <xdr:graphicFrame macro="">
      <xdr:nvGraphicFramePr>
        <xdr:cNvPr id="2" name="مخطط 1" title="المشاريع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90488</xdr:colOff>
      <xdr:row>6</xdr:row>
      <xdr:rowOff>0</xdr:rowOff>
    </xdr:from>
    <xdr:to>
      <xdr:col>10</xdr:col>
      <xdr:colOff>395288</xdr:colOff>
      <xdr:row>20</xdr:row>
      <xdr:rowOff>76200</xdr:rowOff>
    </xdr:to>
    <xdr:graphicFrame macro="">
      <xdr:nvGraphicFramePr>
        <xdr:cNvPr id="2" name="مخطط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1885948</xdr:colOff>
      <xdr:row>0</xdr:row>
      <xdr:rowOff>38100</xdr:rowOff>
    </xdr:from>
    <xdr:to>
      <xdr:col>4</xdr:col>
      <xdr:colOff>1209674</xdr:colOff>
      <xdr:row>11</xdr:row>
      <xdr:rowOff>190500</xdr:rowOff>
    </xdr:to>
    <xdr:graphicFrame macro="">
      <xdr:nvGraphicFramePr>
        <xdr:cNvPr id="15" name="مخطط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714375</xdr:colOff>
      <xdr:row>6</xdr:row>
      <xdr:rowOff>85725</xdr:rowOff>
    </xdr:from>
    <xdr:to>
      <xdr:col>4</xdr:col>
      <xdr:colOff>1085850</xdr:colOff>
      <xdr:row>8</xdr:row>
      <xdr:rowOff>95250</xdr:rowOff>
    </xdr:to>
    <xdr:sp macro="" textlink="">
      <xdr:nvSpPr>
        <xdr:cNvPr id="16" name="مربع نص 15"/>
        <xdr:cNvSpPr txBox="1"/>
      </xdr:nvSpPr>
      <xdr:spPr>
        <a:xfrm>
          <a:off x="9987524475" y="1228725"/>
          <a:ext cx="1866900" cy="390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>
              <a:solidFill>
                <a:schemeClr val="bg1"/>
              </a:solidFill>
              <a:latin typeface="Impact" pitchFamily="34" charset="0"/>
            </a:rPr>
            <a:t>Projects</a:t>
          </a:r>
          <a:r>
            <a:rPr lang="en-US" sz="1100">
              <a:solidFill>
                <a:schemeClr val="bg1"/>
              </a:solidFill>
              <a:latin typeface="Impact" pitchFamily="34" charset="0"/>
            </a:rPr>
            <a:t> </a:t>
          </a:r>
          <a:r>
            <a:rPr lang="en-US" sz="1800">
              <a:solidFill>
                <a:schemeClr val="bg1"/>
              </a:solidFill>
              <a:latin typeface="Impact" pitchFamily="34" charset="0"/>
            </a:rPr>
            <a:t>Progrees</a:t>
          </a:r>
          <a:endParaRPr lang="en-US" sz="1100">
            <a:solidFill>
              <a:schemeClr val="bg1"/>
            </a:solidFill>
            <a:latin typeface="Impact" pitchFamily="34" charset="0"/>
          </a:endParaRPr>
        </a:p>
      </xdr:txBody>
    </xdr:sp>
    <xdr:clientData/>
  </xdr:twoCellAnchor>
  <xdr:twoCellAnchor>
    <xdr:from>
      <xdr:col>1</xdr:col>
      <xdr:colOff>510253</xdr:colOff>
      <xdr:row>0</xdr:row>
      <xdr:rowOff>0</xdr:rowOff>
    </xdr:from>
    <xdr:to>
      <xdr:col>2</xdr:col>
      <xdr:colOff>1847849</xdr:colOff>
      <xdr:row>11</xdr:row>
      <xdr:rowOff>152400</xdr:rowOff>
    </xdr:to>
    <xdr:sp macro="" textlink="">
      <xdr:nvSpPr>
        <xdr:cNvPr id="18" name="مستطيل مستدير الزوايا 17"/>
        <xdr:cNvSpPr/>
      </xdr:nvSpPr>
      <xdr:spPr>
        <a:xfrm>
          <a:off x="9990248626" y="0"/>
          <a:ext cx="2423446" cy="2247900"/>
        </a:xfrm>
        <a:prstGeom prst="roundRect">
          <a:avLst/>
        </a:prstGeom>
        <a:noFill/>
        <a:ln w="95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1000125</xdr:colOff>
      <xdr:row>1</xdr:row>
      <xdr:rowOff>57150</xdr:rowOff>
    </xdr:from>
    <xdr:to>
      <xdr:col>2</xdr:col>
      <xdr:colOff>1419225</xdr:colOff>
      <xdr:row>4</xdr:row>
      <xdr:rowOff>123825</xdr:rowOff>
    </xdr:to>
    <xdr:sp macro="" textlink="">
      <xdr:nvSpPr>
        <xdr:cNvPr id="19" name="مربع نص 18"/>
        <xdr:cNvSpPr txBox="1"/>
      </xdr:nvSpPr>
      <xdr:spPr>
        <a:xfrm>
          <a:off x="9990677250" y="247650"/>
          <a:ext cx="1504950" cy="638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600">
              <a:solidFill>
                <a:schemeClr val="bg1"/>
              </a:solidFill>
              <a:latin typeface="Impact" pitchFamily="34" charset="0"/>
            </a:rPr>
            <a:t>Acheived Projects</a:t>
          </a:r>
        </a:p>
      </xdr:txBody>
    </xdr:sp>
    <xdr:clientData/>
  </xdr:twoCellAnchor>
  <xdr:twoCellAnchor>
    <xdr:from>
      <xdr:col>2</xdr:col>
      <xdr:colOff>0</xdr:colOff>
      <xdr:row>5</xdr:row>
      <xdr:rowOff>142875</xdr:rowOff>
    </xdr:from>
    <xdr:to>
      <xdr:col>2</xdr:col>
      <xdr:colOff>1257300</xdr:colOff>
      <xdr:row>8</xdr:row>
      <xdr:rowOff>95250</xdr:rowOff>
    </xdr:to>
    <xdr:sp macro="" textlink="$I$17">
      <xdr:nvSpPr>
        <xdr:cNvPr id="20" name="مربع نص 19"/>
        <xdr:cNvSpPr txBox="1"/>
      </xdr:nvSpPr>
      <xdr:spPr>
        <a:xfrm>
          <a:off x="9990839175" y="1095375"/>
          <a:ext cx="1257300" cy="5238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fld id="{34049487-27C1-49AE-8283-751644A285C0}" type="TxLink">
            <a:rPr lang="en-US" sz="2400">
              <a:solidFill>
                <a:schemeClr val="bg1"/>
              </a:solidFill>
              <a:latin typeface="Impact" pitchFamily="34" charset="0"/>
            </a:rPr>
            <a:pPr algn="ctr" rtl="1"/>
            <a:t>8</a:t>
          </a:fld>
          <a:endParaRPr lang="en-US" sz="2400">
            <a:solidFill>
              <a:schemeClr val="bg1"/>
            </a:solidFill>
            <a:latin typeface="Impact" pitchFamily="34" charset="0"/>
          </a:endParaRPr>
        </a:p>
      </xdr:txBody>
    </xdr:sp>
    <xdr:clientData/>
  </xdr:twoCellAnchor>
  <xdr:twoCellAnchor>
    <xdr:from>
      <xdr:col>0</xdr:col>
      <xdr:colOff>104775</xdr:colOff>
      <xdr:row>0</xdr:row>
      <xdr:rowOff>57149</xdr:rowOff>
    </xdr:from>
    <xdr:to>
      <xdr:col>1</xdr:col>
      <xdr:colOff>457200</xdr:colOff>
      <xdr:row>11</xdr:row>
      <xdr:rowOff>152400</xdr:rowOff>
    </xdr:to>
    <xdr:sp macro="" textlink="">
      <xdr:nvSpPr>
        <xdr:cNvPr id="21" name="مستطيل 20"/>
        <xdr:cNvSpPr/>
      </xdr:nvSpPr>
      <xdr:spPr>
        <a:xfrm>
          <a:off x="9992725125" y="57149"/>
          <a:ext cx="2409825" cy="2190751"/>
        </a:xfrm>
        <a:prstGeom prst="rect">
          <a:avLst/>
        </a:prstGeom>
        <a:noFill/>
        <a:ln w="9525"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 rtl="1"/>
          <a:endParaRPr lang="en-US" sz="1100"/>
        </a:p>
      </xdr:txBody>
    </xdr:sp>
    <xdr:clientData/>
  </xdr:twoCellAnchor>
  <xdr:twoCellAnchor>
    <xdr:from>
      <xdr:col>0</xdr:col>
      <xdr:colOff>323850</xdr:colOff>
      <xdr:row>1</xdr:row>
      <xdr:rowOff>19051</xdr:rowOff>
    </xdr:from>
    <xdr:to>
      <xdr:col>1</xdr:col>
      <xdr:colOff>133350</xdr:colOff>
      <xdr:row>4</xdr:row>
      <xdr:rowOff>114301</xdr:rowOff>
    </xdr:to>
    <xdr:sp macro="" textlink="">
      <xdr:nvSpPr>
        <xdr:cNvPr id="22" name="مربع نص 21"/>
        <xdr:cNvSpPr txBox="1"/>
      </xdr:nvSpPr>
      <xdr:spPr>
        <a:xfrm>
          <a:off x="9993048975" y="209551"/>
          <a:ext cx="1866900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r>
            <a:rPr lang="en-US" sz="1800">
              <a:solidFill>
                <a:schemeClr val="bg1"/>
              </a:solidFill>
              <a:latin typeface="Impact" pitchFamily="34" charset="0"/>
            </a:rPr>
            <a:t> Overdue</a:t>
          </a:r>
        </a:p>
        <a:p>
          <a:pPr algn="ctr" rtl="1"/>
          <a:r>
            <a:rPr lang="en-US" sz="1800">
              <a:solidFill>
                <a:schemeClr val="bg1"/>
              </a:solidFill>
              <a:latin typeface="Impact" pitchFamily="34" charset="0"/>
            </a:rPr>
            <a:t>Projects</a:t>
          </a:r>
          <a:endParaRPr lang="en-US" sz="1100">
            <a:solidFill>
              <a:schemeClr val="bg1"/>
            </a:solidFill>
            <a:latin typeface="Impact" pitchFamily="34" charset="0"/>
          </a:endParaRPr>
        </a:p>
        <a:p>
          <a:pPr algn="r" rtl="1"/>
          <a:endParaRPr lang="en-US" sz="1100"/>
        </a:p>
      </xdr:txBody>
    </xdr:sp>
    <xdr:clientData/>
  </xdr:twoCellAnchor>
  <xdr:twoCellAnchor>
    <xdr:from>
      <xdr:col>0</xdr:col>
      <xdr:colOff>438150</xdr:colOff>
      <xdr:row>5</xdr:row>
      <xdr:rowOff>66675</xdr:rowOff>
    </xdr:from>
    <xdr:to>
      <xdr:col>0</xdr:col>
      <xdr:colOff>1962150</xdr:colOff>
      <xdr:row>8</xdr:row>
      <xdr:rowOff>28575</xdr:rowOff>
    </xdr:to>
    <xdr:sp macro="" textlink="$I$19">
      <xdr:nvSpPr>
        <xdr:cNvPr id="23" name="مربع نص 22"/>
        <xdr:cNvSpPr txBox="1"/>
      </xdr:nvSpPr>
      <xdr:spPr>
        <a:xfrm>
          <a:off x="9993277575" y="1019175"/>
          <a:ext cx="15240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 rtl="1"/>
          <a:fld id="{54AC3748-9934-4A2F-8CD8-306E3A6FCB0F}" type="TxLink">
            <a:rPr lang="en-US" sz="2400">
              <a:solidFill>
                <a:schemeClr val="bg1"/>
              </a:solidFill>
              <a:latin typeface="Impact" pitchFamily="34" charset="0"/>
            </a:rPr>
            <a:pPr algn="ctr" rtl="1"/>
            <a:t>14</a:t>
          </a:fld>
          <a:endParaRPr lang="en-US" sz="2400">
            <a:solidFill>
              <a:schemeClr val="bg1"/>
            </a:solidFill>
            <a:latin typeface="Impact" pitchFamily="34" charset="0"/>
          </a:endParaRPr>
        </a:p>
      </xdr:txBody>
    </xdr:sp>
    <xdr:clientData/>
  </xdr:twoCellAnchor>
  <xdr:twoCellAnchor>
    <xdr:from>
      <xdr:col>6</xdr:col>
      <xdr:colOff>542925</xdr:colOff>
      <xdr:row>0</xdr:row>
      <xdr:rowOff>47624</xdr:rowOff>
    </xdr:from>
    <xdr:to>
      <xdr:col>11</xdr:col>
      <xdr:colOff>390525</xdr:colOff>
      <xdr:row>11</xdr:row>
      <xdr:rowOff>142875</xdr:rowOff>
    </xdr:to>
    <xdr:graphicFrame macro="">
      <xdr:nvGraphicFramePr>
        <xdr:cNvPr id="29" name="مخطط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1247774</xdr:colOff>
      <xdr:row>0</xdr:row>
      <xdr:rowOff>85725</xdr:rowOff>
    </xdr:from>
    <xdr:to>
      <xdr:col>6</xdr:col>
      <xdr:colOff>514349</xdr:colOff>
      <xdr:row>11</xdr:row>
      <xdr:rowOff>152400</xdr:rowOff>
    </xdr:to>
    <xdr:graphicFrame macro="">
      <xdr:nvGraphicFramePr>
        <xdr:cNvPr id="31" name="مخطط 30" title="المشاريع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0.10072</cdr:x>
      <cdr:y>0.75431</cdr:y>
    </cdr:from>
    <cdr:to>
      <cdr:x>0.71583</cdr:x>
      <cdr:y>0.9181</cdr:y>
    </cdr:to>
    <cdr:sp macro="" textlink="ورقة1!$N$19">
      <cdr:nvSpPr>
        <cdr:cNvPr id="2" name="مربع نص 1"/>
        <cdr:cNvSpPr txBox="1"/>
      </cdr:nvSpPr>
      <cdr:spPr>
        <a:xfrm xmlns:a="http://schemas.openxmlformats.org/drawingml/2006/main">
          <a:off x="266699" y="1666875"/>
          <a:ext cx="1628775" cy="3619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7B8869B-70FF-4C1D-9C76-12BE2B883D0C}" type="TxLink">
            <a:rPr lang="en-US" sz="2000">
              <a:solidFill>
                <a:schemeClr val="bg1"/>
              </a:solidFill>
              <a:latin typeface="Impact" pitchFamily="34" charset="0"/>
            </a:rPr>
            <a:pPr/>
            <a:t>59%</a:t>
          </a:fld>
          <a:endParaRPr lang="en-US" sz="2000">
            <a:solidFill>
              <a:schemeClr val="bg1"/>
            </a:solidFill>
            <a:latin typeface="Impact" pitchFamily="34" charset="0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p" refreshedDate="44723.070462847223" createdVersion="4" refreshedVersion="4" minRefreshableVersion="3" recordCount="26">
  <cacheSource type="worksheet">
    <worksheetSource name="Table2"/>
  </cacheSource>
  <cacheFields count="7">
    <cacheField name="Project ID" numFmtId="0">
      <sharedItems/>
    </cacheField>
    <cacheField name="Project Name" numFmtId="0">
      <sharedItems/>
    </cacheField>
    <cacheField name="Owner" numFmtId="0">
      <sharedItems count="6">
        <s v="Mohammed"/>
        <s v="Nasserm"/>
        <s v="Afrah"/>
        <s v="Ali"/>
        <s v="Nasser"/>
        <s v="Yaser"/>
      </sharedItems>
    </cacheField>
    <cacheField name="Statues" numFmtId="0">
      <sharedItems count="3">
        <s v="Done"/>
        <s v="Ongoing"/>
        <s v="Pending"/>
      </sharedItems>
    </cacheField>
    <cacheField name="Progrees" numFmtId="9">
      <sharedItems containsSemiMixedTypes="0" containsString="0" containsNumber="1" minValue="0" maxValue="1"/>
    </cacheField>
    <cacheField name="Deadline" numFmtId="14">
      <sharedItems containsSemiMixedTypes="0" containsNonDate="0" containsDate="1" containsString="0" minDate="2019-11-23T00:00:00" maxDate="2022-10-18T00:00:00"/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">
  <r>
    <s v="P-00001"/>
    <s v="Project 1"/>
    <x v="0"/>
    <x v="0"/>
    <n v="1"/>
    <d v="2021-05-13T00:00:00"/>
    <m/>
  </r>
  <r>
    <s v="P-00002"/>
    <s v="Project 2"/>
    <x v="1"/>
    <x v="0"/>
    <n v="1"/>
    <d v="2022-08-21T00:00:00"/>
    <m/>
  </r>
  <r>
    <s v="P-00003"/>
    <s v="Project 3"/>
    <x v="2"/>
    <x v="0"/>
    <n v="1"/>
    <d v="2022-08-22T00:00:00"/>
    <m/>
  </r>
  <r>
    <s v="P-00004"/>
    <s v="Project 4"/>
    <x v="2"/>
    <x v="0"/>
    <n v="1"/>
    <d v="2022-08-23T00:00:00"/>
    <m/>
  </r>
  <r>
    <s v="P-00005"/>
    <s v="Project 5"/>
    <x v="0"/>
    <x v="0"/>
    <n v="1"/>
    <d v="2022-08-24T00:00:00"/>
    <m/>
  </r>
  <r>
    <s v="P-00006"/>
    <s v="Project 6"/>
    <x v="3"/>
    <x v="0"/>
    <n v="1"/>
    <d v="2022-08-25T00:00:00"/>
    <m/>
  </r>
  <r>
    <s v="P-00007"/>
    <s v="Project 7"/>
    <x v="4"/>
    <x v="1"/>
    <n v="0.4"/>
    <d v="2021-01-14T00:00:00"/>
    <m/>
  </r>
  <r>
    <s v="P-00008"/>
    <s v="Project 8"/>
    <x v="5"/>
    <x v="1"/>
    <n v="0.9"/>
    <d v="2022-05-18T00:00:00"/>
    <m/>
  </r>
  <r>
    <s v="P-00009"/>
    <s v="Project 9"/>
    <x v="0"/>
    <x v="1"/>
    <n v="0.2"/>
    <d v="2021-10-15T00:00:00"/>
    <m/>
  </r>
  <r>
    <s v="P-00010"/>
    <s v="Project 10"/>
    <x v="3"/>
    <x v="0"/>
    <n v="1"/>
    <d v="2021-10-16T00:00:00"/>
    <m/>
  </r>
  <r>
    <s v="P-00011"/>
    <s v="Project 11"/>
    <x v="2"/>
    <x v="1"/>
    <n v="0.45"/>
    <d v="2021-10-17T00:00:00"/>
    <m/>
  </r>
  <r>
    <s v="P-00012"/>
    <s v="Project 12"/>
    <x v="5"/>
    <x v="1"/>
    <n v="0.3"/>
    <d v="2021-10-18T00:00:00"/>
    <m/>
  </r>
  <r>
    <s v="P-00013"/>
    <s v="Project 13"/>
    <x v="0"/>
    <x v="1"/>
    <n v="0.4"/>
    <d v="2021-10-19T00:00:00"/>
    <m/>
  </r>
  <r>
    <s v="P-00014"/>
    <s v="Project 14"/>
    <x v="3"/>
    <x v="1"/>
    <n v="0.12"/>
    <d v="2021-10-20T00:00:00"/>
    <m/>
  </r>
  <r>
    <s v="P-00015"/>
    <s v="Project 15"/>
    <x v="4"/>
    <x v="2"/>
    <n v="0"/>
    <d v="2021-12-06T00:00:00"/>
    <m/>
  </r>
  <r>
    <s v="P-00016"/>
    <s v="Project 16"/>
    <x v="2"/>
    <x v="2"/>
    <n v="0"/>
    <d v="2021-06-13T00:00:00"/>
    <m/>
  </r>
  <r>
    <s v="P-00017"/>
    <s v="Project 17"/>
    <x v="0"/>
    <x v="0"/>
    <n v="1"/>
    <d v="2022-09-05T00:00:00"/>
    <m/>
  </r>
  <r>
    <s v="P-00018"/>
    <s v="Project 18"/>
    <x v="3"/>
    <x v="1"/>
    <n v="0.65"/>
    <d v="2019-11-23T00:00:00"/>
    <m/>
  </r>
  <r>
    <s v="P-00019"/>
    <s v="Project 19"/>
    <x v="4"/>
    <x v="1"/>
    <n v="0.3"/>
    <d v="2022-07-25T00:00:00"/>
    <m/>
  </r>
  <r>
    <s v="P-00020"/>
    <s v="Project 20"/>
    <x v="5"/>
    <x v="1"/>
    <n v="0.9"/>
    <d v="2021-03-14T00:00:00"/>
    <m/>
  </r>
  <r>
    <s v="P-00021"/>
    <s v="Project 21"/>
    <x v="0"/>
    <x v="1"/>
    <n v="0.88"/>
    <d v="2022-08-26T00:00:00"/>
    <m/>
  </r>
  <r>
    <s v="P-00022"/>
    <s v="Project 22"/>
    <x v="3"/>
    <x v="1"/>
    <n v="0.3"/>
    <d v="2022-01-03T00:00:00"/>
    <m/>
  </r>
  <r>
    <s v="P-00023"/>
    <s v="Project 23"/>
    <x v="4"/>
    <x v="1"/>
    <n v="0.18"/>
    <d v="2021-12-17T00:00:00"/>
    <m/>
  </r>
  <r>
    <s v="P-00024"/>
    <s v="Project 24"/>
    <x v="5"/>
    <x v="1"/>
    <n v="0.28999999999999998"/>
    <d v="2022-09-09T00:00:00"/>
    <m/>
  </r>
  <r>
    <s v="P-00025"/>
    <s v="Project 25"/>
    <x v="0"/>
    <x v="1"/>
    <n v="0.56000000000000005"/>
    <d v="2022-10-17T00:00:00"/>
    <m/>
  </r>
  <r>
    <s v="P-00026"/>
    <s v="Project 26"/>
    <x v="3"/>
    <x v="1"/>
    <n v="0.4"/>
    <d v="2021-06-25T00:00: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القيم" updatedVersion="4" minRefreshableVersion="3" useAutoFormatting="1" itemPrintTitles="1" createdVersion="4" indent="0" outline="1" outlineData="1" multipleFieldFilters="0" chartFormat="14">
  <location ref="A3:B10" firstHeaderRow="1" firstDataRow="1" firstDataCol="1"/>
  <pivotFields count="7">
    <pivotField showAll="0"/>
    <pivotField dataField="1" showAll="0"/>
    <pivotField axis="axisRow" showAll="0">
      <items count="7">
        <item x="3"/>
        <item x="0"/>
        <item x="4"/>
        <item x="5"/>
        <item x="2"/>
        <item x="1"/>
        <item t="default"/>
      </items>
    </pivotField>
    <pivotField showAll="0"/>
    <pivotField numFmtId="9" showAll="0"/>
    <pivotField numFmtId="14"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عدد من Project Name" fld="1" subtotal="count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القيم" updatedVersion="4" minRefreshableVersion="3" useAutoFormatting="1" itemPrintTitles="1" createdVersion="4" indent="0" outline="1" outlineData="1" multipleFieldFilters="0" chartFormat="15">
  <location ref="A3:B7" firstHeaderRow="1" firstDataRow="1" firstDataCol="1"/>
  <pivotFields count="7">
    <pivotField showAll="0"/>
    <pivotField dataField="1" showAll="0"/>
    <pivotField showAll="0"/>
    <pivotField axis="axisRow" showAll="0">
      <items count="4">
        <item x="0"/>
        <item x="1"/>
        <item x="2"/>
        <item t="default"/>
      </items>
    </pivotField>
    <pivotField numFmtId="9" showAll="0"/>
    <pivotField numFmtId="14"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عدد من Project 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2" displayName="Table2" ref="A14:G41" totalsRowCount="1" headerRowDxfId="15" dataDxfId="14">
  <autoFilter ref="A14:G40"/>
  <tableColumns count="7">
    <tableColumn id="1" name="Project ID" dataDxfId="13" totalsRowDxfId="6"/>
    <tableColumn id="2" name="Project Name" dataDxfId="12" totalsRowDxfId="5"/>
    <tableColumn id="3" name="Owner" dataDxfId="11" totalsRowDxfId="4"/>
    <tableColumn id="4" name="Statues" dataDxfId="10" totalsRowDxfId="3"/>
    <tableColumn id="5" name="Progrees" totalsRowFunction="custom" dataDxfId="9" totalsRowDxfId="2" dataCellStyle="Percent">
      <totalsRowFormula>AVERAGE(Table2[Progrees])</totalsRowFormula>
    </tableColumn>
    <tableColumn id="6" name="Deadline" dataDxfId="8" totalsRowDxfId="1"/>
    <tableColumn id="7" name="Comments" dataDxfId="7" totalsRowDxfId="0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rightToLeft="1" topLeftCell="A2" workbookViewId="0">
      <selection activeCell="B5" sqref="B5"/>
    </sheetView>
  </sheetViews>
  <sheetFormatPr defaultRowHeight="15"/>
  <cols>
    <col min="1" max="1" width="15.28515625" customWidth="1"/>
    <col min="2" max="2" width="18.85546875" bestFit="1" customWidth="1"/>
  </cols>
  <sheetData>
    <row r="3" spans="1:2">
      <c r="A3" s="8" t="s">
        <v>66</v>
      </c>
      <c r="B3" t="s">
        <v>68</v>
      </c>
    </row>
    <row r="4" spans="1:2">
      <c r="A4" s="9" t="s">
        <v>25</v>
      </c>
      <c r="B4" s="10">
        <v>6</v>
      </c>
    </row>
    <row r="5" spans="1:2">
      <c r="A5" s="9" t="s">
        <v>9</v>
      </c>
      <c r="B5" s="10">
        <v>7</v>
      </c>
    </row>
    <row r="6" spans="1:2">
      <c r="A6" s="9" t="s">
        <v>13</v>
      </c>
      <c r="B6" s="10">
        <v>4</v>
      </c>
    </row>
    <row r="7" spans="1:2">
      <c r="A7" s="9" t="s">
        <v>20</v>
      </c>
      <c r="B7" s="10">
        <v>4</v>
      </c>
    </row>
    <row r="8" spans="1:2">
      <c r="A8" s="9" t="s">
        <v>69</v>
      </c>
      <c r="B8" s="10">
        <v>4</v>
      </c>
    </row>
    <row r="9" spans="1:2">
      <c r="A9" s="9" t="s">
        <v>70</v>
      </c>
      <c r="B9" s="10">
        <v>1</v>
      </c>
    </row>
    <row r="10" spans="1:2">
      <c r="A10" s="9" t="s">
        <v>67</v>
      </c>
      <c r="B10" s="10">
        <v>26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A3" sqref="A3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rightToLeft="1" workbookViewId="0">
      <selection activeCell="F3" sqref="F3"/>
    </sheetView>
  </sheetViews>
  <sheetFormatPr defaultRowHeight="15"/>
  <cols>
    <col min="1" max="1" width="15.28515625" bestFit="1" customWidth="1"/>
    <col min="2" max="2" width="18.85546875" bestFit="1" customWidth="1"/>
  </cols>
  <sheetData>
    <row r="3" spans="1:2">
      <c r="A3" s="8" t="s">
        <v>66</v>
      </c>
      <c r="B3" t="s">
        <v>68</v>
      </c>
    </row>
    <row r="4" spans="1:2">
      <c r="A4" s="9" t="s">
        <v>10</v>
      </c>
      <c r="B4" s="10">
        <v>8</v>
      </c>
    </row>
    <row r="5" spans="1:2">
      <c r="A5" s="9" t="s">
        <v>14</v>
      </c>
      <c r="B5" s="10">
        <v>16</v>
      </c>
    </row>
    <row r="6" spans="1:2">
      <c r="A6" s="9" t="s">
        <v>17</v>
      </c>
      <c r="B6" s="10">
        <v>2</v>
      </c>
    </row>
    <row r="7" spans="1:2">
      <c r="A7" s="9" t="s">
        <v>67</v>
      </c>
      <c r="B7" s="10">
        <v>26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1"/>
  <sheetViews>
    <sheetView rightToLeft="1" tabSelected="1" topLeftCell="B1" workbookViewId="0">
      <pane ySplit="14" topLeftCell="A17" activePane="bottomLeft" state="frozen"/>
      <selection pane="bottomLeft" activeCell="I17" sqref="I17"/>
    </sheetView>
  </sheetViews>
  <sheetFormatPr defaultRowHeight="15"/>
  <cols>
    <col min="1" max="1" width="30.85546875" customWidth="1"/>
    <col min="2" max="2" width="16.28515625" customWidth="1"/>
    <col min="3" max="3" width="29.85546875" customWidth="1"/>
    <col min="4" max="4" width="22.42578125" customWidth="1"/>
    <col min="5" max="5" width="23" customWidth="1"/>
    <col min="6" max="6" width="38.28515625" customWidth="1"/>
    <col min="7" max="7" width="16.5703125" customWidth="1"/>
  </cols>
  <sheetData>
    <row r="1" spans="1:86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</row>
    <row r="2" spans="1:86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86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</row>
    <row r="4" spans="1:86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</row>
    <row r="5" spans="1:86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</row>
    <row r="6" spans="1:8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</row>
    <row r="7" spans="1:86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86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</row>
    <row r="9" spans="1:86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86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86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86" ht="15.75" thickBo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</row>
    <row r="13" spans="1:86" ht="5.25" customHeight="1" thickTop="1"/>
    <row r="14" spans="1:86">
      <c r="A14" s="5" t="s">
        <v>0</v>
      </c>
      <c r="B14" s="5" t="s">
        <v>1</v>
      </c>
      <c r="C14" s="5" t="s">
        <v>2</v>
      </c>
      <c r="D14" s="5" t="s">
        <v>3</v>
      </c>
      <c r="E14" s="5" t="s">
        <v>4</v>
      </c>
      <c r="F14" s="5" t="s">
        <v>5</v>
      </c>
      <c r="G14" s="5" t="s">
        <v>6</v>
      </c>
    </row>
    <row r="15" spans="1:86">
      <c r="A15" s="2" t="s">
        <v>7</v>
      </c>
      <c r="B15" s="2" t="s">
        <v>8</v>
      </c>
      <c r="C15" s="2" t="s">
        <v>9</v>
      </c>
      <c r="D15" s="2" t="s">
        <v>10</v>
      </c>
      <c r="E15" s="3">
        <v>1</v>
      </c>
      <c r="F15" s="4">
        <v>44329</v>
      </c>
      <c r="G15" s="2"/>
    </row>
    <row r="16" spans="1:86">
      <c r="A16" s="2" t="s">
        <v>11</v>
      </c>
      <c r="B16" s="2" t="s">
        <v>12</v>
      </c>
      <c r="C16" s="2" t="s">
        <v>70</v>
      </c>
      <c r="D16" s="2" t="s">
        <v>10</v>
      </c>
      <c r="E16" s="3">
        <v>1</v>
      </c>
      <c r="F16" s="4">
        <v>44794</v>
      </c>
      <c r="G16" s="2"/>
    </row>
    <row r="17" spans="1:15">
      <c r="A17" s="2" t="s">
        <v>15</v>
      </c>
      <c r="B17" s="2" t="s">
        <v>16</v>
      </c>
      <c r="C17" s="2" t="s">
        <v>69</v>
      </c>
      <c r="D17" s="2" t="s">
        <v>10</v>
      </c>
      <c r="E17" s="3">
        <v>1</v>
      </c>
      <c r="F17" s="4">
        <v>44795</v>
      </c>
      <c r="G17" s="2"/>
      <c r="I17">
        <f>COUNTIF(Table2[Statues],"Done")</f>
        <v>8</v>
      </c>
    </row>
    <row r="18" spans="1:15" ht="31.5" customHeight="1">
      <c r="A18" s="2" t="s">
        <v>18</v>
      </c>
      <c r="B18" s="2" t="s">
        <v>19</v>
      </c>
      <c r="C18" s="2" t="s">
        <v>69</v>
      </c>
      <c r="D18" s="2" t="s">
        <v>10</v>
      </c>
      <c r="E18" s="3">
        <v>1</v>
      </c>
      <c r="F18" s="4">
        <v>44796</v>
      </c>
      <c r="G18" s="2"/>
    </row>
    <row r="19" spans="1:15">
      <c r="A19" s="2" t="s">
        <v>21</v>
      </c>
      <c r="B19" s="2" t="s">
        <v>22</v>
      </c>
      <c r="C19" s="2" t="s">
        <v>9</v>
      </c>
      <c r="D19" s="2" t="s">
        <v>10</v>
      </c>
      <c r="E19" s="3">
        <v>1</v>
      </c>
      <c r="F19" s="4">
        <v>44797</v>
      </c>
      <c r="G19" s="2"/>
      <c r="I19">
        <f ca="1">COUNTIFS(Table2[Deadline],"&lt;"&amp;TODAY(),Table2[Statues],"&lt;&gt;"&amp;"Done")</f>
        <v>14</v>
      </c>
      <c r="N19" s="11">
        <f>Table2[[#Totals],[Progrees]]</f>
        <v>0.58576923076923082</v>
      </c>
      <c r="O19">
        <v>0</v>
      </c>
    </row>
    <row r="20" spans="1:15">
      <c r="A20" s="2" t="s">
        <v>23</v>
      </c>
      <c r="B20" s="2" t="s">
        <v>24</v>
      </c>
      <c r="C20" s="2" t="s">
        <v>25</v>
      </c>
      <c r="D20" s="2" t="s">
        <v>10</v>
      </c>
      <c r="E20" s="3">
        <v>1</v>
      </c>
      <c r="F20" s="4">
        <v>44798</v>
      </c>
      <c r="G20" s="2"/>
      <c r="N20">
        <v>0.01</v>
      </c>
      <c r="O20">
        <v>25</v>
      </c>
    </row>
    <row r="21" spans="1:15">
      <c r="A21" s="2" t="s">
        <v>26</v>
      </c>
      <c r="B21" s="2" t="s">
        <v>27</v>
      </c>
      <c r="C21" s="2" t="s">
        <v>13</v>
      </c>
      <c r="D21" s="2" t="s">
        <v>14</v>
      </c>
      <c r="E21" s="3">
        <v>0.4</v>
      </c>
      <c r="F21" s="4">
        <v>44210</v>
      </c>
      <c r="G21" s="2"/>
      <c r="N21" s="11">
        <v>1.503076923076923</v>
      </c>
      <c r="O21">
        <v>50</v>
      </c>
    </row>
    <row r="22" spans="1:15">
      <c r="A22" s="2" t="s">
        <v>28</v>
      </c>
      <c r="B22" s="2" t="s">
        <v>29</v>
      </c>
      <c r="C22" s="2" t="s">
        <v>20</v>
      </c>
      <c r="D22" s="2" t="s">
        <v>14</v>
      </c>
      <c r="E22" s="3">
        <v>0.9</v>
      </c>
      <c r="F22" s="4">
        <v>44699</v>
      </c>
      <c r="G22" s="2"/>
      <c r="O22">
        <v>25</v>
      </c>
    </row>
    <row r="23" spans="1:15">
      <c r="A23" s="2" t="s">
        <v>30</v>
      </c>
      <c r="B23" s="2" t="s">
        <v>31</v>
      </c>
      <c r="C23" s="2" t="s">
        <v>9</v>
      </c>
      <c r="D23" s="2" t="s">
        <v>14</v>
      </c>
      <c r="E23" s="3">
        <v>0.2</v>
      </c>
      <c r="F23" s="4">
        <v>44484</v>
      </c>
      <c r="G23" s="2"/>
      <c r="O23">
        <v>100</v>
      </c>
    </row>
    <row r="24" spans="1:15">
      <c r="A24" s="2" t="s">
        <v>32</v>
      </c>
      <c r="B24" s="2" t="s">
        <v>33</v>
      </c>
      <c r="C24" s="2" t="s">
        <v>25</v>
      </c>
      <c r="D24" s="2" t="s">
        <v>10</v>
      </c>
      <c r="E24" s="3">
        <v>1</v>
      </c>
      <c r="F24" s="4">
        <v>44485</v>
      </c>
      <c r="G24" s="2"/>
      <c r="O24">
        <v>200</v>
      </c>
    </row>
    <row r="25" spans="1:15">
      <c r="A25" s="2" t="s">
        <v>34</v>
      </c>
      <c r="B25" s="2" t="s">
        <v>35</v>
      </c>
      <c r="C25" s="2" t="s">
        <v>69</v>
      </c>
      <c r="D25" s="2" t="s">
        <v>14</v>
      </c>
      <c r="E25" s="3">
        <v>0.45</v>
      </c>
      <c r="F25" s="4">
        <v>44486</v>
      </c>
      <c r="G25" s="2"/>
    </row>
    <row r="26" spans="1:15">
      <c r="A26" s="2" t="s">
        <v>36</v>
      </c>
      <c r="B26" s="2" t="s">
        <v>37</v>
      </c>
      <c r="C26" s="2" t="s">
        <v>20</v>
      </c>
      <c r="D26" s="2" t="s">
        <v>14</v>
      </c>
      <c r="E26" s="3">
        <v>0.3</v>
      </c>
      <c r="F26" s="4">
        <v>44487</v>
      </c>
      <c r="G26" s="2"/>
    </row>
    <row r="27" spans="1:15">
      <c r="A27" s="2" t="s">
        <v>38</v>
      </c>
      <c r="B27" s="2" t="s">
        <v>39</v>
      </c>
      <c r="C27" s="2" t="s">
        <v>9</v>
      </c>
      <c r="D27" s="2" t="s">
        <v>14</v>
      </c>
      <c r="E27" s="3">
        <v>0.4</v>
      </c>
      <c r="F27" s="4">
        <v>44488</v>
      </c>
      <c r="G27" s="2"/>
      <c r="O27">
        <v>0.48692307692307712</v>
      </c>
    </row>
    <row r="28" spans="1:15">
      <c r="A28" s="2" t="s">
        <v>40</v>
      </c>
      <c r="B28" s="2" t="s">
        <v>41</v>
      </c>
      <c r="C28" s="2" t="s">
        <v>25</v>
      </c>
      <c r="D28" s="2" t="s">
        <v>14</v>
      </c>
      <c r="E28" s="3">
        <v>0.12</v>
      </c>
      <c r="F28" s="4">
        <v>44489</v>
      </c>
      <c r="G28" s="2"/>
    </row>
    <row r="29" spans="1:15">
      <c r="A29" s="2" t="s">
        <v>42</v>
      </c>
      <c r="B29" s="2" t="s">
        <v>43</v>
      </c>
      <c r="C29" s="2" t="s">
        <v>13</v>
      </c>
      <c r="D29" s="2" t="s">
        <v>17</v>
      </c>
      <c r="E29" s="3">
        <v>0</v>
      </c>
      <c r="F29" s="4">
        <v>44536</v>
      </c>
      <c r="G29" s="2"/>
    </row>
    <row r="30" spans="1:15">
      <c r="A30" s="2" t="s">
        <v>44</v>
      </c>
      <c r="B30" s="2" t="s">
        <v>45</v>
      </c>
      <c r="C30" s="2" t="s">
        <v>69</v>
      </c>
      <c r="D30" s="2" t="s">
        <v>17</v>
      </c>
      <c r="E30" s="3">
        <v>0</v>
      </c>
      <c r="F30" s="4">
        <v>44360</v>
      </c>
      <c r="G30" s="2"/>
    </row>
    <row r="31" spans="1:15">
      <c r="A31" s="2" t="s">
        <v>46</v>
      </c>
      <c r="B31" s="2" t="s">
        <v>47</v>
      </c>
      <c r="C31" s="2" t="s">
        <v>9</v>
      </c>
      <c r="D31" s="2" t="s">
        <v>10</v>
      </c>
      <c r="E31" s="3">
        <v>1</v>
      </c>
      <c r="F31" s="4">
        <v>44809</v>
      </c>
      <c r="G31" s="2"/>
    </row>
    <row r="32" spans="1:15">
      <c r="A32" s="2" t="s">
        <v>48</v>
      </c>
      <c r="B32" s="2" t="s">
        <v>49</v>
      </c>
      <c r="C32" s="2" t="s">
        <v>25</v>
      </c>
      <c r="D32" s="2" t="s">
        <v>14</v>
      </c>
      <c r="E32" s="3">
        <v>0.65</v>
      </c>
      <c r="F32" s="4">
        <v>43792</v>
      </c>
      <c r="G32" s="2"/>
    </row>
    <row r="33" spans="1:7">
      <c r="A33" s="2" t="s">
        <v>50</v>
      </c>
      <c r="B33" s="2" t="s">
        <v>51</v>
      </c>
      <c r="C33" s="2" t="s">
        <v>13</v>
      </c>
      <c r="D33" s="2" t="s">
        <v>14</v>
      </c>
      <c r="E33" s="3">
        <v>0.3</v>
      </c>
      <c r="F33" s="4">
        <v>44767</v>
      </c>
      <c r="G33" s="2"/>
    </row>
    <row r="34" spans="1:7">
      <c r="A34" s="2" t="s">
        <v>52</v>
      </c>
      <c r="B34" s="2" t="s">
        <v>53</v>
      </c>
      <c r="C34" s="2" t="s">
        <v>20</v>
      </c>
      <c r="D34" s="2" t="s">
        <v>14</v>
      </c>
      <c r="E34" s="3">
        <v>0.9</v>
      </c>
      <c r="F34" s="4">
        <v>44269</v>
      </c>
      <c r="G34" s="2"/>
    </row>
    <row r="35" spans="1:7">
      <c r="A35" s="2" t="s">
        <v>54</v>
      </c>
      <c r="B35" s="2" t="s">
        <v>55</v>
      </c>
      <c r="C35" s="2" t="s">
        <v>9</v>
      </c>
      <c r="D35" s="2" t="s">
        <v>14</v>
      </c>
      <c r="E35" s="3">
        <v>0.88</v>
      </c>
      <c r="F35" s="4">
        <v>44799</v>
      </c>
      <c r="G35" s="2"/>
    </row>
    <row r="36" spans="1:7">
      <c r="A36" s="2" t="s">
        <v>56</v>
      </c>
      <c r="B36" s="2" t="s">
        <v>57</v>
      </c>
      <c r="C36" s="2" t="s">
        <v>25</v>
      </c>
      <c r="D36" s="2" t="s">
        <v>14</v>
      </c>
      <c r="E36" s="3">
        <v>0.3</v>
      </c>
      <c r="F36" s="4">
        <v>44564</v>
      </c>
      <c r="G36" s="2"/>
    </row>
    <row r="37" spans="1:7">
      <c r="A37" s="2" t="s">
        <v>58</v>
      </c>
      <c r="B37" s="2" t="s">
        <v>59</v>
      </c>
      <c r="C37" s="2" t="s">
        <v>13</v>
      </c>
      <c r="D37" s="2" t="s">
        <v>14</v>
      </c>
      <c r="E37" s="3">
        <v>0.18</v>
      </c>
      <c r="F37" s="4">
        <v>44547</v>
      </c>
      <c r="G37" s="2"/>
    </row>
    <row r="38" spans="1:7">
      <c r="A38" s="2" t="s">
        <v>60</v>
      </c>
      <c r="B38" s="2" t="s">
        <v>61</v>
      </c>
      <c r="C38" s="2" t="s">
        <v>20</v>
      </c>
      <c r="D38" s="2" t="s">
        <v>14</v>
      </c>
      <c r="E38" s="3">
        <v>0.28999999999999998</v>
      </c>
      <c r="F38" s="4">
        <v>44813</v>
      </c>
      <c r="G38" s="2"/>
    </row>
    <row r="39" spans="1:7">
      <c r="A39" s="2" t="s">
        <v>62</v>
      </c>
      <c r="B39" s="2" t="s">
        <v>63</v>
      </c>
      <c r="C39" s="2" t="s">
        <v>9</v>
      </c>
      <c r="D39" s="2" t="s">
        <v>14</v>
      </c>
      <c r="E39" s="3">
        <v>0.56000000000000005</v>
      </c>
      <c r="F39" s="4">
        <v>44851</v>
      </c>
      <c r="G39" s="2"/>
    </row>
    <row r="40" spans="1:7">
      <c r="A40" s="2" t="s">
        <v>64</v>
      </c>
      <c r="B40" s="2" t="s">
        <v>65</v>
      </c>
      <c r="C40" s="2" t="s">
        <v>25</v>
      </c>
      <c r="D40" s="2" t="s">
        <v>14</v>
      </c>
      <c r="E40" s="3">
        <v>0.4</v>
      </c>
      <c r="F40" s="4">
        <v>44372</v>
      </c>
      <c r="G40" s="2"/>
    </row>
    <row r="41" spans="1:7">
      <c r="A41" s="2"/>
      <c r="B41" s="2"/>
      <c r="C41" s="2"/>
      <c r="D41" s="2"/>
      <c r="E41" s="12">
        <f>AVERAGE(Table2[Progrees])</f>
        <v>0.58576923076923082</v>
      </c>
      <c r="F41" s="4"/>
      <c r="G41" s="2"/>
    </row>
  </sheetData>
  <conditionalFormatting sqref="E15:E40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{CE237C06-476A-4CF7-8950-014DB78BD5D0}</x14:id>
        </ext>
      </extLst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237C06-476A-4CF7-8950-014DB78BD5D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E15:E40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6</vt:i4>
      </vt:variant>
    </vt:vector>
  </HeadingPairs>
  <TitlesOfParts>
    <vt:vector size="6" baseType="lpstr">
      <vt:lpstr>ورقة4</vt:lpstr>
      <vt:lpstr>ورقة5</vt:lpstr>
      <vt:lpstr>ورقة6</vt:lpstr>
      <vt:lpstr>ورقة1</vt:lpstr>
      <vt:lpstr>ورقة2</vt:lpstr>
      <vt:lpstr>ورقة3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2022-06-09T19:24:18Z</dcterms:created>
  <dcterms:modified xsi:type="dcterms:W3CDTF">2022-06-10T22:41:43Z</dcterms:modified>
</cp:coreProperties>
</file>