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namedSheetViews/namedSheetView1.xml" ContentType="application/vnd.ms-excel.namedsheetviews+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36EA2FB26D4FA767/Desktop/MY SQL PROJECTS/fynity_sql_project/"/>
    </mc:Choice>
  </mc:AlternateContent>
  <xr:revisionPtr revIDLastSave="2413" documentId="8_{AAD101AE-97C7-4C05-A437-8832E1A0A4D0}" xr6:coauthVersionLast="47" xr6:coauthVersionMax="47" xr10:uidLastSave="{3A821625-88AA-4488-907A-21D938783696}"/>
  <bookViews>
    <workbookView xWindow="-108" yWindow="-108" windowWidth="23256" windowHeight="12456" activeTab="3" xr2:uid="{74AB4880-F6C5-45A0-8F7C-6704D5BE34EE}"/>
  </bookViews>
  <sheets>
    <sheet name="KPI" sheetId="4" r:id="rId1"/>
    <sheet name="KPI2" sheetId="5" r:id="rId2"/>
    <sheet name="LinkedIn_Jobs_Data_India" sheetId="1" r:id="rId3"/>
    <sheet name="DASHBOARD" sheetId="2" r:id="rId4"/>
  </sheets>
  <definedNames>
    <definedName name="NativeTimeline_publishedAt">#N/A</definedName>
    <definedName name="Slicer_city">#N/A</definedName>
    <definedName name="Slicer_Month">#N/A</definedName>
    <definedName name="Slicer_sector">#N/A</definedName>
    <definedName name="Slicer_workType">#N/A</definedName>
    <definedName name="Slicer_Year">#N/A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7" i="4" l="1"/>
  <c r="F6" i="4"/>
  <c r="F4" i="4"/>
  <c r="D134" i="4"/>
  <c r="E137" i="4"/>
  <c r="C143" i="4"/>
  <c r="C144" i="4"/>
  <c r="E134" i="4"/>
  <c r="E135" i="4"/>
  <c r="C145" i="4"/>
  <c r="C146" i="4"/>
  <c r="C142" i="4"/>
  <c r="D135" i="4"/>
  <c r="E138" i="4"/>
  <c r="E136" i="4"/>
  <c r="D136" i="4"/>
  <c r="D137" i="4"/>
  <c r="D138" i="4"/>
  <c r="G4" i="4" l="1"/>
  <c r="G6" i="4"/>
  <c r="C147" i="4"/>
  <c r="F5" i="4"/>
  <c r="F7" i="4"/>
  <c r="F8" i="4"/>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G8" i="4"/>
  <c r="G7" i="4" l="1"/>
  <c r="H7" i="4" s="1"/>
  <c r="G5" i="4"/>
  <c r="H5" i="4" s="1"/>
  <c r="H6" i="4"/>
  <c r="H4" i="4"/>
  <c r="H8"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<sst xmlns="http://schemas.openxmlformats.org/spreadsheetml/2006/main" count="11469" uniqueCount="2556">
  <si>
    <t>Column1</t>
  </si>
  <si>
    <t>id</t>
  </si>
  <si>
    <t>publishedAt</t>
  </si>
  <si>
    <t>title</t>
  </si>
  <si>
    <t>companyName</t>
  </si>
  <si>
    <t>postedTime</t>
  </si>
  <si>
    <t>applicationsCount</t>
  </si>
  <si>
    <t>description</t>
  </si>
  <si>
    <t>contractType</t>
  </si>
  <si>
    <t>experienceLevel</t>
  </si>
  <si>
    <t>workType</t>
  </si>
  <si>
    <t>sector</t>
  </si>
  <si>
    <t>companyId</t>
  </si>
  <si>
    <t>city</t>
  </si>
  <si>
    <t>state</t>
  </si>
  <si>
    <t>recently_posted_jobs</t>
  </si>
  <si>
    <t>Front-end Engineer/Web Developer (SDE 1 &amp;amp; 2)</t>
  </si>
  <si>
    <t>BOX8</t>
  </si>
  <si>
    <t>3 weeks ago</t>
  </si>
  <si>
    <t>Skill: html5 , ajax , oop , git , postgresql , web developer , debugging , data structures , mysql , mvc , github , problem solving , javascript , angularjs; Exp: 4-7 years; Front-end Engineer/Web Developer (SDE 1 &amp; 2) Job description Build, design and code new features and enhancements for Web Applications. Build cross browser and cross device compatible web applications. Participate in software architecture, design discussions and code reviews. Thorough understanding of JavaScript, its quirks, and workarounds. Unit-test code for robustness, including edge cases, usability, and general reliability. Continuously discover, evaluate, and implement new technologies to maximise development efficiency. Display end to end ownership for UI features including estimation and coordination with UX, product and backend team. Requirements BE/B Tech from 4 year college or university. 2 years of strong experience in developing web applications using at-least one JS Framework AngularJS / ReactJS / BackboneJS. Understanding of MVC frameworks. Strong in problem solving, data structures and algorithm design. A passion for writing maintainable &amp; reusable code with an understanding of OOP, design patterns. Good understanding of asynchronous request handling, partial page updates, and AJAX. Experience with browser APIs, cross-browser compatibility and optimising front end performance. Familiarity with GIT version control. Familiarity with latest ES6 syntax and new developments in Javascript community. Deep knowledge of HTML5, CSS3 and Responsive Web Design. Production troubleshooting, debugging experience, familiarity with Dev Tools (Chrome / Mozilla Dev Tools). Ability to deliver code quickly from given scenarios in fast paced startup environment. Good working knowledge of DB - MySQL or PostgreSQL is a plus. Added advantage - GitHub, Sketch, AWS.</t>
  </si>
  <si>
    <t>Full-time</t>
  </si>
  <si>
    <t>Entry level</t>
  </si>
  <si>
    <t>Engineering and Information Technology</t>
  </si>
  <si>
    <t>Staffing and Recruiting</t>
  </si>
  <si>
    <t>Bengaluru</t>
  </si>
  <si>
    <t>Karnataka</t>
  </si>
  <si>
    <t>No</t>
  </si>
  <si>
    <t>Android Developer-SDE 1 &amp;amp; 2(Software Development Engineer)</t>
  </si>
  <si>
    <t>Skill: algorithms , rest , github , css , html5 , mobile , problem solving , javascript , android development , oop , mvvm , java , web technologies , json , data structures; Exp: 1-3 years; Android Developer-SDE 1 &amp; 2(Software Development Engineer) Job description Were looking for engineers to be a part of our Android development team. Our close-knit Android team works on high-quality multiple consumer and delivery partner applications. As a member of this team, youll collaborate closely with Product Owners, Designers and Engineers (3-in-a-box model) to create innovative solutions for our customers. &amp; youll play an important role in product development from concept to launch. We don't need to emphasise the benefits of working in a food company, fun and food is omnipresent. Job Description Hiring for champs who believe in changing the world through technology Key Responsibilities Design, build, and maintain high performance, reusable, and reliable code Collaborate with cross-functional teams to define, design, and ship new features. Write Unit-test code for robustness, including edge cases, usability, and general reliability. Debug and resolve system wide issues independently Continuously discover, evaluate, and implement new technologies to maximize development efficiency. In short, you're involved from start to finish. Requirements Requirements 1-3 years of experience in developing enterprise class mobile apps for Android platform. Must to have Good understanding of OOP and architectural pattern (MVVM preferred) Good knowledge of Java Able to write apps using ( activities, fragments, services, and broadcast receivers) Good understanding of the Android development life cycle. Basic understanding of algorithms and data structures Good analytical skills and problem solving skills with a can-do attitude Good to have 1-3 years of experience in developing enterprise class mobile apps for Android platform. An entrepreneurial attitude that gets quality projects done quickly. Experience working with remote data via REST and JSON proficiency in using Android debug tools and Android Studio IDE. A Github account with some neat projects in it Experience with web technologies (JavaScript, CSS, HTML5)</t>
  </si>
  <si>
    <t>Web Developer</t>
  </si>
  <si>
    <t>Mahe Technologies Private Limited</t>
  </si>
  <si>
    <t>1 month ago</t>
  </si>
  <si>
    <t>The ideal candidate is a creative problem solver who will work in coordination with cross-functional teams to design, develop, and maintain our next generation websites and web tools. You must be comfortable working as part of a team while taking the initiative to take lead on new innovations and projects.
Responsibilities
 * Revise, edit, proofread &amp; optimize web content
 * Work with cross-functionally to enhance overall user experience of our platforms
 * Own various design tasks involved in the web development life cycle from start to finish
Qualifications
 * Bachelor's degree or equivalent experience in Computer Science
 * At least 1 - 2 years' of experience using HTML, CSS, and JavaScript
 * Proficiency in at least one server-side technology (Java, PHP, NodeJS, Python, Ruby)
 * Ability to multi-task, organize, and prioritize work</t>
  </si>
  <si>
    <t>Executive</t>
  </si>
  <si>
    <t>Information Technology &amp; Services</t>
  </si>
  <si>
    <t>Greater Kolkata Area</t>
  </si>
  <si>
    <t>Software Engineer</t>
  </si>
  <si>
    <t>Microsoft</t>
  </si>
  <si>
    <t>1 week ago</t>
  </si>
  <si>
    <t>Do you have a passion for security? Do you like to find bugs in software? Have you ever wanted to build and run fuzzers that scale to thousands of cores? Why not become part of team dedicated to keeping the web safe!
The Microsoft Edge security team is responsible for securing Edgeâ€™s client code running on millions of devices worldwide. We work with developers to ensure features are designed with security in mind, we identify bugs before hackers do, and we respond to security incidents if they occur. We also work with industry partners to contribute security improvements to the open-source Chromium project to make the web safer for everyone.
Edge security is divided into two sister teams: Vulnerability Research and Security Operations. We are hiring for both, and successful applicants will be placed into the team which best fits their skills and interests.
We are looking for engineers with knowledge and experience in the field of computer security and a passion to learn, underpinned by a deep understanding of computer science. We are looking for individuals with skill sets applicable to either or both teams.
Vulnerability Research: some of the skills that we are looking for are native app security (memory corruption, exploit mitigations, logic issues, etc.), web application security (exploitation techniques such as XSS, mitigations such as CSP, etc.), code auditing, fuzzer development, application of cryptography, and exploit development.
Security Operations: the desired skills in this team are application development in C/C++ and Python, the ability to build and scale services and web applications on Microsoft Azure, fuzzer development (for example using libfuzzer or AFL++), research and tooling for code analysis at scale.
Most of all we are looking for individuals who care deeply about keeping Microsoft customers safe from malicious actors.
Responsibilities
Vulnerability Research primary requirements/responsibilities:
 * Conduct security reviews to identify and mitigate risk in Microsoft Edge. Activities include design review, code reviews, fuzzing, and penetration testing.
 * Respond to security incidents and reports from external researchers.
 * Use a variety of tools and techniques to identify and drive fixes to security vulnerabilities.
 * Collaborate with other security teams across Microsoft to design and develop new security mitigations and defences.
 * Work closely with our partners in the Chromium community to improve browser security.
Security Operations Primary Requirements/responsibilities
 * Build and maintain our fuzzing infrastructure across thousands of cores on Azure across three platforms and two architectures.
 * Develop new tools and techniques to discover new security bugs at scale.
 * Write fuzzers to automatically test Edgeâ€™s code base and find new issues.
Qualifications
Basic Qualifications:
 * B.S., Computer Science or equivalent work experience or degree
Required Experience
 * 2+ years of experience in a relevant professional development or security-focused role
 * Some of which must be specialising in security.
 * Competence in writing at least two of Java/C/C++, JavaScript, and Python
The Following Additional Experiences Are Favourable, But Not Requirements
 * Public track record of relevant security research along with relevant CVEs if available, especially around browser vulnerability discovery.
 * Development and deployment of fuzz testing software.
 * Experience with basic exploit development.
#EdgeIndia #Edge #E+D #E+DWebXT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</si>
  <si>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Not Applicable</t>
  </si>
  <si>
    <t>Software Development</t>
  </si>
  <si>
    <t>Hyderabad</t>
  </si>
  <si>
    <t>Telangana</t>
  </si>
  <si>
    <t>Yes</t>
  </si>
  <si>
    <t>2 weeks ago</t>
  </si>
  <si>
    <t>Microsoft Endpoint Manager (MEM) Is An Integrated Endpoint Management Solution That Helps Deliver Modern Workspace And Modern Management Capabilities To Keep Data Secure. MEM Is Part Of Microsoft Enterprise Mobility + Security Suite (EMS) And Recognized As Leader In Magic Quadrant For Unified Endpoint Solutions By Gartner. MEM Currently Manages 200M+ Devices For 300K+ Organizations Across Globe And Is Ranked As MEM Is An Integrated Solution Of Intune, Configuration Manager (also Known As SCCM), Autopilot, Endpoint Analytics. It Provides Effective IT Services
 * Saleable and secure deployment of operating systems, applications, and updates
 * Compliance and security Settings enforcement
 * Cloud powered analytics and reporting for our customer persona IT admin and ITDM.
As a Software Engineer in this org, you will be working on developing modern experiences for IT workers and building world class backend and analytical services s. In this role you will be working on one of the following problems
 * Modernize our Resource Access microservices for scale and simplicity.
 * Scale Intune reporting capabilities and improve visibility on device compliance levels.
 * Scale device health data pipelines and build experimentation platform within compliance boundary.
In this opportunity, you will be working on developing core backend services that are critical to our customersâ€™ IT management. You will get an opportunity to leverage various azure technologies such as event hub, CosmosDB, KeyVault to build our mission critical services. You will get great opportunities to work with our senior architects and mentor talented engineers in our team to deliver such services.
Responsibilities
 * Develop low level design approaches, evaluate pros/cons of design patterns for a feature enhancement.
 * Become subject matter expert in the owned codebase and features.
 * Active coding and participation in peer code review, design reviews.
Qualifications
Skills and requirements that are essential for this role:
 * 1+ years of Hands-on experience in software development with proven track record of designing solutions with demonstrated usage
 * Strong problem solving skills and CS Fundamental concepts.
 * Strong knowledge of object-oriented programming, System programming
 * Passion for customer interaction and desire to exceed what our customers demand of us.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</si>
  <si>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Noida</t>
  </si>
  <si>
    <t>Uttar Pradesh</t>
  </si>
  <si>
    <t>Software Engineer - Fullstack</t>
  </si>
  <si>
    <t>LinkedIn</t>
  </si>
  <si>
    <t>17 hours ago</t>
  </si>
  <si>
    <t>LinkedIn was built to help professionals achieve more in their careers, and everyday millions of people use our products to make connections, discover opportunities and gain insights. Our global reach means we get to have a direct impact on the worldâ€™s workforce in ways no other company can. We are much more than a digital resume â€“ we transform lives through innovative products and technology.
As a part of the Compute Infrastructure org, you will play a pivotal role in architecting, designing, developing, and supporting Internet-scale features that define LinkedInâ€™s next-gen compute infrastructure. The ideal candidate will be excited for the challenge to transform and think critically on many computer science disciplines including product design, usability, UI and UX, building APIs and user-centric online applications, business logic, scaling performance, and 24x7 reliability.
At LinkedIn, we trust each other to do our best work where it works best for us and our teams. This role offers a hybrid work option, meaning you can both work from home and commute to a LinkedIn office, depending on whatâ€™s best for you and when it is important for your team to be together.
Responsibilities:
- As a full stack software developer on this team, you will own the design, development, testing, deployment of Compute infra applications, with focus on the frontend as well as backend.
- Design and develop scalable, high-performance, and reliable UI/UX functionalities for Linkedinâ€™s compute infrastructure platform
- Work with stakeholders across teams to understand compute management experiences, translate them to UX requirements and build technical solutions to address gaps
- Scale distributed applications, make architectural trade-offs applying synchronous and asynchronous design patterns, write code, and deliver with speed and quality.
- Produce high quality software that is unit tested, code reviewed, and checked in regularly for continuous integration.
- Identify, leverage, and successfully evangelize opportunities to improve engineering productivity.
Basic Qualifications:
- BA/BS Degree in Computer Science or related technical discipline or related practical experience.
- 1+ years of hands-on development experience in JavaScript using React/Angular/EmberJS
- 1+ years experience programming experience in a Object Oriented programming language like Golang, C++, Java, Python
Preferred Qualifications:
- Expertise with Full Stack Web Development using JS frameworks like React, Angular etc.
- Proven coding skills in Golang with interest and ability to learn other coding languages as needed.
- Expert knowledge of computer science, with strong competencies in data structures, algorithms, and software design.
- Experience with object-oriented design, coding, testing patterns to delivery incremental &amp; high quality software
- Experience building web applications and services with IDEs and general development practices.
- Experience working on development of a large scale compute stack (Kubernetes, containerization, Cloud computing) is an added bonus
- Suggested Skills:
â€¢ Data Structures &amp; Algorithms
â€¢ React.js
â€¢ Golang / Java
You will Benefit from our Culture:
We strongly believe in the well-being of our employees and their families. That is why we offer generous health and wellness programs and time away for employees of all levels.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This document provides transparency around the way in which LinkedIn handles personal data of employees and job applicants: https://legal.linkedin.com/candidate-portal</t>
  </si>
  <si>
    <t>Engineering</t>
  </si>
  <si>
    <t>IT Services and IT Consulting and Technology, Information and Internet</t>
  </si>
  <si>
    <t>Software Engineer, Systems Infrastructure</t>
  </si>
  <si>
    <t>6 days ago</t>
  </si>
  <si>
    <t>LinkedIn is the worldâ€™s largest professional network, built to create economic opportunity for every member of the global workforce. Our products help people make powerful connections, discover exciting opportunities, build necessary skills, and gain valuable insights every day. Weâ€™re also committed to providing transformational opportunities for our own employees by investing in their growth. We aspire to create a culture thatâ€™s built on trust, care, inclusion, and fun, where everyone can succeed.
Join us to transform the way the world works.
This role will be based in Bangalore, India.
At LinkedIn, we trust each other to do our best work where it works best for us and our teams. This role offers a hybrid work option, meaning you can both work from home and commute to a LinkedIn office, depending on whatâ€™s best for you and when it is important for your team to be together.
As part of our world-class software engineering team, you will be charged with building the next-generation infrastructure and platforms for LinkedIn, including but not limited to: an application and service delivery platform, massively scalable data storage and replication systems, cutting-edge search platform, best-in-class AI platform, experimentation platform, privacy and compliance platform etc. You will work and learn among the best, putting to use your passion for distributed technologies and algorithms, API design and systems-design, and your passion for writing code that performs at an extreme scale. LinkedIn has already pioneered well-known open-source infrastructure projects like Apache Kafka, Pinot, Azkaban, Samza, Venice, Datahub, Feather, etc. We also work with industry standard open source infrastructure products like Kubernetes, GRPC and GraphQL - come join our infrastructure teams and share the knowledge with a broader community while making a real impact within our company.
Responsibilities:
- You will design, build and operate one of the online data infra platforms that power all of Linkedinâ€™s core applications.
- You will participate in design and code reviews to maintain our high development Standards.
- You will partner with peers, leads and partners to define, scope, prioritize, and build impactful features at a high velocity.
Basic Qualifications:
- BA/BS Degree in Computer Science or related technical discipline, or related practical experience
- 2+ years of industry experience in software design, development, and algorithm related solutions
- Experience programming in Object-oriented languages such as Java, Python, Go, and/or Functional languages such as Scala
Preferred Qualifications:
- Experience in building machine learning platforms at large scale
- Familiarity with techniques used in big data and AI
- Good knowledge in distributed data processing technologies
- Experience with industry, open-source projects and/or academic research in large-data, machine learning systems, such as Spark, TensorFlow, PyTorch, or XGBoost
Suggested Skills:
- Distributed systems
- Backend Systems Infrastructure
- Java
You will Benefit from our Culture:
We strongly believe in the well-being of our employees and their families. That is why we offer generous health and wellness programs and time away for employees of all levels.
India Disability Policy
LinkedIn is an equal employment opportunity employer offering opportunities to all job seekers, including individuals with disabilities. For more information on our equal opportunity policy, please visit http://careers.jobvite.com/linkedin/India-LinkedIn-Equal-Opportunity-for-Persons-With-Disabilities-Policy-2018.pdf
Global Data Privacy Notice for Job Candidates
This document provides transparency around the way in which LinkedIn handles personal data of employees and job applicants: https://lnkd.in/GlobalDataPrivacyNotice</t>
  </si>
  <si>
    <t>Software Engineer - Front-end Developer</t>
  </si>
  <si>
    <t>Nissan Motor Corporation</t>
  </si>
  <si>
    <t>Nissan is a pioneer in Innovation and Technology. With a focus on Mobility, Operational Excellence, Value to our Customers and Electrification of vehicles, you can expect to be part of a very exciting journey here at Nissan.
Nissan is going after a massive Digital Transformation backed by leading technologies across the organization globally. We are committed to building a diverse, entrepreneurial organization, and our current team is strong evidence of that. Our people are what drive the business forward. At Nissan Digital, you will be part of a dynamic team with ample opportunities to grow and make a difference
Software Engineer - Front-end Developer
Job Summary
We are seeking a talented and experienced Frontend Developer to join our team. As a Frontend Developer, you will be responsible for designing, developing, and implementing user interfaces for our web applications. You will collaborate closely with the design and backend development teams to ensure seamless integration and deliver high-quality user experiences.
 * Develop user-friendly and responsive web interfaces using HTML, CSS, and JavaScript, adhering to best practices and industry standards.
 * Collaborate with the design team to translate wireframes and visual designs into functional web pages, ensuring a seamless user experience.
 * Implement and maintain front-end frameworks and libraries, such as React, Angular, or Vue.js, to enhance website performance and interactivity.
 * Optimize web applications for maximum speed and scalability, ensuring cross-browser and cross-platform compatibility.
 * Conduct thorough testing and debugging of web applications, identifying and resolving any performance or usability issues.
 * Collaborate with the backend development team to integrate frontend interfaces with server-side functionalities, ensuring efficient data exchange and smooth functionality.
 * Stay updated with the latest industry trends, technologies, and best practices related to frontend development, and proactively suggest improvements to enhance the development process and user experience.
 * Work closely with the project management team to estimate timelines, prioritize tasks, and deliver projects on schedule.
 * Collaborate with cross-functional teams, including designers, developers, and stakeholders, to gather requirements and ensure effective communication throughout the development lifecycle.
 * Conduct code reviews to maintain code quality, identify areas for improvement, and ensure adherence to coding standards and best practices.
Experience &amp; Expertise
 * Bachelor's degree in Computer Science, Software Engineering, or a related field (or equivalent experience).
 * Proven experience as a Frontend Developer or similar role, with a strong portfolio showcasing previous web development projects.
 * Proficient understanding of web markup languages, including HTML5 and CSS3.
 * Strong knowledge of JavaScript and modern frontend frameworks (e.g., React, Angular, Vue.js) and their associated ecosystems.
 * Experience with version control systems (e.g., Git) and modern development workflows.
 * Familiarity with responsive design principles and mobile-first development.
 * Solid understanding of cross-browser compatibility and accessibility standards.
 * Experience with UI/UX design principles and the ability to work closely with designers to implement pixel-perfect interfaces.
 * Strong problem-solving skills and attention to detail.
 * Excellent communication and collaboration skills, with the ability to work effectively in a team environment.
 * At least 3 years experience in Front end development
 * Strong communicator - Verbal, Written and Presentation skills to the business as well as to the technical team
 * Stellar Business Knowledge and Solution Thinking - own what you build.
 * A high bar across the board - from your own contributions to the people you work with to the Solutions you own.
 * Finger-tippiness with data - You just go get the data you need with no fuss and can whip it into valuable insights with no help. You know how to use data to make decisions without getting stuck in analysis paralysis.
 * User-centricity - examples from your past of tough business challenges that you powered through because you were unwilling to make your problems your users' problems.
Drive your career forward and join the company leading the technology and business evolution in the automotive industry.
Trivandrum Kerala India</t>
  </si>
  <si>
    <t>Motor Vehicle Manufacturing</t>
  </si>
  <si>
    <t>Trivandrum</t>
  </si>
  <si>
    <t>Kerala</t>
  </si>
  <si>
    <t>SDE 1 (Frontend)</t>
  </si>
  <si>
    <t>Furrl</t>
  </si>
  <si>
    <t>4 weeks ago</t>
  </si>
  <si>
    <t>We are looking for a great JavaScript developer who is proficient with React.js . Your primary focus will be on developing user interface components and implementing them following well-known React.js workflows (such as Flux or Redux). You will ensure that these components and the overall application are robust and easy to maintain. You will coordinate with the rest of the team working on different layers of the infrastructure. Therefore, a commitment to collaborative problem-solving, sophisticated design, and quality products is important.
Responsibilities
 * Developing new user-facing features using React.js .
 * Building reusable components and front-end libraries for future use.
 * Translating designs and wireframes into high-quality code.
 * Optimizing components for maximum performance across a vast array of web-capable devices and browsers.
Requirements
 * Strong proficiency in JavaScript, including DOM manipulation and the JavaScript object model.
 * Thorough understanding of React.js and its core principles.
 * Experience with popular React.js workflows (such as Flux or Redux).
 * Familiarity with newer specifications of EcmaScript.
 * Experience with data structure libraries (e. g., Immutable.js ).
 * Knowledge of isomorphic React is a plus.
 * Familiarity with RESTful APIs.
 * Knowledge of modern authorization mechanisms, such as JSON Web Token.
 * Familiarity with modern front-end build pipelines and tools.
 * Experience with common front-end development tools such as Babel, Webpack, NPM, etc.
 * Ability to understand business requirements and translate them into technical requirements.
 * A knack for benchmarking and optimization.
 * Familiarity with code versioning tools {{such as Git, SVN, and Mercurial}}.
This job was posted by Abhijeet Singh from Furrl.</t>
  </si>
  <si>
    <t>Information Technology and Engineering</t>
  </si>
  <si>
    <t>IT Services and IT Consulting, Software Development, and Technology, Information and Internet</t>
  </si>
  <si>
    <t>Software Engineer - Applications</t>
  </si>
  <si>
    <t>20 hours ago</t>
  </si>
  <si>
    <t>Software Engineer
LinkedIn was built to help professionals achieve more in their careers, and everyday millions of people use our products to make connections, discover opportunities and gain insights. Our global reach means we get to have a direct impact on the worldâ€™s workforce in ways no other company can. We are much more than a digital resume â€“ we transform lives through innovative products and technology.
As a part of this world-class software engineering team, you will be charged with architecting, designing, developing, and supporting some Internet-scale features and infrastructures at LinkedIn. The ideal candidate will be excited for the challenge to transform and think critically on many computer science disciplines including product design, usability, building APIs and user-centric online applications, business logic, scaling performance, and 24x7 reliability.
At LinkedIn, we trust each other to do our best work where it works best for us and our teams. This role offers a hybrid work option, meaning you can both work from home and commute to a LinkedIn office, depending on whatâ€™s best for you and when it is important for your team to be together.
Responsibilities:
- Scale distributed applications, make architectural trade-offs applying synchronous and asynchronous design patterns, write code, and deliver with speediness and quality.
- Develop multi-tier scalable, high-volume performing, and reliable user-centric applications that operate 24x7.
- Produce high quality software that is unit tested, code reviewed, and checked in regularly for continuous integration.
- Identify, leverage, and successfully evangelize opportunities to improve engineering productivity.
Basic Qualifications:
- BA/BS Degree in Computer Science or related technical discipline, or related practical experience.
- 2+ years experience programming experience in Java and/or C++
Preferred Qualifications:
- 3+ years of relevant work experience.
- Expert knowledge of computer science, with strong competencies in data structures, algorithms, and software design.
- Experience with object-oriented design, coding, testing patterns, and programming languages (Java, C++).
- Proven coding skills in a high level language with interest and ability to learn other coding languages as needed.
- Experience building web applications and services with IDEs and general development practices.
- Suggested Skills:
â€¢ Data Structures &amp; Algorithms
â€¢ Software Design
â€¢ Java
You will Benefit from our Culture:
We strongly believe in the well-being of our employees and their families. That is why we offer generous health and wellness programs and time away for employees of all levels.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This document provides transparency around the way in which LinkedIn handles personal data of employees and job applicants: https://legal.linkedin.com/candidate-portal</t>
  </si>
  <si>
    <t>Frontend Developer</t>
  </si>
  <si>
    <t>Cibirix Inc.</t>
  </si>
  <si>
    <t>14 hours ago</t>
  </si>
  <si>
    <t>Cibirix offers smart strategies, cutting-edge technology &amp; futuristic design to win prospects, engage customers &amp; empower employees.
We design rich experiences for the digital world, and work hand-in-hand with our clients to help them attract, engage, and retain both current and future customers.
Cibirix helps organizations achieve high performance and innovation through leveraging market and audience research, along with our years of experience in the digital domain.
We never settle for good enough. We initiate with a smart strategy and deliver bold, unique, game-changing solutions that give clients more visibility coupled with a killer digital experience, and weâ€™re constantly evolving to deliver measurable results for our partners.â€
The Role
Responsibilities
 * Using markup languages like HTML, CSS to create user-friendly web pages.
 * Building reusable components and front-end libraries for future use.
 * Translating designs and wireframes into high-quality code.
 * Optimizing components for maximum performance across a vast array of web-capable devices and browsers.
Ideal Profile
Technical Skills
 * Proven work experience as a Front-end developer
 * Hands-on experience with markup languages
 * Experience with JavaScript, CSS and jQuery.
 * Strong proficiency in JavaScript, including DM manipulation and the JavaScript object model.
 * Experience with data structure libraries (e.g., Immutable.js)
 * Knowledge of modern authorization mechanisms, such as JSON Web Token.
 * Familiarity with modern front-end build pipelines and tools.
 * Optimized and scalable coding.
 * Skill with versioning tools such as Git.
What's on Offer?
 * Attractive salary &amp; benefits
 * Excellent career development opportunities
 * Work within a company with a solid track record of success</t>
  </si>
  <si>
    <t>Information Services</t>
  </si>
  <si>
    <t>Indore</t>
  </si>
  <si>
    <t>Madhya Pradesh</t>
  </si>
  <si>
    <t>Software Development Engineer 1 (SDE-1)</t>
  </si>
  <si>
    <t>Publicis Sapient</t>
  </si>
  <si>
    <t>Publicis Sapient is a digital transformation partner helping established organizations get to their future, digitally-enabled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the next, our 20,000+ people in 53 offices around the world combine experience across technology, data sciences, consulting and customer obsession to accelerate our clientsâ€™ businesses through designing the products and services their customers truly value.
Job Description
We at Publicis Sapient, enable our clients to Thrive in Next and to create business value through expert strategies, customer-centric experience design, and world class product engineering.The future of business is disruptive; transformative; and becoming digital to the core.In our 20 + years in IT, never have we seen such a dire need for transformation in every major industry, from financial services to automotive, consumer products, retail, energy, and travel.
Your Impact:
 * You will work in the spirit of agile &amp; a product engineering mindset - delivering the sprint outcomes, iteratively &amp; incrementally, following the agile ceremonies
 * You will groom the stories functionally &amp; help define the acceptance criteria (Functional &amp; Non-Functional/NFRs) collaborating actively with stakeholders - locally &amp; in client org., understanding end-to-end customer requirements
 * You will actively contribute in technical grooming, brainstorming &amp; whiteboarding design sessions to define &amp; articulate the solution approaches, to identify tasks &amp; estimates, and to document the module/sub-system design with their interfaces &amp; wireframes
 * You will have breadth of concepts, tools &amp; technologies to address NFRs like security, performance, reliability, maintainability and understand the need for trade-offs
 * You will bring in expertise to optimize and make the relevant design decisions (considering trade-offs) at the module / components level
You will be a polyglot with a PE mindset â€“ Open &amp; Curious, learning &amp; adopting new languages, platforms &amp; toolkits constantly
Qualifications
Your Skills &amp; Experience:
 * You have 3+ years of professional work experience building large-scale, large-volume services &amp; distributed apps., taking them through production and post-production life cycles.
 * You use more than one programming language with expertise in at least one; Ex:
   * Memory Management, GC, Templates/Generics, Closures, etc.
   * Multi-Threading, Sync/A-Sync.; Blocking/Non-Blocking execution styles
 * You practice Imperative, Functional Programming styles
 * You are aware of Cloud Platforms like AWS, GCP, Azure, etc.
 * You are a problem solver choosing the relevant data structures, and algorithms considering the tools for Time &amp; Space Complexity
 * You apply SOLID, DRY design principles, design patterns &amp; practice Clean Code
 * You are an expert at String Manipulation, Data/Time Arithmetic, Collections &amp; Generics
 * You practice &amp; guide on handling failures Ã  Error Management &amp; Exception handling
 * You build reliable &amp; high-performance apps leveraging Eventing, Streaming, Concurrency, Multi-Threading &amp; Synchronization libraries and frameworks
 * You develop web apps using HTML, CSS, Javascript &amp; relevant frameworks (Angular, React, Vue)
 * You design and build microservices from the ground up, considering all NFRs &amp; applying DDD, Bounded Contexts
 * You use one or more databases (RDBMS or NoSQL) based on the needs
 * You deploy to production, troubleshoot problems &amp; provide live support
 * You understand the significance of security aspects &amp; compliance to data, code &amp; application security policies; You write secure code to prevent known vulnerabilities; You understand HTTPS/TLS, Symmetric/Asymmetric Cryptography, Certificates
 * You use one or more Web Application Frameworks
   * Spring or Spring Boot or Micronaut (Java)
   * Flask or Django (Python)
   * Express or Meteor or Koa (Node)
   * Asp.net MVC, WebApi or Nancy (.Net)
 * You use one or more messaging platforms (e.g. JMS/RabbitMQ/Kafka/Tibco/Camel)
 * You use Mocks &amp; Stubs &amp; related frameworks (Moq)
 * You use logging frameworks like Log4j, NLog, etc.
 * You use build tools like MSBuild, Maven, Gradle, Gulp, etc.
 * You understand and use containers, virtualization
 * You use proactive monitoring &amp; alerting, dashboards
 * You use Logging/Monitoring solutions (Splunk, ELK, Grafana)
Set Yourself Apart With:
 * You understand infra. as code (cattle over pets)
 * You understand reactive programming concepts, Actor models &amp; use RX Java / Spring React / Akka / Play, etc.
 * You are able to set up a CI/CD pipeline infrastructure &amp; stack from grounds-up
 * You are able to articulate the pros, cons of designs &amp; tradeoffs
 * You are aware of distributed tracing, debugging, and troubleshooting
 * You are aware of side-car, service mesh usage along with microservices
 * You are aware of distributed, cloud design patterns &amp; architectural styles
 * You are aware of gateways, load-balancers, CDNs, Edge caching
 * You are aware of gherkin and cucumber for BDD automation
 * You are aware of performance testing tools like JMeter, Gatling
 * You are aware of one search solution like ElasticSearch, SOLR, Endeca
 * You are aware of one distributed caching solution like Redis, MemCache, etc.
 * You are aware of selenium for UI automation
 * You are aware of Rules engines like Drools, Easy Rules, etc.
A Tip from the Hiring Manager:
Software Development Engineers (SDE-I) are bright, talented, and motivated young minds with strong technical skills, developing software applications and services that make life easier for customers.
The SDE-I is expected to work with an agile team to develop, test, and maintain digital business applications.
As an SDE-I you will get an opportunity to work with industry-leading clients and global teams to solve complex business problems and build your skills on the full stack of application development technologies
Education:
Bachelorâ€™s/Masterâ€™s Degree in Computer Engineering, Computer Science, or a related field
Additional Information
 * Gender Neutral Policy
 * 18 paid holidays throughout the year.
 * Generous parental leave and new parent transition program
 * Flexible work arrangements
 * Employee Assistance Programs to help you in wellness and well being</t>
  </si>
  <si>
    <t>Mid-Senior level</t>
  </si>
  <si>
    <t>Information Technology</t>
  </si>
  <si>
    <t>IT Services and IT Consulting</t>
  </si>
  <si>
    <t>Software Engineer II</t>
  </si>
  <si>
    <t>Uber</t>
  </si>
  <si>
    <t xml:space="preserve">The ideal candidate will be responsible for developing high-quality applications. They will also be responsible for designing and implementing testable and scalable code.Â 
Â 
Responsibilities
 * Develop quality software and web applications
 * Analyze and maintain existing software applications
 * Design highly scalable, testable code
 * Discover and fix programming bugs
Qualifications
 * Bachelor's degree or equivalent experience in Computer Science or related field
 * Development experience with programming languages
 * SQL database or relational database skills
</t>
  </si>
  <si>
    <t>Associate</t>
  </si>
  <si>
    <t>Software Development, Technology, Information and Internet, and IT System Custom Software Development</t>
  </si>
  <si>
    <t>Software Engineer- Java</t>
  </si>
  <si>
    <t>MakeMyTrip</t>
  </si>
  <si>
    <t>What youâ€™ll be doing:
 * You will contribute to all aspects of an agile software development lifecycle including design, architecture, development, documentation, testing and operations.
 * You will build cutting-edge scalable systems by writing simple and efficient code.
 * You will push your design and architecture limits for new product development.
 * You will collaborate with product managers, and other key stakeholders within the MMT family to successfully execute projects.
 * You will ensure compliance with build/release and configuration management process.
What youâ€™ll bring to the team:
 * You possess good understanding of Agile Methodology, Object Oriented Programming Concepts and Responsive Designs.
 * You have hands-on experience on Java/ J2EE stack and have done development across multiple browsers/platforms delivering mind-boggling results.
 * You thrive in complexity and jump at the opportunity to collaborate with colleagues to delivery projects within tight deadlines.
 * 3.5-10 years of experience in building tech - products.
 * If you have work experience in a product/start-up company, weâ€™ll like you even more.</t>
  </si>
  <si>
    <t>Technology, Information and Internet</t>
  </si>
  <si>
    <t>Gurugram</t>
  </si>
  <si>
    <t>Haryana</t>
  </si>
  <si>
    <t>Times Internet</t>
  </si>
  <si>
    <t>Position Summary:
Excited about working at a startup, building a product from scratch mostly single handedly, defining and building great architectures, writing world class high quality &amp; highly maintainable code.
Excited about Java, Spring and Spring Boot frameworks, microservices, design patterns and building for scale.
Eager to learn something you donâ€™t know to accomplish the goals and work independently without much supervision.
Care deeply about code quality, performance, but aren't a dogmatic perfectionist. Ability to lead and mentor a small team would definitely be a plus.
Don't mind helping out on other areas of the stack or other fellow engineers who are working on other projects if necessary and build your personal brand within the team.
Comfortable in an environment where projects are time-sensitive.
Adapting to changes in products, projects, and direction won't throw you for a loop."
Skills, Experience &amp; Expertise
Development using Node.js, modern stacks/frameworks/technologies.
An expert understanding of Java and Spring boot with good problem solving skills.
Experience with object-oriented and MVC design patterns.
Good System design experience and building scalable and robust architectures.
Strong understanding of SQL and NoSQL DB (MongoDB), Redis, Elasticsearch and schema design and ability to work independently without much supervision.
Experience with working on scale and general scalability issues and knowledge around how to scale the infrastructure and the application for masses.
Experience in Machine Learning and AI algorithms is desired and would be a plus.</t>
  </si>
  <si>
    <t>Technology, Information and Media</t>
  </si>
  <si>
    <t>Junior Software Developer</t>
  </si>
  <si>
    <t>Konnect Insights</t>
  </si>
  <si>
    <t>4 days ago</t>
  </si>
  <si>
    <t>Candidates who are excited to apply their academic knowledge to real-world programming. This position requires strong programming and analytical skills, debugging skills, understanding of relational databases. Understanding of big data distributed architecture is a big plus.
Key Responsibilities
 * Work with developers to design algorithms and flowcharts
 * Produce clean, efficient code based on specifications
 * Integrate software components and third-party programs
 * Verify and deploy programs and systems
 * Troubleshoot, debug, and upgrade existing software
Perks
 * Best exposure to work on the latest technologies
 * Working with some of the best brands across the globe
 * Opportunity to work on huge volumes of data
 * Opportunity to learn best practices on working on live product which is used by thousands of users
 * Opportunity to work on various functional domains
 * Deals in the hottest industry â€“ digital marketing, automation, CRM and customer care
 * Connects with over 3000 apps
 * Opportunity to work on various app integrations with Konnect Insights marketplace</t>
  </si>
  <si>
    <t>Mumbai</t>
  </si>
  <si>
    <t>Maharashtra</t>
  </si>
  <si>
    <t>Navi Mumbai</t>
  </si>
  <si>
    <t>Software Engineer II, Full Stack, Google Cloud</t>
  </si>
  <si>
    <t>Google</t>
  </si>
  <si>
    <t>Minimum qualifications:
 * Bachelorâ€™s degree or equivalent practical experience.
 * 1 year of experience with software development in one or more programming languages (e.g., Python, C, C++, Java, Javascript).
 * 1 year of experience with data structures or algorithms.
Preferred qualifications:
 * Master's degree or PhD in Computer Science or related technical field.
 * Experience developing accessible technologies.
 * 1 year of experience with full stack development, across back-end such as Java, Python, GO, and/or C++ codebases, and front-end experience including JavaScript and/or TypeScript, HTML, CSS, etc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Googleâ€™s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organizationsâ€™ ability to digitally transform their business with the best infrastructure, platform, industry solutions and expertise. We deliver enterprise-grade solutions that leverage Googleâ€™s cutting-edge technology â€“ all on the cleanest cloud in the industry. Customers in more than 200 countries and territories turn to Google Cloud as their trusted partner to enable growth and solve their most critical business problems.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</si>
  <si>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Information Services and Technology, Information and Internet</t>
  </si>
  <si>
    <t>Jr. Frontend Developer</t>
  </si>
  <si>
    <t>Schbang</t>
  </si>
  <si>
    <t>18 hours ago</t>
  </si>
  <si>
    <t xml:space="preserve">Responsibilities:
 1. HTMLization: Convert design mockups into responsive and efficient HTML, CSS, and JavaScript code.
 2. CRM Development: Collaborate with the development team to enhance and maintain our CRM systems, ensuring seamless user experiences.
 3. Front-End Coding: Write clean, maintainable, and efficient code for web applications, adhering to coding standards and best practices.
 4. Cross-Browser Compatibility: Ensure that the front-end code functions seamlessly across different browsers and devices.
 5. Collaboration: Work closely with designers and back-end developers to implement visual and interactive elements of web applications.
 6. Bug Fixing and Optimization: Identify and resolve front-end issues, and optimize applications for maximum speed and scalability.
Qualifications
 1. Bachelorâ€™s degree in Computer Science, Information Technology, or related field.
 2. 7 months to 1 year of hands-on experience in front-end development.
 3. Strong proficiency in HTML5, CSS3, and JavaScript.
 4. Experience with CRM development will be an added advantage.
 5. Ability to work collaboratively in a team environment.
 6. Strong problem-solving skills and attention to detail.
 7. Excellent communication skills.
</t>
  </si>
  <si>
    <t>Advertising Services and Marketing Services</t>
  </si>
  <si>
    <t>Fi</t>
  </si>
  <si>
    <t>We are looking for Software Engineers, who possess a passion for pushing technology to the limits. This software engineer will work with our team of talented technologists to innovate, design, and build the next generation of financial services.
Requirements
 * Basic knowledge of software engineering principles and a strong desire to learn and grow in the field.
 * Strong understanding of fundamental data structures and algorithms.
 * Basic programming skills in one or more general programming languages (e. g., Python, Java, C/C++, Go).
 * Willingness and ability to quickly learn and adapt to new coding languages as required.
 * A foundational understanding of computer science principles and object-oriented programming concepts.
 * Interest in and eagerness to gain experience in one or more of the following areas: Server Backend, Distributed Systems, Full Stack Development, Enterprise Platforms, Application Security, Mobile Development (Android/iOS), or Machine Learning.
 * Demonstrated problem-solving abilities and creative thinking.
 * Strong communication skills to explain technical concepts clearly.
 * A collaborative mindset and the ability to work effectively in a dynamic and evolving team environment.
This job was posted by Janaki B from epiFi.</t>
  </si>
  <si>
    <t>Banking, Financial Services, and Accounting</t>
  </si>
  <si>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Microsoftâ€™s mission and bold ambitions to ensure that our company and industry is securing digital technology platforms, devices, and clouds in our customersâ€™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Do you want to have fun writing cloud services to protect Microsoft and its customers from malware and phishing attacks? Sonar team develops several highly scalable, distributed cloud services with global presence in multiple geos and clouds (public, Gov and AGP), and is responsible for the static and dynamic analysis of content (e.g. documents, emails, executables, URLs) to find potentially malicious intent. Our detonation platform has strict SLAs for latency &amp; accuracy and serves as the detonation platform of choice for Office 365, Windows Defender ATP and MCAS; LinkedIn; Azure Sentinel; Office Forms. Our service provides malware as well as phishing protection based on combination of dynamic analysis as well as ML models. We also integrate our threat intelligence and ML based detections as well as enrich the investigation experience into Azure Sentinel, MDTI We are a diverse team, very welcoming, highly collaborative and a place where you can bring your authentic self. From lively and passionate hallway conversations about a design to game days we know how to have fun! As a fast-growing business, we have exciting opportunities for you to innovate, influence, transform, inspire, and grow within our organization and we encourage you to apply to learn more!
Microsoftâ€™s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Software Engineer on the Core platform team, you will be working with security experts and other engineers to develop and enhance the services needed for the detonation. We constantly strive towards creating world class services by improving our reliability, COGS, monitoring and alerting, self-healing and ease of deployments. Day-to-day responsibilities include: Design and develop highly scalable software services and solutions, document and maintain software functionality, troubleshoot, debug and upgrade existing systems. Develop â€œbest-in-classâ€ engineering for our services by ensuring that the services and the components are well-defined and modularized, secure, reliable, diagnosable, actively monitored and reusable. Consider testability, portability/monitoring, reliability, and maintainability, and understand when code is ready to be shared and delivered. Participate in the code reviews, design discussions actively and should be ready to upskill and contribute the project as per the project requirements. Contribute to the team and org level on call duties and improve and increase the visibility across the services.
Qualifications
 * BS or MS in Computer Science or equivalent
 * Min 2 years software development experience Excellent coding, analytical, problem solving and communication skills.
 * Basic understanding of system design concepts.
 * Should have strong execution skills
 * Should have basic knowledge on cloud services like Azure, AWS, Google Cloud or similar.
 * Develop and deployment of highly maintainable backend distributed systems/services and APIs.
 * Strong skills in high-level programming language like C#, .net core, python and strong engineering best practices.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#MSFTSecurity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</si>
  <si>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Intuit</t>
  </si>
  <si>
    <t xml:space="preserve">Overview:
Come join the ProConnect team as a SW Engineer 2. This groups mission is to help Intuit achieve its key outcome to â€œDo the Nationsâ€™ Taxes.â€ More specifically, this team focuses on winning the professional tax category in North America, capitalizing on the shift to cloud and mobile-based solutions. We are looking for a highly motivated and creative problem solver with a passion for innovation to join our team and revolutionize the way the world does business.
Responsibilities:
 * Successful delivery of high quality desktop software (requirements, design, code, documentation, etc.)
 * Roughly 80-95% hands-on coding
 * Contribute to early quality activities, including peer reviews of estimates, designs and code
 * Resolve defects/bugs during QA testing, pre-production, production, and post-release patches
 * Partner effectively with all team members to deliver against commitments
 * Work cross-functionally with various Intuit teams: product management, QA/QE, various product lines, or business units to drive forward results
 * Commitment to team success and positive team dynamics
 * Passion for growing and applying technical skills in service to customers
 * Experience with Agile Development, SCRUM, and/or Extreme Programming methodologies
Qualifications:
 * BS/MS in computer science or equivalent work experience
 * 2+ yearsâ€™ experience designing and developing desktop solutions using XE5, Delphi 2010, C#, .Net 3.5, WPF and related technologies
 * Strong knowledge and hands on experience on scripting languages like Ruby, Python, React JS is preferred.
 * Experience in developing and deploying code to production on AWS and providing analytics and monitoring for the application.
 * Deep understanding of building highly available infrastructure using public cloud technologies and native services.
 * Experience with successfully executing and continuously improving the release process for a large organization delivering many products with competing timelines.
 * Strong coding abilities, architecture, design, debugging, and performance/diagnostics measurement skills
 * Excellent communication skills: Demonstrated ability to explain complex technical issues to both technical and non-technical audiences
 * Expertise in the Software design/architecture process
 * Expertise with unit testing &amp; Test Driven Development (TDD)
</t>
  </si>
  <si>
    <t>Bigbasket - Software Development Engineer - Test - Manual Testing</t>
  </si>
  <si>
    <t>bigbasket.com</t>
  </si>
  <si>
    <t>Experience/Skills Required
 * B.Tech in Computer Science/Information Technology.
 * Innovate, design, and develop test automation frameworks for web applications, mobile applications, and web services.
 * Experience in Manual Testing and writing test cases.
 * Experience with programming in languages such as Java, Python/Java Script a great plus
 * Experience with SQL and MySQL a great plus
 * Good to have performance testing knowledge with tools like Jmeter
 * Plan and execute test cases, test design, test coverage, and test approach.
 * Develop and run manual tests.
 * Must have excellent communication (verbal &amp; written), interpersonal and problem solving skills
 * Must be able to work independently .
 * Experience in functional testing - coming up with test scenarios, test plan and executing them.
(ref:hirist.com)</t>
  </si>
  <si>
    <t>Information Technology and Quality Assurance</t>
  </si>
  <si>
    <t>Software Development, Technology, Information and Internet, and Technology, Information and Media</t>
  </si>
  <si>
    <t>Software Engineer Test</t>
  </si>
  <si>
    <t>PhonePe</t>
  </si>
  <si>
    <t>About PhonePe
PhonePe is Indiaâ€™s leading digital payments platform with over 400 million+ registered users. Using PhonePe, users can send and receive money, recharge mobile, DTH, data cards, pay at stores, make utility payments, buy gold, and make investments. PhonePe went live for customers in August 2016 and was the first non-banking UPI app and offered money transfer to individuals and merchants, recharges and bill payments to begin with. In 2017, PhonePe forayed into financial services with the launch of digital gold, providing users with a safe and convenient option to buy 24-karat gold securely on its platform. PhonePe has since launched Mutual Funds and Insurance products like tax-saving funds, liquid funds, international travel insurance, Corona Care, a dedicated insurance product for the COVID-19 pandemic among others.
PhonePe launched its Switch platform in 2018, and today its customers can place orders on over 300 apps including Ola, Myntra, IRCTC, Goibibo, RedBus, Oyo etc. directly from within the PhonePe mobile app. PhonePe is accepted at over 18 million merchant outlets across 500 cities nationally.
Culture
At PhonePe, we take extra care to make sure you give your best at work, Everyday! And creating the right environment for you is just one of the things we do. We empower people and trust them to do the right thing. Here, you own your work from start to finish, right from day one. Being enthusiastic about tech is a big part of being at PhonePe. If you like building technology that impacts millions, ideating with some of the best minds in the country and executing on your dreams with purpose and speed, join us!
Our goal is to make digital payments so easy, safe and universally accepted that people never feel the eed to carry cash or cards again. We believe India is at the cusp of a new mobile revolution, which will change the way we manage our money on the go. We see ourselves as facilitating this change, through technology and dogged customer centricity.
At PhonePe, we take extra care to make sure you give your best at work, everyday! And creating the right environment for you is just one of the things we do. We empower people and trust them to do the right thing. Here, you own your work from start to finish, right from day one. Being enthusiastic about tech is a big part of being at PhonePe. If you like building technology that impacts millions, ideating with some of the best minds in the country and executing on your dreams with purpose and speed, join us!
Job description
As a Engineer in Quality ):
â€¢ You own and maintain the quality of large features / products / services, including their end user experience and impact. You take complete ownership of their quality process and metrics, across all releases.
â€¢ You are able to independently define the execution path for your area of work.
â€¢ You account for external dependencies in your plan and prioritize across multiple conflicting tasks/issues to plan for timelines.
â€¢ You establish predictability and notify stakeholders about any delays, changes in release cycles, sprint plan etc. during execution.
â€¢ You are able to lead people into the change by evangelizing the need of it, thinking logically and creating credible arguments.
â€¢ You collaborate and build good working relationships with peers and other team members.
â€¢ You leverage your expertise within a specific area to understand the various components of the problem and solve them logically.
â€¢ You are able to deliver solutions, despite not having all the possible pieces of information and are able to manage unanticipated changes.
â€¢ You effectively cope with change and shift gears comfortably.
â€¢ You are able to break medium sized stories/sub features testing into smaller testing tasks.
â€¢ You identify bottlenecks in run time and are able to eliminate the same.
Minimum Qualifications
â€¢ BTech, MTech, or PhD in Computer Science or related technical discipline (or equivalent).
â€¢ Strong organizational and problem solving skills with great attention to detail, critical thinking, debugging, solid communication, with the ability to track multiple test executions simultaneously and report results.
â€¢ 3-6 years of software development and testing experience with strong people management skills.
â€¢ Experience in Automation for UI ,Mobile application, API, Web and Performance ( Espresso, XCUITest, Appium, Selenium, Rest-Assured &amp; Locust).
â€¢ Experience working with, customizing, and extending test automation frameworks.
â€¢ Strong coding skills, proficient in at least one object-oriented programming or scripting language (e.g. Java, Python,Swift).
â€¢ Experience in testing mobile apps in iOS, Android OS and test automation.
â€¢ Exposure to Performance or any other Non-Functional testing.
â€¢ Knowledge of test methodology and tools, software testing standards, methods and conventions, build systems, and the product development cycle.
â€¢ Experience with one or more continuous integration tools (e.g. Jenkins), version control systems (e.g. Git).
â€¢ Shows creativity and initiative to improve product test coverage and effectiveness.
â€¢ Willingness and flexibility to switch between multiple high priority assignments.
â€¢ Exposure to DevOps tech stack like Docker, Jenkins, Mesos &amp; Marathon.</t>
  </si>
  <si>
    <t>Bangalore Urban</t>
  </si>
  <si>
    <t>Software Engineer - Entry Level - Java</t>
  </si>
  <si>
    <t>Xybion Digital</t>
  </si>
  <si>
    <t>Xybion is seeking Entry Level Java Developers to be part of the state-of-the-art software development team. The team provides industry leading IT based applications &amp; solutions for our clients, utilizing Java technologies. The candidate will be focusing on the Java components, working with and alongside client to customize, develop and deploy our cloud based SAAS solutions.
The Candidate must enjoy working in an agile development environment, where the measure of success is the swift and frequent delivery of useful software.
Roles &amp; Responsibilities:
Plan, design, develop, document, test, deploy, and support new and existing features/modules.
Key objectives critical to success in this role:
 * Expert in development with Java Technology (Java EE, Spring).
 * Knowledge of web technologies (JavaScript, HTML, CSS).
 * Understanding of NodeJs / AngularJs / ReactJs.
 * Domain Knowlede of Maven &amp; Vaadin.
 * Understanding of Oracle / No-SQL Database (Mongo).
 * BE/B Tech/BCA/MCA/B.Sc in computer science or equivalent from an A-grade engineering college or good academic result from B/C-grade engineering college.
About Xybion
Xybion is the leading provider of software, services and consulting for global corporations operating in highly regulated industries. Xybion specializes in the development and delivery of flexible enterprise solutions that can be easily configured, integrated or deployed out of the box to deliver the capabilities you need. Leveraging our extensive global experience working with companies of all sizes, we offer deep domain knowledge of FDA regulations and have a long track record of helping clients build effective compliance and risk mitigation strategies and solutions.
Powered by JazzHR
DVK74eF6fY</t>
  </si>
  <si>
    <t>Internet Publishing</t>
  </si>
  <si>
    <t>Chennai</t>
  </si>
  <si>
    <t>Tamil Nadu</t>
  </si>
  <si>
    <t>Tech Mahindra</t>
  </si>
  <si>
    <t>Role: Java Developer
Experience- 1-2 years (excluding training and internships)
Location- Chennai, WFO
Qualification- BE/BTech/MTech/MCA only
Mandatory Skills:
Person should have strong knowledge in -
1. Core Java,
2. JSP
3. Spring Framework,
4. Spring Boot,
5. SOAP and REST Webservices
6. Application Security.
Candidate should be ready to work from office on daily basis
Interested candidates can share their updated resume at AK00759436@Techmahindra.com</t>
  </si>
  <si>
    <t>Banking</t>
  </si>
  <si>
    <t>SDE III-Front END (React.JS)</t>
  </si>
  <si>
    <t>Vista</t>
  </si>
  <si>
    <t>Who We Are:
Vista is the industry leader in personalized physical and digital products. We empower over 17 million global customers to make an impression â€“ and weâ€™re fueled by forward-thinking and innovative technology. We encourage our engineers to think like owners â€“ to continue to act small as we grow. Every team is self-sufficient which builds their own roadmaps, and chooses the programming languages and technologies that suit them best. This helps us have a big impact at the enterprise level, while still feeling small and nimble.
Just last year, Vista generated $1.508B in revenue through customized print products, signage, apparel, websites and more.
Vista is the design and marketing partner to millions of small businesses around the world. As a global, remote-first company, Vista has a growing footprint with team members working in more than 25 countries. For over 20 years weâ€™ve been inspired by small businesses, and we work incessantly to deliver solutions to their evolving needs. Together, VistaCreate, 99designs by Vista and VistaPrint represent a full-service design, digital and print solution, elevating small businessesâ€™ presence in physical and digital worlds and powering them to achieve success.
Vista has significant presence in consumer products customization as well. Millions of products sold every year and it is still a growing market. Vista is setting up team to build design first platforms to help wide range of consumers to design their customization at very high scale with easy to use studio. Customer tech team works on delivering a different or personalized workflow for individuals enabling them to customize their products and guide them through the process. As part of this team, your curiosity and hands-on approach to develop robust and highly scalable product which is used by large number of consumers will help to shape the digital customer experience.
What You Will Do:
 1. Develop and maintain responsive and user-friendly web applications using React.js.
 2. Collaborate with product managers, designers, and backend engineers to deliver high-quality software solutions.
 3. Implement and optimize front-end architecture, ensuring the scalability and performance of applications.
 4. Write clean, maintainable, and efficient code.
 5. Participate in code reviews to uphold coding standards and best practices.
 6. Identify and address performance bottlenecks and resolve technical issues.
 7. Stay updated on the latest industry trends and best practices in front-end development.
 8. Contribute to the overall improvement of our development processes.
Your Qualifications:
At Vista, we value the experiences that individual team members add to our culture. Please don't hesitate to apply even if you don't meet the exact qualifications, we look forward to learning more about you!
 * Bachelor's degree in Computer Science, Engineering, or a related field.
 * Proven experience as a Frontend Engineer or similar role.
 * Strong proficiency in React.js and its core principles.
 * Experience with popular React.js workflows (such as Flux or Redux).
 * Solid understanding of HTML, CSS, and JavaScript.
 * Knowledge of modern frontend build pipelines and tools.
 * Familiarity with RESTful APIs and GraphQL.
 * Experience with version control systems, preferably Git.
 * Strong problem-solving and analytical skills.
 * Excellent communication and collaboration abilities.
 * Ability to work independently and as part of a team in a fast-paced environment.
 * Detail-oriented with a focus on delivering high-quality software
Nice to Have:
 * Prior experience in working with B2C products.
 * Experience on building Mobile app or multi-screen UI.
Why You'll Love Working Here:
Being at Vista means that you donâ€™t see work as just a building, a desk or a manufacturing floor. You see it as a chance to take a step forward in your career journey â€“ and your life. We strive to give you everything you need to learn, grow, and succeed. Through innovation, collaboration, and perpetual exposure to whatâ€™s next, weâ€™re always pushing boundaries and broadening our horizons. We embrace the chance to operate outside of our comfort zone to discover what weâ€™re capable of. Some might call that a challenge; we just call it another great day at work.
Vista has received numerous recognitions including a perfect score of 100 on the Human Rights Campaign Foundationâ€™s 2021 Corporate Equality Index (CEI) naming us a Best Places to Work for LGBTQ Equality. We also earned a place as one of the best remote-first workplaces in the U.S. and on the Boston Best Places to Work list from Built In. In addition, Vistaâ€™s CEO, Robert Keane, was recently honored with Comparablyâ€™s Best CEOs award, listing him among the top CEOs according to employees.
Remote First-Culture:
In 2020, Vista adopted a Remote-First operating model and culture. We heard from our team members that having the freedom, autonomy and trust in each other to work from home and, the ability to operate when they are most productive, empowers everyone to be their best and most brilliant self. Vista also provides collaboration spaces for team members to work physically together when it's safe to do so or believe in-person working will deliver the best results. Currently we are enabled to hire remote team members in over 30 US States as well as many countries in Europe: including Spain, Germany, UK, Czech Republic, Ireland and Switzerland.
About Us:
As an e-commerce powerhouse, Vista is the design and marketing partner to millions of small businesses around the world. For over 20 years weâ€™ve been inspired by small businesses, and we work incessantly to deliver solutions to their evolving needs. VistaCreate, 99designs by Vista and VistaPrint, all under the parent brand Vista, represent a full-service design, digital and print solution, elevating small businessesâ€™ presence in physical and digital spaces and powering them to achieve success. Vista is focused on making great marketing and design accessible to every small business owner, allowing them to create a cohesive brand image for use in-store, online and on-the-go.
Equal Opportunity Employer:
Vista, a Cimpress company, is an Equal Employment Opportunity Employer. All qualified candidates will receive consideration for employment without regard to race, color, sex, national or ethnic origin, nationality, age, religion, citizenship, disability, medical condition, sexual orientation, gender identity, gender presentation, legal or preferred name, marital status, pregnancy, family structure, veteran status or any other basis protected by human rights laws or regulations. This list is not exhaustive and, in fact, in many cases, we strive to do more than the law requires.</t>
  </si>
  <si>
    <t>Internet Marketplace Platforms</t>
  </si>
  <si>
    <t>Software Engineer ( Intern )</t>
  </si>
  <si>
    <t>Fortanix</t>
  </si>
  <si>
    <t>1 day ago</t>
  </si>
  <si>
    <t>About Us:
Fortanix is a dynamic start-up solving some of the world's most demanding data protection challenges for companies and governments around the world. Our disruptive technology maintains data privacy across its entire lifecycle -- at rest, in motion, and in use across any enterprise IT infrastructure -- public cloud, on-premise, hybrid cloud, and SaaS.
With key strategic partners like Microsoft, Intel, ServiceNow, and Snowflake, Fortanix customers like PayPal, Google &amp; Adidas are reaping the benefits. Recognized by Gartner as a "Cool Vendor", Fortanix is revolutionizing cyber security.
Join the revolution!
Why work with us?
We're seeking passionate people to work with us to change the very idea of how people use cloud computing. We take pride in making Fortanix a great place to work. Co-workers recognize that great ideas can come from anyone, and everyone is encouraged to jump in, contribute, and ask questions. In tackling the hardest problems, we believe that working together will produce better solutions.
We are looking for a Software Engineer Intern who wants to learn about hybrid cloud solutions to join our R&amp;D org.
What you'll do (Duties and Responsibilities):
 * Contribute to all aspects of the deployment and automation process,
including: research, implementation, testing and documentation.
 * Participate in monitoring and maintenance of current infrastructure
 * Contribute to a friendly and helpful company culture
 * Design, implement, test, and maintain one or more of:
The backend of our cloud security platform, written in Rust, C
 * Our Runtime EncryptionÂ® software for SGX, written in Rust and C
 * Follow security best practices (don't worry, we'll tell you what they are)
 * Other comparable work from time to time as instructed
Requirements
What you'll need (Basic Qualifications)
 * Understanding of software security principles, secure software development, and best practices for security
 * Familiarity with REST APIs and Javascript technologies like jQuery and ReactJS
 * Must have knowledge in JavaScript, Python, or Go
 * Enrolled in a Bachelors' degree in Computer Science or similar field.
 * Strong debugging skills, effective verbal and written communication skills
 * Knowledge in basic cloud architecture
 * Experience with web development in Javascript, HTML, and CSS
 * Experience in software deployment tools such as Kubernetes or Docker is a plus
 * Web security experience (XSS, CSRF, CORS, etc.) is a plus, but is not required
Benefits
Fortanix is an equal opportunity employer that celebrates diversity and is committed to creating an inclusive workplace with equal opportunity for all applicants and teammates. Our goal is to recruit the most talented people from a diverse candidate pool regardless of race, color, religion, age, gender, gender identity, sexual orientation, or any other status. If you're interested in working in a fast-growing, exciting working environment - we encourage you to apply !</t>
  </si>
  <si>
    <t>Temporary</t>
  </si>
  <si>
    <t>Internship</t>
  </si>
  <si>
    <t>Software Development Engineer</t>
  </si>
  <si>
    <t>BharatX</t>
  </si>
  <si>
    <t xml:space="preserve"> * Design (or redesigns) of our integration SDKs
 * Design and implementation of modules impacting customer AND merchant experience
 * Solutioning business requirements/product improvements and corresponding implementations
 * Integrations with in-house or third-party services for product development/risk mitigation
Requirements
 * A minimum of 1-2 years in full-stack development
 * Have had experience in designing API schemes
 * Self-motivation and a hunger to learn and grow
 * Quick learning ability
 * A track record of being able to deliver in a time-sensitive environment and don't mind being in a competitive, goal-focused environment
 * Passion for tech development
 * Experience in ReactJS, nodeJS (typescript), MySQL, Javascript (experience in mobile native development is a bonus)
Benefits
 * Best-in-Class ESOP Policy: You get either equal or better terms than founders for your ESOP Policy
 * Unlimited Paid-Time-Off: Next time you need time for a loved one's birthday or a trip to Goa with friends, just go. PS: do invite us too
 * Bi-Annual Appraisals: When startups grow so fast, why should your financial growth be slow
 * Insurance for all: You and your family (Spouse, Parents/In-Laws and Children) are all covered with the best insurance policy out there
 * Maternity and paternity Leave: Because Hey! You both deserve to spend time with the little one</t>
  </si>
  <si>
    <t>Impetus</t>
  </si>
  <si>
    <t xml:space="preserve"> * Should have strong experience in Java, Core Java, spring core, Spring boot, Rest API , Microservices.
 * Should know executor services and completable futures, parallel stream API
 * Should know HashMap synchronized
 * Should know component &amp; swagger
 * Should know Solid principals
 * Should be Well versed with CICD, Agile processes . good attitude, good communication skills.
 * Should be good in Kafka or in AWS
 * Should be able to do client communication independently
 * Should be ready and flexible to work from Impetus office and customer office as per the requirement of project.
 * Should be able to handle team also if needed.</t>
  </si>
  <si>
    <t>IT Services and IT Consulting, Software Development, and IT System Custom Software Development</t>
  </si>
  <si>
    <t>Web / UI Developer (HTML5 / CSS3 / JavaScript)</t>
  </si>
  <si>
    <t>OptiRisk India</t>
  </si>
  <si>
    <t>Skill: html5 , ajax , xml , json , debugging , rest , javascript; Exp: 0-1 years; Education B.TECH/ BE/ MCA - Computer Science Only Industry Type IT-Software/ Software Services Functional Area Software Development Desired Candidate Profile B.TECH/ BE/ MCA - Computer Science Only. Freshers with 90 marks in 10th &amp; 2 and 75 marks in degree will also be considered. Ideal candidate should have 0 to 2 years relevant experience in developing Android applications. Experience in developing web applications using HTML5 / CSS3 / JavaScript / React JS / Redux / AJAX / REST / JSON / XML Familiarity with debugging tools such as Firebug / Chrome DevTools, and IE developer tools Required to travel to client sites as and when needed. Experience in React /Redux Js would be preferable. Job Description Analyse requirements, design, develop and test code using HTML5 / CSS3 / JavaScript / React JS / Redux. Work with rest of team in integrating the modules and support integration and roll-out. Work with the top management in business development strategies. Work with the marketing team in requirement analysis and proposal preparation. Training and career development The Company believes in gaining competitive advantage through knowledge and skill; therefore suitable training both in technology and in soft skills will be provided. Compensation As per the Industry standards. Keywords Software Development, Web UI Developers, HTML5, CSS3, JAVASCRIPT, React JS, Redux. Company Profile OptiRisk India is the Indian arm of OptiRisk Systems UK, which is an ISO 9000 company operating in United Kingdom. Our mission is to help business capture value through Computational Optimization and Risk Management Solutions. To this end, OptiRisk offers training programs, Optimization Software tools, and 'bespoke' solutions. Although OptiRisk mainly focuses on catering to the needs of Banking, Finance, Securities and Insurance (BFSI) industries, it also caters to the needs of other industries, government institutions and defence establishments in the areas of resource planning, supply chain management and Risk Analytics.</t>
  </si>
  <si>
    <t>Software Engineer - Backend (3-5yrs), Pune</t>
  </si>
  <si>
    <t>About PhonePe Group:
PhonePe is Indiaâ€™s leading digital payments company with 50 crore (500 Million) registered users and 3.7 crore (37 Million) merchants covering over 99% of the postal codes across India. On the back of its leadership in digital payments, PhonePe has expanded into financial services (Insurance, Mutual Funds, Stock Broking, and Lending) as well as adjacent tech-enabled businesses such as Pincode for hyperlocal shopping and Indus App Store which is India's first localized App Store. The PhonePe Group is a portfolio of businesses aligned with the company's vision to offer every Indian an equal opportunity to accelerate their progress by unlocking the flow of money and access to services.
Culture
At PhonePe, we take extra care to make sure you give your best at work, Everyday! And creating the right environment for you is just one of the things we do. We empower people and trust them to do the right thing. Here, you own your work from start to finish, right from day one. Being enthusiastic about tech is a big part of being at PhonePe. If you like building technology that impacts millions, ideating with some of the best minds in the country and executing on your dreams with purpose and speed, join us!
Challenges
Building for Scale, Rapid Iterative Development, and Customer-centric Product Thinking at each step defines every day for a developer at PhonePe. Though we engineer for a 50million+ strong user base, we code with every individual user in mind. While we are quick to adopt the latest in Engineering, we care utmost for security, stability, and automation. Apply if you want to experience the best combination of passionate application development and product-driven thinking
As a Software Engineer:
 * You will build Robust and scalable web-based applications You will need to think of platforms &amp; reuse
 * Build abstractions and contracts with separation of concerns for a larger scope
 * Drive problem-solving skills for high-level business and technical problems.
 * Do high-level design with guidance; Functional modeling, break-down of a module
 * Do incremental changes to architecture: impact analysis of the same
 * Do performance tuning and improvements in large scale distributed systems
 * Mentor young minds and foster team spirit, break down execution into phases to bring predictability to overall execution
 * Work closely with Product Manager to derive capability view from features/solutions, Lead execution of medium-sized projects
 * Work with broader stakeholders to track the impact of projects/features and proactively iterate to improve them As a senior software engineer you must have
 * Extensive and expert programming experience in at least one general programming language (e.g. Java, C, C++) &amp; tech stack to write maintainable, scalable, unit-tested code.
 * Experience with multi-threading and concurrency programming
 * Extensive experience in object-oriented design skills, knowledge of design patterns, and huge passion and ability to design intuitive module and class-level interfaces
 * Excellent coding skills â€“ should be able to convert the design into code fluently
 * Knowledge of Test Driven Development
 * Good understanding of databases (e.g. MySQL) and NoSQL (e.g. HBase, Elasticsearch, Aerospike, etc)
 * Strong desire to solving complex and interesting real-world problems
 * Experience with full life cycle development in any programming language on a Linux platform
 * Go-getter attitude that reflects in energy and intent behind assigned tasks
 * Worked in a startups environment with high levels of ownership and commitment
 * BTech, MTech, or Ph.D. in Computer Science or related technical discipline (or equivalent).
 * Experience in building highly scalable business applications, which involve implementing large complex business flows and dealing with a huge amount of data.
 * 3 + years of experience in the art of writing code and solving problems on a Large Scale.
 * An open communicator who shares thoughts and opinions frequently listens intently and takes constructive feedback.
As a Software Engineer, good to have
 * The ability to drive the design and architecture of multiple subsystems
 * Ability to break-down larger/fuzzier problems into smaller ones in the scope of the product
 * Understanding of the industryâ€™s coding standards and an ability to create appropriate technical documentation.
PhonePe Full Time Employee Benefits (Not applicable for Intern or Contract Roles)
 * Insurance Benefits - Medical Insurance, Critical Illness Insurance, Accidental Insurance, Life Insurance
 * Wellness Program - Employee Assistance Program, Onsite Medical Center, Emergency Support System
 * Parental Support - Maternity Benefit, Paternity Benefit Program, Adoption Assistance Program, Day-care Support Program
 * Mobility Benefits - Relocation benefits, Transfer Support Policy, Travel Policy
 * Retirement Benefits - Employee PF Contribution, Flexible PF Contribution, Gratuity, NPS, Leave Encashment
 * Other Benefits - Higher Education Assistance, Car Lease, Salary Advance Policy
Working at PhonePe is a rewarding experience! Great people, a work environment that thrives on creativity, the opportunity to take on roles beyond a defined job description are just some of the reasons you should work with us. Read more about PhonePe on our blog.
Life at PhonePe
PhonePe in the news</t>
  </si>
  <si>
    <t>Pune</t>
  </si>
  <si>
    <t>Software Developer</t>
  </si>
  <si>
    <t>Oracle</t>
  </si>
  <si>
    <t>At Oracle Health Data &amp; Analytics Platform, we're making a difference in healthcare by combining the strengths of OCI with the leading healthcare technology platforms from Oracle Cerner. As part of our team, you'll have the opportunity to directly impact the health experiences of hundreds of millions of people.
Oracle Health Data, Analytics Platform has a rare opportunity to play a critical role in how Oracle Health products impact and disrupt the healthcare industry by transforming how healthcare and technology intersect.
Responsibilities:
We are seeking an experienced senior software developer who enjoys building complex, highly technical products and services from ground up. As a member of the HDIP, you will help us define the future of services used daily by both customers and internal teams.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Requirements:
 * 4+ years of experience in the software industry working on design, development and delivery of highly scalable products and services.
 * In-depth understanding of the entire product development lifecycle that includes understanding and refining the technical specifications, HLD and LLD of world-class products and services, refining the architecture by providing feedback and suggestions, developing, and reviewing code, driving DevOps, managing releases and operations.
 * Strong team player with outstanding communication, organization, and interpersonal skills. Comfort with complex, rapidly evolving software development environments.
 * Ability to learn new technologies quickly. Commitment to capturing and maintaining institutional knowledge. Experience working with geographically distributed teams. Strong development experience in Java and its ecosystem</t>
  </si>
  <si>
    <t>Software Engineer (Python)</t>
  </si>
  <si>
    <t>Soroco</t>
  </si>
  <si>
    <t>About Soroco
Soroco is on a mission to elevate and transform how teams everywhere work.
Powered by multiple patents, its flagship AI model, Scout, generates a work graph - a map of friction hurting your teams and business outcomes.
Today, this map drives productivity improvements in 150+ organizations globally, including several Fortune 500 companies.
Scout and the work graph have been featured in Forbes, Fortune, Harvard Business Review, and was listed on Bloomberg's list of ideas that defined 2022.
With operations spanning Boston, London, and Bangalore, Soroco was founded by alumni of Harvard, MIT, and Carnegie Mellon.
Visit www.soroco.com to learn how we help teams discover their work graph.
What we are looking for: -
The ideal Software Engineer will be flexible and an attitude to learn anything and a willingness to provide the highest level of professional service.
The role purpose and scope: -
A Software Engineer should be passionate to work on hard problems on computer vision, programming languages, computer security, networking, cloud computing, analytics and big data. Responsibilities include (but are not limited to):
 * Design, architect, and build high-quality scalable systems
 * Own projects end-to-end, including gathering requirements, solutioning and designing architecture, developing, testing, deploying, and maintaining systems
 * Interact and collaborate with our high-quality technical team across India and the US
Experience and skills:-
 * BE. / B.Tech from a top university in India in one of the following departments (i) Computer Science, (ii) Information Sciences, (iii) Information Technology, (iv) Electronics â€“ or equivalent.
 * Python programming expertise and/or have been programming a long time as a serious interest
 * Previous coursework or relevant experience in the following areas: software design, object-oriented programming, databases, operating systems, computer networks and (ideally) multi-threaded programming.
 * Familiarity with at least one of the web frameworks like FastAPI, Flask, Django, gin, etc.
 * Ability to build large enterprise-grade systems
 * High learnability quotient, good value system and must be a disciplined team player
 * Ability to learn and grasp any problem quickly
 * Comfort and confidence in solving unstructured problems
 * Desire and endurance to solve difficult problems in computer science in diverse fields
 * Desire to design and build large, enterprise-grade software systems from scratch
Bonus factors:-
 * Ability to learn and grasp any problem quicklyâ€¯
 * Comfort and confidence in solving unstructured problemsâ€¯
 * Appreciation for good design and architectureâ€¯
 * Desire and endurance to solve difficult problems in computer science in diverse fieldsâ€¯
 * Desire to design and build large, enterprise-grade software systems from scratchâ€¯
 * Ability to communicate and collaborate with experts in the fieldâ€¯</t>
  </si>
  <si>
    <t>Software Engineer II â€“ Webplat
Do you enjoy the thrill and energy of a startup coupled with engineering rigor? Would you like to be part of anâ€¯agile, learning, empowered, energetic and collaborative team? Do you believe in clean design, crafted implementation, being meticulous about quality, obsessing about the customer and innovating daily?
Come join a team of highly motivated developers working on Microsoft Edge! The extensive reach of Edge coupled with building delightful everyday experiences on a range of devices offers exceptional opportunities of independent ownership, working on cutting edge technologies and professional growth.
In this role, youâ€™ll use your technical skills to deploy successful product releases, from early product definition and scoping to detailed specification, implementation and roll-out. Youâ€™ll work across both platform and UI features, running experiments to drive business metrics.
We are deeply engaged in the Chromium OSS project and continue to work closely with other browser vendors, web standards bodies, and the open-source community at large.â€¯ Microsoft Edgeâ€¯team isâ€¯contributingâ€¯to the Chromium project in media, input, graphics, layout, accessibility, scrolling performance, editing, controls, composition, animation, networking, storage and many other areas, powering Microsoft Edge and other Chromium based browsers.â€¯We are now on a journey to help satisfy unmet customer needs while contributing to the Chromium OSS project in a way that helps us move the broader web forward.
We are looking for an individual with high standards of excellence to join our engineering team to build amazing experiences that are robust, fast and seamless. The ideal candidate is skilled at design and implementation, able to adapt data driven engineering with fail fast approach. They should be able to learn and deliver.
Responsibilities
Responsibilities
 * Develop and improve web platform features to bridge the gap between native applications and the web
 * Create layered, componentized, testable, interface-based designs
 * Robust implementation and crafted end-user experiences with a focus on quality
 * Collaborate across functional and partner teams to define requirements
 * Collaborate and communicate effectively with engineers and program managers on open source projects
 * Deliver web platform innovation in important areas of the browser engine with a focus on the needs of our customers and web developers
Qualifications
Basic Qualifications
 * 4+ years of professional industry experience working on large projects
 * With experience with C/C#/C++/Java with a good knowledge of Data Structures/Algorithms
 * And 2+ years experience with app development
 * A BS or MS in Computer Science or a related technical discipline
 * Excellent design, coding, debugging, and problem-solving skills
Preferred Qualifications
 * Experience with HTML, CSS, JavaScript, and other web technologies is a plus
 * Experience with Windows architecture and internals is a plus
 * Experience working on the Chromium open-source codebase is a plus
 * Multi-threaded application development
 * Experience working on the Chromium open-source codebase
 * Excellent written and verbal communication skills
#edgejobs #epicindia #edgeindia #E+Dindia #ewdindia #webxtindia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</si>
  <si>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Software Engineer, Core</t>
  </si>
  <si>
    <t>Note: By applying to this position you will have an opportunity to share your preferred working location from the following: Bangalore, Karnataka, India; Hyderabad, Telangana, India.Minimum qualifications:
 * Bachelorâ€™s degree or equivalent practical experience.
 * 1 year of experience with software development in one or more programming languages (e.g., Python, C, C++, Java, JavaScript).
Preferred qualifications:
 * Master's degree or PhD in Computer Science or related technical field.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Googleâ€™s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Googleâ€™s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Googleâ€™s products to build central solutions, break down technical barriers and strengthen existing systems. As the Core team, we have a mandate and a unique opportunity to impact important technical decisions across the company.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</si>
  <si>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 xml:space="preserve">The ideal candidate will be responsible for developing high-quality applications using Golang. They will also be responsible for designing and implementing testable and scalable code.
Responsibilities
 * Develop quality software and web applications using Golang.
 * Analyze and maintain existing software applications
 * Design highly scalable, testable code
 * Discover and fix programming bugs
Qualifications
 * Bachelor's degree or equivalent experience in Computer Science or related field
 * Must have Go Lang development experience along with working knowledge of React.
 * Should be well versed with NoSql (Redis/Postgres/Couchbase) database along with deployment in the cloud.
</t>
  </si>
  <si>
    <t>Web developer</t>
  </si>
  <si>
    <t>Naukripay</t>
  </si>
  <si>
    <t>Job Description
web developer is responsible for planning and developing software solutions and web applications, supporting and maintaining a companys websites and digital products. The day-to-day work of the web developer highly depends on constantly evolving internet innovations
Requirements
meeting with clients virtually or during sales visits. demonstrating and presenting products. establishing new business. maintaining accurate records. attending trade exhibitions, conferences and meetings. reviewing sales performance. negotiating contracts and packages.</t>
  </si>
  <si>
    <t>Contract</t>
  </si>
  <si>
    <t>Human Resources Services</t>
  </si>
  <si>
    <t>Ghaziabad</t>
  </si>
  <si>
    <t>Razorpay</t>
  </si>
  <si>
    <t xml:space="preserve">A Software Development Engineer at Razorpay is well-grounded - smart, quality focussed, a product thinker, and definitely an awesome coder with good technical context and experience to write quality software. Engineering creates a significant impact across different areas, considering the scale of our software product outreach. Youâ€™re also expected to influence the culture of the company and help shape it the right way.
Roles and Responsibilities:
 * Be involved and drive product &amp; design discussions.
 * Help us scale our payment infrastructure to get every Indian to pay online.
 * Help us make decisions to shape our REST APIs for developers worldwide.
 * Contribute to open source as we set the standards for mobile payments.
 * Be involved and drive product &amp; design discussions.
 * And, most importantly, brainstorm and create new directions that Razorpay can take in our quest to make online payments easy and accessible to all.
Mandatory Qualifications:
 * 1+ years of experience in Technology.
 * A strong product design sense.
 * Good experience in working with any of the programming languages like PHP, Python, Django, Golang, Java, C++
 * Understand end-user requirements, formulate use cases and come up with effective solutions.
 * Good understanding of REST APIs and the web in general.
 * Ability to build a feature from scratch &amp; drive it to completion.
 * A willingness to learn new technology, whatever lets you deliver the best product.
 * Have a few weekend side projects up on GitHub
 * Have contributed to an open-source project
 * Have worked at a product company
 * Have a working knowledge of a backend programming language
</t>
  </si>
  <si>
    <t>Financial Services</t>
  </si>
  <si>
    <t>Wipro</t>
  </si>
  <si>
    <t>ServiceNow Developer (custom scoped application)
India
o Experience in JavaScript programs upto medium competence level
o Should be proficient in ServiceNow scripting.
o Should have good understanding of ServiceNow platform and related features based on his experience.
o Customer needs someone with logical knowledge to code, use code components and write logic as per design.
o should have ability to write scripting in ServiceNow platform for scope application development, means he should be able to develop applications in ServiceNow.
o ITSM/ ITOM/CMDB</t>
  </si>
  <si>
    <t>India</t>
  </si>
  <si>
    <t>Web Application Developer</t>
  </si>
  <si>
    <t>Godrej Group</t>
  </si>
  <si>
    <t>About Godrej Industries Limited and Associate Companies (GILAC)
Godrej Industries Limited and Associate Companies (GILAC), is a vibrant group of listed Godrej companies. It has a clear focus on Chemicals, FMCG, Real Estate, Agriculture and Financial Services, a set of diverse industries, most of which are defining new Indiaâ€™s growth story. At GILAC we seek to achieve this growth through fostering an inspiring place to work, while inculcating shared value through a philosophy of â€˜Good &amp; Greenâ€™.
As a part of GILAC, Godrej Industries Limited (GIL) is in the business of oleo-chemicals, surfactants, finance &amp; investments and estate management. In the past few years, the group has also focused on increasing its global footprint in developing economies like Latin America, Indonesia and Africa through its FMCG arm â€“ Godrej Consumer Products Limited (GCPL). GCPL is a leader among the Indian-born FMCG companies with leading Household and Personal Care Products. The real estate arm, Godrej Properties Limited (GPL) brings the groupâ€™s philosophy of innovation and excellence to the real estate industry. It aims to deliver superior value to all stakeholders through extraordinary and imaginative spaces created out of deep customer focus and insight. The agri-business arm Godrej Agrovet Ltd (GAVL) of GILAC is dedicated to improving the productivity of Indian farmers by innovating products and services that sustainably increase crop and livestock yields. The company operates in animal feed, oil palm, agri inputs, hybrid seeds, and poultry in which it is a leader. Godrej Capital (GC) is the vertical that aims to finance your dreams. We understand whatâ€™s important to you, and taking the Groupâ€™s legacy of trust, we bring to you financial solutions to secure your future, creating moments of joy.
www.godrejgroup.com
Designation: Assistant Manager
Location: Mumbai
Job Purpose:
As the Assistant Manager - Corporate IT (Web Apps), you will play a pivotal role in the development and design of web applications, specializing in Power Apps and Azure Web Apps. Your responsibilities will revolve around crafting intuitive and functional web applications, contributing significantly to enhancing operational efficiency and user experience within the organization.
Roles &amp; Responsibilities:
1. Web Application Development:
Â· Design and develop web applications utilizing Microsoft Power Apps and Azure Web Apps according to business requirements and best practices.
Â· Ensure the applications meet high standards of functionality, usability, and reliability.
2. UI/UX Design:
Â· Apply UI/UX principles to create visually appealing, user-friendly interfaces for web applications.
Â· Collaborate with stakeholders to gather user requirements and translate them into intuitive and engaging designs.
3. Application Maintenance and Support:
Â· Provide ongoing maintenance and support for existing web applications, troubleshooting issues and ensuring optimal performance.
Â· Conduct regular testing and debugging to maintain application integrity.
4. Collaboration and Communication:
Â· Work closely with cross-functional teams and stakeholders to understand their needs and implement suitable web application solutions.
Â· Communicate effectively to gather requirements, provide updates, and seek feedback throughout the development lifecycle.
5. Adherence to Best Practices:
Â· Follow industry best practices and standards in web application development, including security protocols and compliance measures.
Â· Stay updated with emerging trends and technologies in web development to suggest improvements and innovations.
Educational Qualification: A bachelorâ€™s degree in computer science, Information Technology, or a related field.
Experience: 3-5 years of progressive experience in web application development with expertise in Power Apps and Azure Web Apps.
Skills:
 * Hands-on experience in developing web applications using Microsoft Power Apps and Azure Web Apps.
 * Proficiency in UI/UX design principles and best practices for web application development.
 * Ability to gather user requirements and translate them into functional and visually appealing designs.
 * Strong problem-solving skills and attention to detail in ensuring application functionality and reliability.
 * Excellent communication skills to collaborate effectively with cross-functional teams and stakeholders.
An inclusive Godrej
Before you go, there is something important we want to highlight. There is no place for discrimination at Godrej. Diversity is the philosophy of who we are as a company. And has been for over a century. Itâ€™s not just in our DNA and nice to do. Being more diverse - especially having our team members reflect the diversity of our businesses and communities - helps us innovate better and grow faster. We hope this resonates with you.
We take pride in being an equal opportunities employer. We recognise merit and encourage diversity. We do not tolerate any form of discrimination on the basis of nationality, race, colour, religion, caste, gender identity or expression, sexual orientation, disability, age, or marital status and ensure equal opportunities for all our team members.
If this sounds like a role for you, apply now!
We look forward to meeting you.</t>
  </si>
  <si>
    <t>Indus Valley Partners</t>
  </si>
  <si>
    <t>We are looking for a great JavaScript developer who is proficient with React.js. Your primary focus will be on developing user interface components and implementing them following well-known React.js workflows (such as Flux or Redux). You will ensure that these components and the overall application are robust and easy to maintain. You will coordinate with the rest of the team working on different layers of the infrastructure. Therefore, a commitment to collaborative problem solving, sophisticated design, and quality product is important.
Responsibilities
=============
 * Developing new user-facing features using React.js
 * Building reusable components and front-end libraries for future use
 * Translating designs and wireframes into high quality code
 * Optimizing components for maximum performance across a vast array of web-capable devices and browsers
Mandatory Skill
===============
React.Js, Redux, css, html, Rest API
Good to have
===========
javascript, jest, Webpack, Babel Redux, .NET</t>
  </si>
  <si>
    <t>Pharmaceutical Manufacturing</t>
  </si>
  <si>
    <t>SDE-I (Full-stack Developer)</t>
  </si>
  <si>
    <t>Mindtickle</t>
  </si>
  <si>
    <t>Who We Are
Mindtickle is the market-leading revenue productivity platform with enablement and operations solutions. Mindtickle is recognized as a market leader by top industry analysts and is ranked by G2 as both the #2 enterprise software product and #7 sales product. This year, Mindtickle was recognized for its outstanding customer support winning a Gold Stevie Award for Sales and Customer Service and has an A rating from Security Scorecard.
Job Snapshot
We are looking for a rock star technology evangelist for the core engineering team. You are responsible for building, maintaining &amp; scaling Products at Mindtickle with rightly selecting the most appropriate architecture for a system (or systems), such that it suits the business needs, and achieves the desired results under given constraints.
Whatâ€™s in it for you?
 * Design &amp; Build- Designing and developing high-volume, low-latency applications for mission-critical systems and delivering high availability and performance.
 * Collaborate- Collaborating within your product streams and team to bring best practices and leverage a world-class tech stack.
 * Measurable outcome- You will need to set quantifiable objectives that encapsulate the quality attributes of a system. The fitness of the application is measured against set marks.
Weâ€™d love to hear from you, if you:
 * Hold a Bachelor's (B Tech / BS / BE) or Master's (M Tech / MS / ME) degree in Computer Science or its equivalent from IITs or Top Tier Engineering Colleges.
 * Possess 1-3 years of strong software development experience and software engineering skills (Java, Golang, ReactJS ).
 * Have proven experience as a Full Stack Developer or similar role
 * Expertise and practical knowledge of operating systems, MySQL, and NoSQL databases(Redis/couchbase /mongodb/ES or any graphDB).
 * Have Sufficient understanding of REST APIs, OAuth, SAML, JWT, and SFTP concepts.
 * Have Working knowledge of Amazon web services(AWS).
 * should be positive towards problem-solving and have a very structural thought process to solve problems.
 * Acquire experience with Docker and kubernetes will be a plus.
 * are Self motivated and team player.
 * Requires excellent communication skills â€“ written, verbal, and presentation.
 * Should be agile enough to learn new technology if needed.
Our culture &amp; accolades
As an organization, itâ€™s our priority to create a highly engaging and rewarding workplace. We offer tons of awesome perks and many opportunities for growth.
Our culture reflects our employee's globally diverse backgrounds along with our commitment to our customers, and each other, and a passion for excellence. We live up to our values, DAB, Delight your customers, Act as a Founder, and Better Together.
Mindtickle is proud to be an Equal Opportunity Employer.
All qualified applicants will receive consideration for employment without regard to race, colour, religion, sex, national origin, disability, protected veteran status, or any other characteristic protected by law.
Your Right to Work - In compliance with applicable laws, all persons hired will be required to verify identity and eligibility to work in the respective work locations and to complete the required employment eligibility verification document form upon hire.</t>
  </si>
  <si>
    <t>HCLTech</t>
  </si>
  <si>
    <t xml:space="preserve">Job Title: Android Telephony Engineer
Job Description:
We are seeking a highly skilled Android Telephony Engineer with expertise in testing, debugging, and optimizing telephony features on the Android platform. The ideal candidate will have a deep understanding of voice, data, messaging, eSIM, IMS, RCS, LTE, and 5G technologies. The successful candidate will be familiar with Android Radio Interface Layer (RIL) and modem log analysis for effective troubleshooting.
Responsibilities:
 1. Telephony Feature Testing and Debugging:
 * Conduct comprehensive testing of Android telephony features, including voice, data, messaging, eSIM, IMS, RCS, LTE, and 5G.
 * Identify and troubleshoot issues through in-depth analysis of RIL and modem logs.
 1. Android Carrier Configurations:
 * Work with Android carrier configurations to ensure compatibility and optimize telephony performance for different carriers.
 * Collaborate with carriers to understand and implement specific requirements.
 1. eSIM and Protocol Expertise:
 * Demonstrate a high level of expertise in eSIM technology and LTE/5G protocols.
 * Understand and implement eSIM app and framework aspects for seamless integration.
 1. Core SIM Software Knowledge:
 * Possess knowledge of core SIM software, including familiarity with SIM card functionality and relevant frameworks.
 * Provide insights into core SIM software debugging and optimization.
 1. Collaboration and Communication:
 * Collaborate with cross-functional teams, including software developers, QA engineers, and product managers, to ensure smooth integration and functionality of telephony features.
 * Clearly communicate technical issues, resolutions, and recommendations to the team.
Requirements:
 * Bachelor's or Master's degree in Computer Science, Electrical Engineering, or a related field.
 * Proven experience in Android telephony feature testing and debugging.
 * Strong understanding of Android RIL and modem log analysis.
 * Familiarity with Android carrier configurations and collaboration with telecom operators.
 * Expertise in eSIM technology, LTE, and 5G protocols.
 * High-level knowledge of core SIM software, including debugging and optimization.
 * Excellent collaboration and communication skills.
Preferred Qualifications:
 * Experience with IMS (IP Multimedia Subsystem) and RCS (Rich Communication Services).
 * Knowledge of 5G technologies and their integration into Android telephony systems.
 * Previous experience in a similar role within the telecommunications industry.
</t>
  </si>
  <si>
    <t>Sumago Infotech Pvt. Ltd.</t>
  </si>
  <si>
    <t>Skill: css , html5 , web developer , php , bootstrap , javascript , jquery , visual studio; Exp: 0-3 years; Web Developer Job Description
&gt; Proven Work experience as a Web Developer. &gt; Portfolio of Projects. &gt; Knowledge of Visual Studio, Sublime, Xampp. &gt; Strong Knowledge of HTML5, CSS, Bootstrap, JavaScript, JQuery, PHP. &gt; Team spirit, Strong communication skills, Logical skills, Compassionate and Responsive about work to collaborate with different team members. &gt; Excellent time management Skills &gt; BE/ME/BCA/BCS/B.Sc/MCA/MCS/M.Sc (Computer/IT/Electronics)</t>
  </si>
  <si>
    <t>Nashik</t>
  </si>
  <si>
    <t>Xerago</t>
  </si>
  <si>
    <t>Mastercard</t>
  </si>
  <si>
    <t xml:space="preserve">Job Description :-
Software Engineer -Java+React Developer
Experience-4+Years.
Develop and test many features for New Product Engineering products and initiatives
Drive improvements to our code base by writing performant, well-tested code
Push the boundaries of analytics and powerful, scalable applications
Build intuitive, responsive UIs that allow customers to better understand and derive insights from economic trends
Collaborate across teams with exceptional peers who are passionate about what they do
Work with Product Managers and Customer Experience Designers to develop a deep understanding of users and use cases and apply that knowledge to scoping and building new features
Develop and test full-stack features in a web application
Ideal Candidate Qualifications:
3+ years of full stack engineering experience in an agile production environment
Proficiency with Java, React, Redux, Typescript, and SQL Server/PostgreSQL or other object-oriented languages, front-end frameworks, and/or relational database technologies
Strong technologist eager to learn new technologies and frameworks
Passion for analytical / quantitative problem solving
Motivation, creativity, self-direction, and desire to thrive on small project teams
Ability to collaborate within the team across roles
Eager to experiment with new team processes and innovate on development approach
Superior academic record with a degree in Computer Science or related technical field
Strong written and verbal English communication skills
Mastercard is an equal opportunity employer that values diversity and inclusion. Applicants will be considered and treated without regard to gender, gender identity, race, color, ethnicity, national origin, religion, sexual orientation, veteran or disabled status, or any other characteristic protected by applicable law
</t>
  </si>
  <si>
    <t>Traveloka</t>
  </si>
  <si>
    <t>It's fun to work in a company where people truly BELIEVE in what they're doing!
â€Ž
â€Ž
Job Description
Job Requirements:
We are seeking a talented and motivated Software Engineer to join our dynamic team. The ideal candidate will possess strong problem-solving skills, a solid foundation in data structures and algorithms, and proficiency in key technologies such as Java, Spring Boot, Git, AWS Infrastructure, and MongoDB.
Key Responsibilities:
 * Collaborate with cross-functional teams to analyze and understand software requirements.
 * Design and implement scalable and efficient software solutions.
 * Develop and maintain codebase using Java and Spring Boot framework.
 * Utilize strong problem-solving skills to address complex technical challenges.
 * Implement and optimize data structures and algorithms to enhance system performance.
 * Contribute to the development and maintenance of database systems, particularly MongoDB.
 * Ensure code quality through effective testing, code reviews, and adherence to coding standards.
 * Independently write Terraform code to manage and provision infrastructure on AWS.
 * Actively participate in version control using Git for efficient code collaboration.
If you are passionate about software engineering and possess the required skills, we invite you to apply for this exciting opportunity. Join us in shaping the future of our cutting-edge software solutions!
â€Ž
Requirements
 * Bachelor's degree in Computer Science, Software Engineering, or a related field.
 * Strong problem-solving skills and analytical thinking.
 * Excellent communication and collaboration abilities.
â€Ž
If you like wild growth and working with happy, enthusiastic over-achievers, you'll enjoy your career with us!</t>
  </si>
  <si>
    <t>Greater Coimbatore Area</t>
  </si>
  <si>
    <t>Software Engineer- 2</t>
  </si>
  <si>
    <t>Microsoft Experiences Platform (MXP) team is on a journey to create new experiences with Android devices. We believe in building devices that fully express Microsoft vision. A fundamental part of our strategy is having desirable and powerful devices that enable the experiences people want &amp; to create an eco-system for easy data access to the user.
Creating these new experiences and devices involves close partnership between hardware, software, QA engineers, designers, manufacturing along with the various industry partners that closely collaborate to create industry defining firsts. It totally takes a village. Our obsession for the right experience with our passion to enable everyone to do and be their best is reflected in the devices &amp; ecosystems we build. Come join us as we build an organization that scales with the challenges of creating new experiences and improving the existing ones.
The MXP team is seeking talented developers for with background in building cloud services.
Responsibilities
 * Good knowledge of software design, testability, maintainability, robustness, and performance.
 * Have robust understanding and experience in designing systems end-to-end.
 * Ability to disambiguate requirements, work with PM &amp; multiple stakeholder teams to generate clarity.
 * Experience in hands-on building &amp; maintaining highly scalable microservices using Azure/AWS/Google Cloud.
 * Hands-on implementation/coding of Android applications using Android studio is good to have.
 * Finding ways to improve products, tools, and processes for long-term benefit for Microsoft and customers.
 * Mentoring junior engineers in the team.
 * Reproducing, debugging, and fixing customer-reported problems.
 * Fixing externally and internally found security vulnerabilities and all the potential variants.
 * Crafting high-quality, bug-free fixes with minimum application compatibility risk.
 * Prioritizing your collection of work and delivering fixes in a timely fashion to meet deadlines.
Qualifications
Basic Qualifications:
 * Hands-on experience in build, deploy highly scalable microservices using Azure/AWS/Googe Cloud.
 * Work closely with on-device software teams to ensure the application works as expected.
 * Work closely with designers and user researchers to create and implement concepts
 * Knowledge and application of Data structure and algorithms.
 * Excellent problem-solving skills.
 * Work on Automation of Unit tests
 * BS in Engineering or equivalent experience
Additional Qualifications
 * Ability to quickly ramp-up on complex and unfamiliar code
 * Experience with dealing in geographically diverse teams
 * Ability to handle the debugger well to quickly identify and resolve issues spanning multiple subsystems
 * Enthusiastic, motivated, and self-driven
 * High tolerance to ambiguity and ability make progress in the face of it
 * Strong communication skills and ability to work across multiple disciplines and functions (PM, Test, Hardware Engineers, etc.)
 * Some domestic and international travel will be necessary.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</si>
  <si>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Software Engineer, Machine Learning, Google Ads</t>
  </si>
  <si>
    <t>Minimum qualifications:
 * Bachelorâ€™s degree or equivalent practical experience.
 * 1 year of experience with software development in one or more programming languages (e.g., Python, C, C++, Java, JavaScript).
 * 1 year of experience with data structures or algorithms.
Preferred qualifications:
 * Master's degree or PhD in Computer Science or related technical field.
 * 1 year of experience with machine learning algorithms and tools(e.g., TensorFlow), artificial intelligence, deep learning and/or natural language processing.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Googleâ€™s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Weâ€™re made up of multiple teams, building Googleâ€™s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</si>
  <si>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Software Engineer 2</t>
  </si>
  <si>
    <t>2 days ago</t>
  </si>
  <si>
    <t xml:space="preserve">Back End Software Engineer 2
Overview
Intuit is the global leader in financial management software where we have pioneered the shift to Virtual Platforms, cloud computing for consumers, small businesses and those that serve them. Intuit acts as a 35 year old startup, and we are constantly disrupting ourselves as we identify major new technology and design trends that are needed to deliver our mission to power prosperity around the world. Our groups are fast-paced teams focused on delivering innovative capabilities, and having fun while doing it.
Qualifications
Core Skills:
 * BS/MS in Computer Science or related area or equivalent experience
 * 2+ years of experience developing systems/software for large business environments (Java/J2EE)
 * 2+ years of experience designing complex distributed systems, management products or business applications
 * Strong experience with Software Engineering/CS fundamentals, including data structures and algorithms
 * Knowledge of OOD and SOA principles, with ability to implement them in a language of choice
 * Skilled in software development lifecycle processes and experience with scrum, agile and iterative approaches
 * Ability to demonstrate unit testing &amp; Test Driven Development (TDD)
Desired Skills:
 * Experience in developing applications using microservices, container technologies, container management systems such as Kubernetes, Mesos etc
 * Experience with Databases design (SQL, NoSQL) and analytics
 * Experience in utility computing and/or cloud computing domain highly desired
 * Experience building and deploying applications and services into cloud environments (AWS highly desired)
Responsibilities
 * Code and implement software solutions that will solve critical customer problems, are scalable, secure, easy to maintain, and interact with numerous other services
 * Capture requirements and use cases
 * Partner with other groups both inside and outside of Intuit for cross-functional design, solution integration and on-boarding of mobile/SaaS/PaaS/web/desktop offerings.
 * Actively stay abreast of mobile/SaaS/PaaS trends and standards, recommend best practices, share learning, and experiment and apply cutting edge technologies/software paradigms (prototypes, patent proposals and engineering process improvements)
Your Attributes:
 * Team player possessing strong analytical, problem solving and communication skills
 * Ability to influence and communicate effectively with both technical and non-technical people
 * Ability to work effectively in a fast paced, complex technical environment with high adaptability and flexibility
 * "Self-starter" attitude and the ability to make decisions independently
</t>
  </si>
  <si>
    <t>livecristle</t>
  </si>
  <si>
    <t>The ideal candidate is a creative problem solver who will work in coordination with cross-functional teams to design, develop, and maintain our next generation websites and web tools. You must be comfortable working as part of a team while taking the initiative to take lead on new innovations and projects.
Responsibilities
 * Revise, edit, proofread &amp; optimize web content
 * Work with cross-functionally to enhance overall user experience of our platforms
 * Own various design tasks involved in the web development life cycle from start to finish
Qualifications
 * Bachelor's degree or equivalent experience in Computer Science
 * At least 1 - 2 years' of experience using HTML, CSS, and JavaScript
 * Proficiency in server-side technology PHP
 * Ability to multi-task, organize, and prioritize work</t>
  </si>
  <si>
    <t>Retail Groceries</t>
  </si>
  <si>
    <t>SDE 1</t>
  </si>
  <si>
    <t>Nymble</t>
  </si>
  <si>
    <t>About the Company
Nymble is a Series A funded consumer robotics startup building a Cooking Robot for your home that cooks the best food, everyday, on autopilot. You get fresh food, customized exactly for your taste - all without putting in time and effort.
Here is what our users have to say -Â https://youtu.be/AbKfe7c68p0
What can I expect from this role? ðŸ¤”
The Software Development Engineer role involves working across Nymble's core stack - the Recipe Engine. This is the piece of software which imparts Chef-like capabilities to our product and is responsible for end-to-end cooking of great tasty food.
What will my work responsibilities look like if I join Nymble?ðŸ”§
As SDE-1, you should be comfortable writing Java code which is adherent with Design Patterns, SOLID principles and clean-code guidelines.
 * Implementation â€” Should be able to structure and write code like prose for others to read, design and adhere to common principles and patterns that make everyone better at their jobs. Should have the ability to contribute according to timelines and type of projects - from working POCs to stable production code and the ability to work with a large breadth of knowledge.
 * Ownership â€” End-to-end ownership of services and specialized components required for various projects - starting from prototypal stage to production-hardened.
 * Documentation â€” Create advanced technical content including articles, samples, whitepapers, and training.
What makes you a match for us? ðŸ˜
An ideal candidate is someone who shows the following attributes:
 * You care about what you build. Every individual is expected to pay attention to detail, and learn after their first mistake.
 * Strong Experience in Java
 * Basic experience with Software Design Patterns and SOLID Design principles.
 * Experience writing JUnit Test cases.
 * Knowledge of Git and version control.
Why Nymble?
 * Attractive Compensation, Flexible remote work policy, Personalised L&amp;D budgets are some benefits that we offer - but these are par for the course. We go beyond this.
 * We believe that Nymble is a generational company with the opportunity to alter the trajectory of how food is cooked inside homes today. This opportunity is parallel to how autonomous cars have started making an impact.
To apply for this position, click here- https://nymble.keka.com/careers/jobdetails/28540</t>
  </si>
  <si>
    <t>Engineering and Inforamation Technology</t>
  </si>
  <si>
    <t>Infinite Computer Solutions</t>
  </si>
  <si>
    <t>18057BR
Gurgaon
Job Description
Programming Languages:
Java and Kotlin: Android development primarily uses Java and Kotlin. A good understanding of both is essential.
Android Studio
Proficiency in using Android Studio, the official IDE for Android development.
User Interface (UI) Development
XML: Understanding of XML for designing layouts in Android.
Layouts and Views: Proficiency in creating responsive UIs using layouts and views.
Material Design: Knowledge of Google's Material Design principles for creating visually appealing interfaces.
Data Storage
SQLite: Understanding of SQLite database and CRUD (Create, Read, Update, Delete) operations.
Room Persistence Library: Knowledge of Android's Room library for simplified database interactions.
Networking
RESTful APIs: Ability to consume data from external APIs using RESTful principles.
Retrofit or Volley: Experience with popular networking libraries like Retrofit or Volley.
Testing
Unit Testing: Knowledge of writing unit tests for code reliability.
Espresso or JUnit: Experience with testing frameworks like Espresso or JUnit for UI and unit testing.
Continuous Integration/Continuous Deployment (CI/CD)
Integration with CI/CD pipelines for automated testing and deployment.
Activities, Fragments, Services, Broadcast Receivers, Content Providers: Knowledge of various Android components and their lifecycle.
Qualifications
B.Tech / BE / MCA
Range of Year Experience-Min Year
4
Range of Year Experience-Max Year
6</t>
  </si>
  <si>
    <t>Gurgaon</t>
  </si>
  <si>
    <t>React Developer</t>
  </si>
  <si>
    <t>Coforge</t>
  </si>
  <si>
    <t>16 hours ago</t>
  </si>
  <si>
    <t xml:space="preserve">Role: React Developer
Exp: 4+ yrs.
Location: Bangalore
Skill: React, Redux, HTML, Css.
 * Hands on experience in all facets of UI.
 * Experience with web technologies.
 * More than 4 years of experience with fundamental web technologies - HTML, CSS and JavaScript .
 * A minimum of 3 years of experience with modern JS frameworks and tool React.js, Webpack, Enzyme, Redux and Flux.
 * Up to date knowledge of modern web standards - HTML5+, ES6+, CSS3+.
 * Basic knowledge and understanding of Typescript and CSS pre-processors.
 * Experience utilizing web APIs.
 * Knowledge of performance testing frameworks including Mocha and Jest.
 * Experience with browser-based debugging and performance testing software.
</t>
  </si>
  <si>
    <t>Analyst</t>
  </si>
  <si>
    <t>Associate Software Engineer</t>
  </si>
  <si>
    <t>aeroqube inc.</t>
  </si>
  <si>
    <t>Role â€“ Associate Software Engineer
Experience: Fresh Graduates (B.Tech. and MCA only)
Location: Noida
Work Mode: Work from the office
Role Overview
This role will be for MEAN Stack Developer (Backend/Frontend) and will primarily be responsible for developing server-side logic, defining and maintaining the database, and ensuring high performance and responsiveness to requests from the front end.
Key Responsibilities
 * Development and Maintenance:
 * Develop robust and scalable backend components and services, focusing on the MEAN stack (MongoDB, Express.js, Angular, Node.js).
 * Conduct maintenance and troubleshooting of existing project codebases.
 * Collaboration:
 * Work collaboratively with the front-end developers and other team members to establish objectives and design functional and efficient code to enhance the user experience.
 * Optimization:
 * Optimize applications for maximum speed and scalability.
 * Quality Assurance:
 * Develop and implement effective testing processes to ensure software reliability and prevent bugs.
 * Maintain code quality by conducting code reviews.
 * Learning and Development:
 * Regularly update skills and knowledge of the latest industry trends and emerging technologies to ensure the effectiveness and sustainability of our systems.
Educational Qualifications
 * Bachelorâ€™s degree in Computer Science, Software Engineering, or a related field (recent graduates are encouraged to apply).
Skills And Qualifications
 * Technical Skills:
 * Familiarity with MEAN stack technologies, specifically Node.js and Express.js, is advantageous.
 * Basic understanding of front-end technologies, such as HTML5, and CSS3.
 * Knowledge of code versioning tools, such as Git.
 * Soft Skills:
 * Strong analytical and problem-solving skills.
 * Ability to learn new technologies quickly.
 * Excellent communication and collaboration skills.
 * Ability to work independently and within a team.
 * Advantageous Skills:
 * Experience with MongoDB.
 * Familiarity with Angular.js.
Training amp; Development:
The selected candidate will undergo a comprehensive training program designed to provide all the skills and knowledge needed to excel in this role.
Selection Process
Shortlisted candidates will be invited to attend an interview, and may be required to demonstrate their coding skills through a technical assessment or a coding challenge.
Aeroqube is an equal-opportunity employer. We encourage applications from candidates of all backgrounds and experiences.</t>
  </si>
  <si>
    <t>Azure is the worldâ€™s leading cloud offering, trusted by hundreds of millions of users worldwide.
â€¯
More than ever, our customers are betting on the cloud and expecting Microsoft to deliver an unparalleled experience, including when dealing with their most sensitive data. To further increase adoption by government, public administrations, and other highly regulated customers, we have embarked on an initiative to deliver Sovereign Cloud solutions in select regions, meeting unique technical, legal, and operational requirements.
â€¯
The Azure Sovereign platform team is the Microsoft engineering team that builds the platform and tooling required to build, deploy, and manage various Sovereign Clouds for our global customers. We are looking for a Principal software engineer to lead development of services, tools and solutions. As part of the role, you will be responsible for building services and tools that simplifies and reduces the Cloud build-out time. You will be building solutions that overcomes the complexities and challenges in Sovereign cloud management. This will be a place where you will innovate to overcome current technology, you will bring in solutions which solve resiliency, scale, security, compliance for our global customers across various Azure Geographies.
As a team, we are interested in smart, self-driven individuals, with a positive can-do attitude, who come to work with a smile and enjoy writing clean and elegant code. We value passion, creativity, teamwork, agility, accountability, inclusivity, and desire to learn new complex technical areas. An unquenchable drive to write code, own quality, and a passion for helping ship high quality software is a must. The team is supportive of flexible work, and candidates may work from home up to 50% of the time. We are looking for the candiate in either of one of the three hubs (Bangalore, Hyderabad or Noida).
Responsibilities
 * Contribute towards building the Azure Sovereign Cloud platform that makes it possible for supporting multiple classes of applications accounting for application consistency, availability, and security
 * Works in collaboration with teams across a single organization to develop reliable, scalable, and high-performance, software designs
 * Partners with engineering and Program Management teams to understand customer, business, and technical requirements to provide feedback to Azure Engineering
 * Triages, troubleshoots, and repairs complex live site issues by applying expertise in software and hardware components and features
 * Rapid cloud scale deployment of code and monitoring of telemetry
 * Design, develop and operate large scale, efficient and reliable cloud services
 * Drive continuous improvement on service quality and cogs efficiency
#IDCAzureEPHiring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</si>
  <si>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Software Engineer, AI Platform</t>
  </si>
  <si>
    <t>3 days ago</t>
  </si>
  <si>
    <t xml:space="preserve">LinkedIn was built to help professionals achieve more in their careers, and every day millions of people use our products to make connections, discover opportunities, and gain insights. Our global reach enables us to make a direct impact on the worldâ€™s workforce in ways no other company can. Weâ€™re much more than a digital resume â€“ we transform lives by providing economic opportunities through innovative products and technology.
Searching for your dream job? At LinkedIn, we strive to help our employees find passion and purpose. Join us in changing the way the world works.
Machine learning powers the intelligence behind LinkedInâ€™s products, including the feed, search ranking, ads placement, and job recommendations. The machine learning infrastructure team, as part of the Data organization, is tasked to develop a machine learning platform - Pro-ML for enabling LinkedIn AI professionals to build, deploy, and maintain ML solutions with minimum effort, thus improving their productivity significantly. We are looking for engineers with a passion for making complex tasks simple for data scientists, AI engineers, and researchers. You will work alongside AI engineers to understand their approach and build software to enable their goals in a reproducible and error-free manner.
As a software developer in Machine Learning Ops, you will have first-hand opportunities to advance one of the most scalable AI platforms in the world. At the same time, you will work together with our talented teams of researchers and engineers to build your career and your personal brand in the AI domain.
We are looking for engineers in each of the following areas:
Model Health Assurance
Work on monitoring AI workflows at different stages of the AI lifecycle and systems that are able to intelligently identify problems and help in triaging and resolving them
Model Productionalization
Make it easy for AI engineers to safely deploy models in a uniform way across all LinkedIn products. You will build an end-to-end platform for easy model deployment and validation.
You will rapidly increase iteration speed and decrease turnaround time for our AI engineers.
Responsibilities:
â€¢ Build and operate the platforms that power AI systems at LinkedIn. Enable a 24/7 production environment enabling AI researchers to iterate on robust, fault-tolerant, easy to use infrastructure.
â€¢ Provide high-quality internal technical support and documentation to make working with our infrastructure a delightful experience.
â€¢ Work closely with our technical leadership groups to drive and perform best engineering practices to initiate, plan, and execute large-scale, cross functional, and company-wise critical programs.
The ideal candidate for this position must:
â€¢ Have experience building large scale data driven systems or platforms
â€¢ Have experience building or working with a machine learning platform
â€¢ Understand the fundamentals of machine learning, ideally in both academic and industry environments
â€¢ Be passionate about building simple, easy to use software systems
Basic Qualifications:
â€¢ BA/BS Degree in Computer Science or related technical discipline, or related practical experience
â€¢ 1+ years experience in software design, development, and algorithm related solutions
â€¢ 1+ years experience programming in OOP languages like Java, Python, or C++
Preferred Qualifications:
â€¢ MS or PhD and 1+ years of relevant work experience
â€¢ Experience in building machine learning platforms at large scale
â€¢ Familiarity with techniques used in big data and AI
â€¢ Good knowledge in distributed data processing technologies
â€¢ Experience with industry, open-source projects and/or academic research in large-data, machine learning systems, such as Spark, TensorFlow, PyTorch, or XGBoost
</t>
  </si>
  <si>
    <t>Crunchy Fashion Private Limited</t>
  </si>
  <si>
    <t>Selected Intern's Day-to-day Responsibilities Include
 * Write clean, efficient, and maintainable code based on the given specifications
 * Test and deploy software programs and systems, ensuring their reliability and performance
 * Identify and fix bugs and issues in existing software to improve its functionality
 * Participate in code reviews and provide constructive feedback to team members
 * Keep up-to-date with the latest industry trends and technologies to enhance development practices
 * Embrace Agile methodologies and practices to drive iterative and incremental development</t>
  </si>
  <si>
    <t>Software Engineer - Intern</t>
  </si>
  <si>
    <t>Hypersonix Inc.</t>
  </si>
  <si>
    <t>Roles and Responsibilities:
 * Write reusable, testable, and efficient code.
 * Design and implement low-latency, high-availability, and performant APIs.
 * Work on the integration of user-facing elements developed by front-end developers with server-side logic.
 * Work on the implementation of security and data protection.
 * Work on the integration of data storage solutions.
Requirements:
 * Must have a bachelor's/master's degree in a quantitative field.
 * Must have experience in Java, Python-Flask, and web service.
 * Must have experience with Git.
 * Must have a working understanding of various components for web services.
 * Must have a basic understanding of front-end technologies, such as JavaScript, HTML5, and CSS3.
 * Must have an understanding of accessibility and security compliance.
 * Must have knowledge of user authentication and authorization between multiple systems, servers, and environments.
 * Must have an understanding of fundamental design principles behind a scalable application.
Only those candidates can apply who:
 * Are available for the work from home job/internship.
 * Can start the work from home job/internship Immediately.
 * Are available for a duration of 3 months.
 * Have relevant skills and interests.
Powered by JazzHR
fP5CfdpsPV</t>
  </si>
  <si>
    <t>Fresher Software Engineer</t>
  </si>
  <si>
    <t>Willware Technologies</t>
  </si>
  <si>
    <t>Company Description
Willware Technologies is a leading provider of highly skilled software engineers for companies and tech startups. We help our clients stay ahead of the competition by delivering cutting-edge solutions and establishing long-term partnerships. As either an outsourced or in-house technology partner, we provide custom software development services across various technology platforms.
Role Description
This is a  remote role for a Fresher Software Engineer. The Software Engineer will be responsible for developing, implementing and maintaining software. You will be working closely with senior developers, designers, and project managers to develop high-quality software solutions. You will handle project tasks related to software design, development, debugging, and testing while ensuring all code is optimized, efficient, and easy to maintain.
Qualifications
 * Bachelor's degree or higher in Computer Science, Software Engineering or a related field
 * Proficiency in programming languages like Java, C++, or Python etc.,
 * Experience with software development, debugging, testing, and maintenance
 * Understanding of software development methodologies and principles
 * Demonstrable problem-solving and analytical skills
 * Experience working effectively in a team environment
 * Strong verbal and written communication skills</t>
  </si>
  <si>
    <t>Acme Services</t>
  </si>
  <si>
    <t xml:space="preserve"> * Management of all the three website of amipolymer.
 * Regular Updates in the websites with content change
 * Making new ideas to reality by making the module and implementing the structure
 * Gathering new UI design ideas and implementing on the websites.
 * Managing the back-end part of the websites for any configuration
 * Making the logic to implement smtp services for any data
 * Managing the database of the website so that any lead generated through it should be stored in database
 * Managing the projects that I have made for organization</t>
  </si>
  <si>
    <t>Other</t>
  </si>
  <si>
    <t>Software Engineer Intern, Frontend</t>
  </si>
  <si>
    <t>Houseware</t>
  </si>
  <si>
    <t xml:space="preserve">About Houseware:
The data landscape is evolving, and at Houseware, we're leading the charge. In the modern business world, data warehouses have become the center of data gravity. Recognizing this shift, Houseware is redefining product analytics by building solutions natively on the warehouse. We eliminate the need for external SaaS vendors and enable businesses to harness the full power of their own data.
Our team comprises seasoned engineers with a track record of building SaaS products for early-stage startups. We thrive on tackling 0-&gt;1 problems, have a strong product-thinking approach, and carry a bias toward action.
The Role:
As a Software Engineering Intern, Frontend, you will be part of a lean engineering team, extremely focused on solving user problems following best engineering practices. You would be optimising to deliver the optimal user experience while improving and advocating the best engineering practices. You will learn and be expected to - take ownership of problems end to end - this would include communicating with the stakeholders, setting the right expectations, and ensuring top quality for the code &amp; the product being shipped.
We are hell-bent on building a forward-looking product, something that constantly pushes us to think by first principles and question assumptions, building a team that is agile in adapting and ever curious. While fast-paced execution is one of the prerequisites in this role, equally important is the ability to pause and take stock of where product/engineering is heading from a long-term perspective. Your initiative is another thing that we would expect to shine through here, as you continuously navigate through ambiguous waters while working with vigor on open-ended questions - all to solve problems for and empathize with our users.
You will completely own the test-suites on the Houseware frontend from Day 0. This would involve setting up the system and identifying &amp; writing tests for the most impactful components. You will be designing &amp; building the system from the ground up. And set up guidelines for other engineers to follow. Eventually, we want everyone to write their tests. With time, your contribution will grow more on the product and customer use cases, while you still own and make the final decisions on testing setup &amp; frontend stability.
This will require a lot of figuring out on the go with guidance from engineering leaders. We want you to come with that attitude. This will help you strengthen your JS, React, and typescript knowledge, and will take you pretty deep into frontend testing.
Responsibilities:
 * Set up front-end testing framework on Houseware.
 * Identify, design &amp; implement test cases for the most impactful components &amp; flows.
 * Set up processes &amp; guidelines for everyone in the team to follow.
 * Own open-ended problems. Figure solutions, and implementations, and own the releases.
 * Advocate for user experience &amp; best practices in engineering
 * Changes are inevitable in a fast-moving environment; being flexible to changes &amp;; communicating impacts early is of great importance.
 * Last but not least, be in charge of your time, know the impact of your code, and proactively question why we are building this.
Requirements:
 * You are good at figuring out things on the go. Have an 'I can do, I will figure out' attitude.
 * You have a solid problem-solving framework.
 * You know Javascript very well.
 * You know typescript &amp; fundamentals of React.
 * You have written a few tests in React.
 * You want to go deeper into Js, typescript &amp; react.
 * Care about the user. Care enough to ensure things don't break for them. Care enough to ship the right thing, ship fast, early.
Nice-to-Have:
 * Some projects to show your experience with writing tests.
 * Familiarity with product analytics tools like Mixpanel, Amplitude, or similar platforms.
Why Join Houseware:
We're offering the chance to be part of a vibrant, inclusive work environment, focused on innovation and growth. At Houseware, we prioritize work-life balance and the professional development of our team members. If you're passionate about data, enjoy solving complex problems, and want to influence the future of product analytics, we would love to hear from you.
How To Apply:
 * Create a new React app
 * Copy over src from here - https://github.com/tastejs/todomvc/tree/master/examples/react
 * Once you have the above app running, set a structure for tests
 * Write a plan (readme file) to write out test cases - For each component, it should include - what type of tests, and what all cases.
 * Write at least 3 tests.
 * Create a repo on Git Hub and push the above changes.
 * Include the Github repo link on your application. Or send an email to hiring@houseware.io
   </t>
  </si>
  <si>
    <t>Software Engineer I</t>
  </si>
  <si>
    <t>Gilbarco Veeder-Root</t>
  </si>
  <si>
    <t>I. Key Responsibilities
 * Design, develop and test embedded software, GUI and Web pages
Contribute to software architecture in conjunction with architecture team
 * Participate in an Agile/Scrum team and provide analysis
 * Participate in process improvement activities towards releasing the highest quality, world class software on time
Other duties as assigned by Manager, with or without accommodation.
 * B.S. Degree in Computer Science, Software Eng, Computer Eng or equivalent experience required
 * MS degree a plus
 * Experiences in software development in object-oriented language
 * Embedded systems experiences a plus
 * Linux Embedded operating systems and Linux based development tools a plus
 * Able to troubleshoot and problem solve in an embedded environment a plus
 * Experience in the programming language C++ a plus
 * Experience in the programming language Python a plus.
 * Experience with Agile/Scrum software methodologies a plus.
 * Experience with source control a plus
 * Experience in secure product development a plus.
Gilbarco Veeder-Root represents the leading brands of solutions and technologies that provide convenience, control, and environmental integrity for retail
fueling and adjacent markets. In 2002, the Gilbarco and Veeder-Root companies combined into one marketing brand, with distinctive and complementary business
lines, services, and sales capabilities.
Gilbarco is a leading global supplier of fuel dispensing equipment, fully integrated point of sale systems for the global petroleum marketplace with sales,
manufacturing, research, development, and service locations in North and South America, Europe, Asia, the Pacific Rim and Australia.
The company in which you have expressed employment interest is equal opportunity employer that evaluate qualified applicants without regard to race, color,
national origin, religion, ancestry, sex (including pregnancy, childbirth and related medical conditions), age, marital status, disability, veteran status,
citizenship status, sexual orientation, gender identity or expression, and other characteristics protected by law.
The "EEO is the Law" poster is available at: http://www.dol.gov/ofccp/regs/compliance/posters/pdf/eeopost.pdf.
Vontier is a $3B global industrial technology company focused on smarter transportation and mobility. Our five operating companiesâ€”Gilbarco Veeder-Root, Global Traffic Technologies, Teletrac Navman, Matco Tools, and Hennessy Industriesâ€”are united by a powerful purpose: mobilizing the future to create a better world. Our portfolio of trusted brands includes market-leading expertise in mobility technologies, retail and commercial fueling, fleet management, telematics, vehicle diagnostics and repair, and smart cities. Vontierâ€™s pioneering solutions advance safety, security, efficiency, and environmental compliance worldwide.
Energized by our shared purpose and values, we have a strong culture shaped by a deep organization-wide commitment to inclusion, diversity, and equity (ID&amp;E) and corporate responsibility. Eight vibrant global employee resource groups serve as powerful focal points for connection, community, and advocacy, and we actively support community causes through Vontier Cares. We offer flexible remote and in-person, open-space work options.
The Vontier Business System (VBS), our engine for success and our competitive advantage, powers every aspect of our business performance through a continuous improvement mindset. As we look to the future, we will continue to evolve VBS to prepare our teams for new challenges and opportunities, and to stay on the forefront of changing technologies through fast iteration and focused experimentation. To learn more about us visit: www.vontier.com.</t>
  </si>
  <si>
    <t>Software Development and Financial Services</t>
  </si>
  <si>
    <t>Tradenfill</t>
  </si>
  <si>
    <t>Web Developer Responsibilities
 * Website and software application designing, building, or maintaining.
 * Using scripting or authoring languages, management tools, content creation tools, applications, and digital media.
 * Conferring with teams to resolve conflicts, prioritize needs, develop content criteria, or choose solutions.
 * Directing or performing Website updates.
 * Developing or validating test routines and schedules to ensure that test cases mimic external interfaces and address all browser and device types.
 * Editing, writing, or designing Website content, and directing team members who produce content.
 * Maintaining an understanding of the latest Web applications and programming practices through education, study, and participation in conferences, workshops, and groups.
 * Back up files from Web sites to local directories for recovery.
 * Identifying problems uncovered by customer feedback and testing, and correcting or referring problems to appropriate personnel for correction.
 * Evaluating code to ensure it meets industry standards, is valid, is properly structured, and is compatible with browsers, devices, or operating systems.
 * Determining user needs by analyzing technical requirements.
Web Developer Requirements
 * Bachelor's degree in Web development or related field, or relevant experience.
 * Solid knowledge and experience in programming applications.
 * Proficient in JavaScript, HTML, CSS.
 * Proficient in My SQL.
 * Dedicated team player.
 * Ability to thrive in a fast-paced environment.
 * Solid ability in both written and verbal communication.
 * Knowledge of programming language and technical terminology.
 * Able to develop ideas and processes and clearly express them.
 * High degree of independent judgment.
 * Able to solve complex problems.</t>
  </si>
  <si>
    <t>Software Development and Medical Practices</t>
  </si>
  <si>
    <t>Delhi</t>
  </si>
  <si>
    <t>Web DevelopeR - pune</t>
  </si>
  <si>
    <t>DC Consultants(India,USA,Australia,GCC)</t>
  </si>
  <si>
    <t>Job Description
 * Write well designed, testable, efficient code by using best software development practices
 * Create website layout/user interface by using standard HTML/CSS, JavaScript, PHP, and other relevant web design coding languages.
 * Integrate data from various back-end services and databases
 * Gather and refine specifications and requirements based on technical needs
 * Create and maintain software documentation
 * Be responsible for maintaining, expanding, and scaling our site
 * Stay plugged into emerging technologies/industry trends and apply them into operations and activities
 * Cooperate with web designers to match visual design intent
This job is provided by Shine.com</t>
  </si>
  <si>
    <t>Java Developer</t>
  </si>
  <si>
    <t>GVR BUSINESS TRANSFORMS</t>
  </si>
  <si>
    <t>At least 6 months of experience in developing Web based application in Java Related
Technologies.
ï‚· Hands on experience in Java and related framework like Spring
ï‚· Good knowledge of RDBMS and MySQL database
ï‚· Good knowledge in HTML, JavaScript, J query ,CSS etc
Soft Skills Requirement
ï‚· Excellent communication skill (Oral and Written) in English.
ï‚· Self-motivated and ability to work independently.
ï‚· Analytical mindset with problem solving aptitude
ï‚· Willingness to learn new technologies / languages as required.
Skills: java,application,css,framework,javascript,languages</t>
  </si>
  <si>
    <t>Kochi</t>
  </si>
  <si>
    <t>rankmantra</t>
  </si>
  <si>
    <t>The ideal candidate is a highly resourceful and innovative developer with extensive experience in the layout, design and coding of websites specifically in PHP format.
Experience: 6 months to 1+ years of experience required.
Requirements:-
 * B.tech/ MCA or any relevant degree in computer science.
 * Proficiency in PHP.
 * Knowledge of front-end technologies including CSS, JavaScript, and HTML.
 * Understanding of object-oriented PHP programming.
 * Ability to multi-task, organize and prioritize work.</t>
  </si>
  <si>
    <t>Dehradun</t>
  </si>
  <si>
    <t>Uttarakhand</t>
  </si>
  <si>
    <t>Ramyoz</t>
  </si>
  <si>
    <t>We are seeking a highly skilled and enthusiastic Web Developer to join our dynamic team. If you are passionate about creating visually appealing and user-friendly websites, then this is the perfect opportunity for you. As a Web Developer, you will have the chance to showcase your expertise in HTML, CSS, JavaScript, PHP, ReactJS, WordPress, Node.js, Bootstrap, MySQL, and jQuery.
Key Responsibilities
 * Develop and maintain efficient and secure web applications using the latest technologies and frameworks.
 * Collaborate with cross-functional teams to understand project requirements and translate them into functional websites.
 * Design and implement user interfaces that are responsive, intuitive, and visually appealing.
 * Write clean and well-documented code, ensuring it meets industry standards and best practices.
 * Troubleshoot and debug issues to ensure the smooth functioning of websites and applications.
 * Optimize websites for maximum speed and scalability, ensuring optimal performance across different browsers and devices.
 * Stay updated with the latest industry trends and technologies, and proactively suggest improvements to enhance user experience and website functionality.
If you are a proactive problem-solver with a keen eye for detail and a passion for creating exceptional web experiences, then we want to hear from you. Join us and be part of a team that values innovation, collaboration, and continuous learning.</t>
  </si>
  <si>
    <t>web developer</t>
  </si>
  <si>
    <t>Times And Trends Academy</t>
  </si>
  <si>
    <t xml:space="preserve"> * Design and Development:
 * Design, create, and modify websites.
 * Convert written, graphic, audio, and video components to compatible web formats.
 * Create website layout/user interfaces by using standard HTML/CSS practices.
 * Integrate data from various back-end services and databases.
 * Maintenance and Evaluation:
 * Regularly update websites to ensure they are visually appealing, accurate, and reflect the latest content.
 * Test websites for ease of use, speed, and other quality factors.
 * Fix any bugs or issues that arise.
 * Collaboration and Communication:
 * Work closely with web designers and programmers to produce the website.
 * Communicate with clients or management about ongoing projects.
 * Provide technical support and instruction to other staff or clients.
 * Technical Skills and Knowledge:
 * Proficient in HTML, CSS, JavaScript, and other relevant web design coding languages.
 * Familiarity with content management systems (e.g., WordPress).
 * Experience in server-side frameworks such as python, ruby, php, Java, ASP, ASP.NET.
 * Understanding of search engine optimization principles.
 * Project Management:
 * Manage individual project priorities, deadlines, and deliverables.
 * Maintain and expand/enhance the website once built.
Skills:- HTML/CSS/PHP/WORDPRESS</t>
  </si>
  <si>
    <t>Education Administration Programs</t>
  </si>
  <si>
    <t>Cytrion Software Solutions Pvt Ltd</t>
  </si>
  <si>
    <t>Skill: c# , security , java , php , .net , software developer; Exp: 0-3 years; Designation Software Developer Experience 0 to 3 years Education Any Graduate ( B.E or B.Tech) or Post Graduate ( MCA or Msc) Salary As per industry standards Industry IT Software, Software Services Functional Area Application Programming, Maintenance Role Category Administration/ Maintenance/ Security/ Development Role System Administrator/ Developer Work Location Hyderabad Keyskills Php, Java, .net, c#, iPhone SDK, Android SDK</t>
  </si>
  <si>
    <t>Careernet</t>
  </si>
  <si>
    <t>Job : Technology
Primary Location : Asia-India-Chennai
Schedule : 
Employee Status : Permanent
About Standard Chartered
We're an international bank, nimble enough to act, big enough for impact. For more than 160 years, we've worked to make a positive difference for our clients, communities, and each other. We question the status quo, love a challenge and enjoy finding new opportunities to grow and do better than before. If you're looking for a career with purpose and you want to work for a bank making a difference, we want to hear from you. You can count on us to celebrate your unique talents. And we can't wait to see the talents you can bring us.
Our Purpose, To Drive Commerce And Prosperity Through Our Unique Diversity, Together With Our Brand Promise, To Be Here For Good Are Achieved By How We Each Live Our Valued Behaviours. When You Work With Us, You'll See How We Value Difference And Advocate Inclusion. Together We
 * Do the right thing and are assertive, challenge one another, and live with integrity, while putting the client at the heart of what we do
 * Never settle, continuously striving to improve and innovate, keeping things simple and learning from doing well, and not so well
 * Be better together, we can be ourselves, be inclusive, see more good in others, and work collectively to build for the long term
In line with our Fair Pay Charter, we offer a competitive salary and benefits to support your mental, physical, financial and social wellbeing.
 * Core bank funding for retirement savings, medical and life insurance, with flexible and voluntary benefits available in some locations
 * Time-off including annual, parental/maternity (20 weeks), sabbatical (12 weeks maximum) and volunteering leave (3 days), along with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
Recruitment assessments - some of our roles use assessments to help us understand how suitable you are for the role you've applied to. If you are invited to take an assessment, this is great news. It means your application has progressed to an important stage of our recruitment process.
Role Responsibilities
Strategy
 * Awareness and understanding of the Groups business strategy and model appropriate to the role.
Business
 * Knowledge on the financial domain Securities Services business will be plus. Knowledge Fin message formats like SWIFT.
Processes
 * Awareness to the software delivery process like Agile.
People and Talent
 * Lead through example and build the appropriate culture and values. Set appropriate tone and expectations from their team and work in collaboration with risk and control partners.
 * Ensure the provision of ongoing training and development of people and ensure that holders of all critical functions are suitably skilled and qualified for their roles ensuring that they have effective supervision in place to mitigate any risks.
 * Employ, engage and retain high quality people, with succession planning for critical roles.
 * Responsibility to review team structure/capacity plans.
 * Set and monitor job descriptions and objectives for direct reports and provide feedback and rewards in line with their performance against those responsibilities and objectives.
Risk Management
 * The ability to interpret the Groups financial information, identify key issues based on this information and put in place appropriate controls and measures.
Governance
 * Responsible for assessing the effectiveness of the Groups arrangements to deliver effective governance, oversight and controls in the business and, if necessary, oversee changes in these areas; Awareness and understanding of the regulatory framework, in which the Group operates, and the regulatory requirements and expectations relevant to the role.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Our Ideal Candidate
 * Experience in understanding the business requirement and translating them into functional specifications, designing and drafting technical design document.
 * Ability to independently develop and also support the team in delivering the solution adhering to quality standards.
 * Exposure in messaging components (Broker, UM) and variety of adapters (MQ, Swift etc adapter services).
 * webMethods ESB, MWS, CAF development and BPM.
 * Oracle database.
Change Management Process
 * Experience in CICD implementation for webMethods based applications.
Regards
Swaroop Roy.
Consultant
Mobile: 9685998774</t>
  </si>
  <si>
    <t>React JS Developer- Software Engineer</t>
  </si>
  <si>
    <t>Hashone Careers</t>
  </si>
  <si>
    <t>Software Engineer-React JS Developer
Responsibilities
You and your team will be responsible for the entire development process, from
prototyping to development, testing and deployment
Participating in an agile software development team by writing code, developing
unit tests and performing code reviews
Helping Others To Grow Their Technical And Soft Skills
Working closely with Product Owners to understand software requirements
Assist in the application design
Cooperate with other teams to ensure the product supports desired quality level
Supporting our product reliability and resilience
Qualifications
B.Tech/B.E. or related technical discipline with 2- 5 years of experience in following
Technology and programming methodology.
Strong frontend development skills React, JavaScript, HTML, CSS.
Experience with Apollo GraphQL, Docker.
Demonstrated creativity and intelligent thinking.
Solid understanding of code and system testing.
Solid understanding of development processes.
Ability to use English on a daily basis (reasonable spoken).
Desire to learn new technologies</t>
  </si>
  <si>
    <t>Software engineer (Remote)</t>
  </si>
  <si>
    <t>InfiHire</t>
  </si>
  <si>
    <t>We is looking for a Backend Engineer who can help in growing its Cloud GTM SaaS solution. The ideal candidate should
have a proven track record of building a B2B SaaS product during its phase of rapid growth. High ownership, figuring things
out on their own, deep product sense, and building enterprise grade SaaS product are some of the critical requirements for
this role.
Design, develop, and maintain scalable and high-performance backend systems that support business goals
Develop data models, schemas, and tech specs to support the application's functionality
Contribute to the architectural decisions for the backend infrastructure
Create and maintain APIs to power the product with APIs as first-class citizen approach
Collaborate with team members to conduct code reviews, provide constructive feedback, and ensure best practices
Identify and address performance bottlenecks by optimizing code and database queries for speed and efficiency
Maintain public-facing technical and API documentation
Collaborate with cross-functional stakeholders including frontend engineers, product managers, and designers
Investigate and resolve backend issues ensuring stability, security, and reliability of our systems
Contribute to product implementations and support by working closely with implementations and customer success PoCs
Preferred Experience
Bachelor's or higher degree in Computer Science
Proficient in Python for backend development
Experience with Git for version control
Excellent communication and collaboration skills to work effectively within a team
Familiarity with Dango will be a plus
Experience in building B2B SaaS products will be a plus.
Skills: saas,python,django,git</t>
  </si>
  <si>
    <t>Raga Designers</t>
  </si>
  <si>
    <t>Skill: css , authoring , team player , javascript , sql , web developer , html , web development; Exp: 1-2 years; Job Description In order for you to succeed in this role, you will need to be proficient in JavaScript, HTML, CSS, and have solid knowledge and experience in programming applications. Web Developer Responsibilities Website and software application designing, building, or maintaining. Using scripting or authoring languages, management tools, content creation tools, applications and digital media. Conferring with teams to resolve conflicts, prioritize needs, develop content criteria, or choose solutions. Directing or performing Website updates. Editing, writing, or designing Website content, and directing team members who produce content. Maintaining an understanding of the latest Web applications and programming practices through education, study, and participation in conferences, workshops, and groups. Identifying problems uncovered by customer feedback and testing, and correcting or referring problems to appropriate personnel for correction. Developing or validating test routines and schedules to ensure that test cases mimic external interfaces and address all browser and device types. Back up files from Web sites to local directories for recovery. Evaluating code to ensure it meets industry standards, is valid, is properly structured, and is compatible with browsers, devices, or operating systems. Determining user needs by analyzing technical requirements. Web Developer Requirements Bachelor degree in Web development or related field, or relevant experience. Solid knowledge and experience in programming applications. Proficient in JavaScript, HTML, CSS. Proficient in My SQL Ability to thrive in a fast-paced environment. Back up files from Dedicated team player. Solid ability in both written and verbal communication. Knowledge of programming language and technical terminology. Able to develop ideas and processes and clearly express them. Able to solve complex problems. Experience
1 - 2 years Vacancy
3</t>
  </si>
  <si>
    <t>Software Engineer - UI</t>
  </si>
  <si>
    <t>Turvo Inc.</t>
  </si>
  <si>
    <t>About Turvo:
Turvo provides the worldâ€™s leading collaboration application designed specifically for the supply chain. Turvo connects people and organizations allowing shippers, logistics providers, and carriers to unite their supply chains, deliver outstanding customer experiences, collaborate in real-time, and accelerate growth. The technology unifies all systems, internal and external, providing one end-to-end solution to execute all operations and analytics while eliminating redundant manual tasks and automating business processes. Turvo customers include some of the worldâ€™s largest, Fortune 500 logistics service providers, shippers and freight brokers.
Turvo is based in Dallas, Texas, and Hyderabad, India. (www.turvo.com)
Responsibilities:
 * Design and develop user interfaces using AngularJS, Angular, and React.
 * Continuous focus on improving the UI experience, software quality and performance.
 * Participate in code review, design review and provide trade-offs to choose the best solution.
 * Work closely with engineering teams, product management, and experience design to deliver high-quality features and solutions.
 * Evaluate new technologies, propose changes, and help incorporate them into the technology stack. Mentor and guide junior engineering to bring them up to speed.
 * Actively participate in product releases and deployment activities , promptly debug and resolve issues.
 * Take ownership and improve the accessibility, performance, scalability, and security of the product.
Qualifications:
 * 2.5 to 4+ years of software engineering experience in front end development. 1.5+ years of experience with Angular or any other SPA framework.
 * Thorough understanding of JavaScript, HTML, CSS and related development techniques (e.g. DOM, BEM, SASS/LESS). Excellent understanding of Git, source control procedures, and feature branching.
 * Experience writing unit tests using frameworks like Jest.
 * Experience with node.js express, build systems and tools like gulp, webpack, etc
 * Results oriented developer - especially in the areas of writing high-performance, reliable and maintainable code.
 * Independent, fast learner with great team player skills.
 * Understanding of REST services. Strong communicator. User advocate.</t>
  </si>
  <si>
    <t>Transportation, Logistics, Supply Chain and Storage</t>
  </si>
  <si>
    <t>Software Engineer Intern</t>
  </si>
  <si>
    <t>Thena</t>
  </si>
  <si>
    <t>About us:
Thena is the leading platform for customer engagement and intelligence, built for the needs of modern businesses. Forward-thinking brands such as Mixpanel, WorkRamp, Sprig, Incident, and Etsy use Thena to supercharge their customer facing functions by tapping into the synergy of AI and real-time messaging platforms like Slack.
Founded in 2022 and backed by First Round Capital and Lightspeed VP, we are a fast growing team spanning across Mountain View, New York City and Bangalore. Thena is ranked by G2 as #1 for chat/live support, workflows, and ticket response user experience. We believe the future of customer communications is one of simplicity, unity, and empowerment. Interested in learning more? Visit www.thena.ai
Roles:
 * Support the engineering team in designing, building, and maintaining software projects.
 * Collaborate with senior engineers to understand and contribute to the software development lifecycle.
 * Participate in code reviews, gaining feedback and insights for improvement.
 * Debug and resolve software defects and issues.
 * Engage in learning opportunities to expand technical knowledge and skills.
 * Contribute to documentation, providing clear instructions for developed features.
 * Attend team meetings and brainstorming sessions, bringing a fresh perspective.
Responsibilities:
 * Develop and test software components under guidance, ensuring code quality and functionality.
 * Collaborate effectively with cross-functional teams to understand and address software requirements.
 * Utilize established development tools, guidelines, and conventions.
 * Ensure timely delivery of tasks and assignments, adhering to project timelines.
 * Stay updated on the latest technologies and methodologies in software engineering.
 * Provide feedback and innovative ideas for continuous improvement of development processes.
 * Actively seek mentorship and feedback, striving for growth and development.
Benefits:
 * Comprehensive health insurance for you and your family, ensuring peace of mind.
 * ESOPs offering a stake in our company's success and growth trajectory.
 * Generous flexible budgets dedicated to your learning and development.
 * Robust mental wellness programs supporting the holistic well-being of our team.
 * Access to high-end hardware and software tools, optimizing performance and innovation.</t>
  </si>
  <si>
    <t>InsuranceDekho - Full Stack Software Development Engineer I - React.js/Node.js</t>
  </si>
  <si>
    <t>InsuranceDekho</t>
  </si>
  <si>
    <t>Job Description
We at InsuranceDekho are looking for highly motivated and enthusiastic engineers with experience in software design, coding and debugging.
 * Good at Data Structures and Algorithms
 * Problem Solving.
Responsibilities
 * Writing high-quality code with adequate testing and documentation
 * Analysis and addition of required monitoring and alerting for their area of ownership
 * Ensuring smooth and timely delivery of tasks
 * Exhibiting good ownership
 * Communication of planned changes and code reviews with code area owners.
 * Building relationships with people with immediate and other partner teams.
 * Coming up with new application ideas and innovations
Requirements
 * Minimum 1 year of work experience
 * Experience required with React and Node
(ref:hirist.com)</t>
  </si>
  <si>
    <t>Software Development Engineer 1 - Frontend</t>
  </si>
  <si>
    <t>YO HR Consultancy</t>
  </si>
  <si>
    <t>9 months ago</t>
  </si>
  <si>
    <t>Experience - 1-3 Year
Must Have -
 * AngularJS
 * Angular 6
 * JavaScript
 * Enterprise/ SaaS
 * AI/ Analytics
ï»¿Roles &amp; Responsibilities
 * Frontend Engineer
 * We are looking for Angular developers with greater than 1 year of Angular 6+ experience, familiar with material design.
 * We are looking for colleagues who have a keen interest and a basic understanding of general design principles. An important deliverable expected is strict adherence to the given design in the final application/component made. We like people who own the delivery and ensure high-fidelity output.
 * Responsibilities:
 * 
 * Delivering high-performing responsive modules and components for mobile and desktops.
 * 
 * Writing robust code following standard coding guidelines
 * 
 * Interacting with designers and other developers during the development cycle, to understand requirements fully and take the project to completion on time.
 * Required Skills:
 * 
 * Proficiency with Angular (version 6 or higher). Adherence to best practices and commonly used modules based on work experience
 * 
 * Familiarity with Material Design.
 * 
 * Good grasp of HTML5, CSS &amp; JS
 * 
 * Professional, precise communication skills.
 * 
 * Working knowledge of git.
 * 
 * Experience with front-end testing frameworks is a plus.
Skills: angularjs,angular 6,javascript</t>
  </si>
  <si>
    <t>Business Consulting and Services</t>
  </si>
  <si>
    <t>Bengaluru North</t>
  </si>
  <si>
    <t>Multi Recruit</t>
  </si>
  <si>
    <t>The Role
We are looking for a skilled senior Data Engineer (Web Crawling, Python), who will join our Engineering team and will help us to develop great products.
Responsibilities
 * Work closely with stakeholders to provide a better-valued product to our customer.
 * Maintain, improve and implement new features in our Products.
 * Proactively contribute to product quality and team processes to raise the bar in engineering quality and efficiency.
 * Collaborate with the product team, data team and backend teams to spec, write, test and deploy code to production.
 * Build a scalable web crawling system and infra.
Required Skill Sets
 * At least 1-2 years of experience as a Python developer
 * Production experience with Scrappy (Must need), Beautiful soup, Proxy, Captcha breaking mechanism, Scheduler, etc
 * Readiness to communicate independently with various stakeholders.
 * Ability to deliver pixel-perfect and adaptive layouts.
 * Experience in using different proxies, headless browsers, and writing intelligent parsers.
 * Experienced with Git, RestAPI, Fast API, Flask, Django
 * Deep understanding of how HTTP/HTTPS/WebSocket work
 * Knowledge of SQL and NO SQL databases. Also, a deep understanding of the queue and distributed system.
 * Experience in working with cloud platforms like AWS, Azure etc.
 * Already familiar with CI/CD and scheduler pipelines.
 * Experience with team leadership will be a plus.
 * Well-maintained GitHub profile with samples of your prior work, relevant open-source commits or other public work vetted by developers online is a big plus</t>
  </si>
  <si>
    <t>Junior Full Stack Engineer</t>
  </si>
  <si>
    <t>Cloud Counselage Pvt. Ltd.</t>
  </si>
  <si>
    <t>Looking for a Full Stack Developer to join their team and deliver a streamlined user experience. An ideal candidate is someone who possess 2-3 years of experience as a software developer preferably in a product development environment. They should possess strong problem solving with a proven experience as a Full Stack Developer having an edge on front end development. They are a team member who strives to develop a first-class codebase using best practices.They will be solving complex technical problems in the financial industry and will be working closely with a talented engineering team globally. They will also be a part of technical members in project development.
They are someone who are currently living in Mumbai (preferrably Western Suburbs) and can start immediately or have 30 days or less notice period. They should be willing to work in the shift timing of 2:00 PM to 11:00 PM
Job Responsibilities
 * Actively contribute in the development and designing of new product features.
 * Write cross-browser compatible code.
 * Develop high volume / data driven consumer web applications.
 * Test software component to ensure responsiveness and efficiency
 * Develop application code and unit testing in the AngularJS, Rest Web Services
Mandatory Requirements
 * Artistic touch over latest HTML, CSS, SCSS, Java Script and writing cross-browser compatible code
 * 1+ years experience with Angular 2+
 * Familiar with Java or NodeJS and REST API as well
 * Experience in developing high volume / data driven consumer web applications.
Preferred Requirements
 * Experience in TypeScript, ANGULAR 2+
 * Familiarity with any databases (NoSQL)
 * SERVICES PROVIDED BY CLOUD PROVIDERS(AWS SERVICES) - LAMBDA, SQS, SES, SNS,S3, ECS, etc
Qualities
 * Team Player
 * Problem Solver
 * Client-first &amp; Team-first attitude
 * Eager to learn new technologies
Eligibility Criteria
 * Bachelor/Master in Computer Science / Information Technology from one of the premier institutes
 * Knowledge and passion for financial markets.
 * 2-3 years in Angular, JAVASCRIPT, DATABASE, FRONTEND FRAMEWORK, RDBMS/RDS, CSS-3, HTML-5, DATA STRUCTURE
What's for the Candidate
 * Annual CTC based on the experience and latest CTC
 * Atmosphere of growth and opportunity
 * Collaborative culture of smart, young and dedicated people
 * Super modern WeWork office with the cappuccino on tap, ping pong tables, and exciting atmosphere.
Job Location: Malad West
No. of Positions: 10
Thanks.</t>
  </si>
  <si>
    <t>Malad</t>
  </si>
  <si>
    <t>CIEL HR</t>
  </si>
  <si>
    <t>About Ozone
Founded in 1999 Ozone Overseas is a leading Architectural Hardware and Security Solutions company based in India. Ozone is a market leader in hardware used in Residential and Commercial projects. The company is a significant player in providing Kitchen, Wardrobes, and Furniture solutions. It has recently ventured into IoT-based Digital Locks and Safes, a part of Ozone's Significant Business. With a global presence across 55 countries and 4 manufacturing facilities in India. Company Website: www.ozone-india.com
Roles And Responsibilities
Design overall architecture of the web application. Maintain quality and ensure responsiveness of applications. Collaborate with the rest of the team to design and launch new features. Maintain code integrity and organization. Provide full stack expertise to the engineering team and establish best practices on code quality and performance of websites, apps and other automations. Build confidence in our project delivery through automated testing, continuous integration, monitoring and analytics. You would be a key contributor to building efficient programs/ systems and navigate digital transformation journey. You will understand business requirement, create and review designs, validate the architecture and ensure high levels of service offerings in the technology domain. Provide assistance and on-the-job support for the website administrator, to aid technical development and contributions to developing the website.
Skills
Experience working with graphic designers and converting designs to visual elements. Highly experienced with back-end programming languages Ex: PHP, Python, Ruby, Java, .NET, JavaScript etc. Development experience for both mobile and desktop. Experience with cloud message APIs and usage of push notifications. Knowledge of code versioning tools.</t>
  </si>
  <si>
    <t>Teqto Infotech</t>
  </si>
  <si>
    <t>Required Skills
 * A relevant diploma in a related field.
 * Proficiency in graphic design software including Adobe Photoshop, Adobe Illustrator, and other visual design tools.
 * Proficiency in front-end development web programming languages such as HTML and CSS, JQuery, and JavaScript.
 * Good understanding of content management systems.
 * Good understanding of search engine optimization principles.
 * Proficient understanding of cross-browser compatibility issues.
 * Excellent visual design skills.
 * Up-to-date experience with international web protocols, standards, and technologies.
 * Creative and open to new ideas.
 * Adaptable and willing to learn new techniques.
 * Excellent communication skills.
 * Also, Graphics designing skill is a plus.
Responsibilities
 * Conceptualizing creative ideas with clients.
 * Testing and improving the design of the website.
 * Establishing design guidelines, standards, and best practices.
 * Maintaining the appearance of websites by enforcing content standards.
 * Designing visual imagery for websites and ensuring that they are in line with branding for clients.
 * Working with different content management systems.
 * Communicating design ideas using user flows, process flows, site maps, and wireframes.
 * Incorporating functionalities and features into websites.
 * Designing sample pages including colors and fonts.
 * Preparing design plans and presenting the website structure.</t>
  </si>
  <si>
    <t>Rajkot</t>
  </si>
  <si>
    <t>Gujarat</t>
  </si>
  <si>
    <t>Full Stack Software Engineer</t>
  </si>
  <si>
    <t>Flair Labs</t>
  </si>
  <si>
    <t>Key Responsibilities
 * Working on the back-end development using open-source technology stacks like Java, Node.js, and Python
 * Working on front-end development using technologies like ReactJS, Angular, and TypeScript
 * Working on database technologies like MongoDB and MySQL
 * Working on cloud technologies like AWS and Google Cloud platform</t>
  </si>
  <si>
    <t>SDE 2 - Backend</t>
  </si>
  <si>
    <t>Jar</t>
  </si>
  <si>
    <t>We're looking for driven and enthusiastic individuals. We want you to be comfortable being open to feedback and making rapid improvements; to enable and empower your peers; and finally, we want you to learn. Jar isn't paying you just to work, but also paying you to learn - you're bringing and taking something from the table.
What is Jar?
The Jar app is a habit-building micro-savings platform that helps users save fixed amounts from as little as â‚¹10, and our revolutionary round-off method effortlessly accumulates spare change from digital transactions and invests it in digital gold.
Founded by Nishchay AG, former director and founding member at mobility start-up Bounce, and Misbah Ashraf, founder of community-focused e-commerce platform Marsplay, Jar's unwavering mission is to shatter psychological barriers to saving and investing, thus spearheading the Financial Fitness revolution for Bharat.
What does Jar do?
With seamless ease of use, we provide users the ability to withdraw their savings directly to their bank accounts as cash or receive physical gold, which is delivered right to their doorstep.
Furthermore, Jar empowers individuals with a flexible line of credit, starting at â‚¹1000, offering instant access to funds when needed. Amidst this transformative journey, Jar also offers contextual health insurance options, helping users safeguard their' savings from crippling financial emergencies.
Responsibilities
 * Able to translate problem statement into actionable using relevant data structures and algorithms.
 * Understanding of computer science fundamentals with a knowledge of concepts in operating systems, computer networks and whatever you need to deliver the most efficient experience for the user
 * Write code with good hygiene, focusing on naming, modularity, and reusability. Document code effectively
 * Understand product requirements efficiently. Clarify technical requirements proactively and break down simple tasks
 * Show urgency in resolving bugs and production issues. Actively participate in Root Cause Analysis (RCA) exercises with high ownership
 * Active participating in comprehensive code reviews, focusing on both functional and non-functional aspects
 * Active participation in creating Low-Level Designs (LLDs) for new components and cross-component features
 * Choose relevant frameworks/libraries/network stacks based on data-driven decision-making
 * Strong communication and collaboration skills
Good to have
 * Experience with technologies like Java, Spring Boot ,MongoDB, Postgres, Elasticsearch, and other server-side technologies, etc
 * Experience building and scaling applications on public cloud infrastructure (Docker, AWS/GCP, Kubernetes, Mesos, etc. )
 * Experience with building fintech products, good Open source contribution
 * A Background in Computer Science
Why join Jar, you ask?
Jar is a diverse and inclusive workplace which embraces ideas and perspectives of all employees, and recognises their efforts and contributions regardless of gender or ethnicity. Our workspace also boasts a great blend of youth and experience, which helps us maintain a transparent culture with no micromanagement. We also have flexible working hours, and provide medical insurance to all employees.</t>
  </si>
  <si>
    <t>Software Development Engineer - II (Backend)</t>
  </si>
  <si>
    <t>Upstox</t>
  </si>
  <si>
    <t>2 months ago</t>
  </si>
  <si>
    <t>About The Company
Upstox is one of India's leading Fin-Tech companies with a mission to simplify trading &amp; investing to make it easily accessible to the masses. We aim to enable everyone, from new investors to seasoned traders, to invest across multiple categories with our state-of-the-art trade &amp; investment platform and commission-free pricing. We offer numerous asset categories to invest in, like Stocks, Digital Gold, IPOs, Mutual Funds, and more.
By focusing on our customersâ€™ needs and equipping them with personalized yet powerful tools, we witnessed a steep growth of 800% in our customer base from 25 Thousand in 2017 to 2 Lakh in 2019. With 1500% growth in 2020, currently, over 4 million customers trust us with their investment decisions, thus setting us on the course to become an industry leader in the country.
Our mission is simple - to break down the complexities of investing and make it more effortless, accessible, affordable, and easy for the masses to adopt. This key principle when infused with intuitive design and leading-edge technology will help us empower every Indian to take control of their investments.
RKSV Securities was founded by Ravi Kumar and Shrinivas Viswanath in 2009 and was soon graced by Kavitha Subramanian as the third co-founder in 2016. Backed by Ratan Tata, Upstox had raised $4 million in Series A funding in early 2016 that was led by Kalaari Capital. The Series B funding round scaled multifold and witnessed an investment of $25 million by a US-based investment firm - Tiger Global Management in September 2019.
About The Team
We have a team of highly skilled technology and finance professionals and are currently looking for highly motivated field experts to be part of our high-energy team. We are looking for a Backend developer to join our team.
Role: Software Development Engineer - II (Backend)
Location: Mumbai
Responsibilities:-
 * Designing, coding and production support of the feature
 * Designing user interactions on web pages. Developing back-end website applications
 * Creating servers and databases for functionality
 * Ensuring responsiveness of applications. Working alongside graphic designers for web design features
 * Seeing through a project from conception to finished product.- Designing and developing APIs. Meeting both technical and consumer needs
 * Staying abreast of developments in web applications and programming languages
Requirements:-
 * Degree in Computer Science.- 3-6 years of experience as a Backend Engineer
 * Proficiency with Java, Spring Framework, Familiarity with database technology such as MySQL, Oracle, and MongoDB
 * Familiarity with JavaScript frameworks such as React, and Angular 2
 * Excellent verbal communication skills
 * Good problem-solving skills
 * Attention to detail
 * Knowledge in docker &amp; Kubernetes
Upstox is an Equal Opportunity Employer; all qualified applicants will receive consideration for employment without regard to race, color, religion, gender, gender identity or expression, sexual orientation, national origin, genetics, disability, age, veteran status, or other characteristics.</t>
  </si>
  <si>
    <t>Junior Web Developer</t>
  </si>
  <si>
    <t>Mindsphere IT Solutions Pvt Ltd</t>
  </si>
  <si>
    <t>You will be working as a FullStack Developer. Specifically, you will be responsible for the development &amp; changes to the app (web/mobile app) specifications.
Perform programming in PHP &amp; WordPress in order to create/maintain a well-designed Web application
Troubleshoot, test, and maintain the core product /website and databases to ensure optimization and functionality.
Develop and deploy new features.
Document developed modules, perform unit testing and participate in design and code-review process. Coordinate with other teams to ensure the smooth functioning of the porta
INTERESTED CANDIDATES CAN CALL DIRECTLY AT ,
SIMANTINI DAS- 7001709613
Job Type: 
Salary: 10000.00 - 12,000.00 per month
Benefits
Cell phone reimbursement
Commuter assistance
Flexible schedule
Internet reimbursement
Schedule
Day shift
Application Question(s)
Do you know how to devlop php and wordpress?
 * Speak with the employer* 7001709613</t>
  </si>
  <si>
    <t>Web Developer (Front-End)</t>
  </si>
  <si>
    <t>Altorise</t>
  </si>
  <si>
    <t>10 months ago</t>
  </si>
  <si>
    <t>The story so far...
Altorise is a creative technology agency based in Mumbai (Bombay). Weâ€™re working hard to build ourselves into one of the most creative and technology powerhouses brands will ever know. Ever since we opened our doors in November 2014, weâ€™ve been working with some of the best brands around. Our clients have come to expect nothing but the best from us when it comes to our creativity, technology and data insights. Weâ€™re unlike your typical run-of-the-mill digital agency and bring with us a deep rooted focus on finding the perfect blend of tech, creative, design and data to solve every brand challenge that comes our way.
Ourâ€™s is a mission to solve all brand challenges from concept, planning, production, promotions, consumer engagement, experience and retention. And we take great pride in doing what we do everyday.
Hereâ€™s where you come in
Ever since we kicked-off in November of 2014, we have been on the search for those kindred spirits who will share our passion to drive the company forward. If you believe youâ€™ll make a valuable addition to our team, weâ€™d love to have you aboard our fast paced, growing agency.
The Job - Web Developer (Front-End)
Your mission, should you chose to accept it, would involve the following,
 * Participate by conceiving and sharing ideas to enhance the potential of new web projects
 * Plan project and coordinate with teams to commence development
 * Write beautiful, optimized code
 * Develop an expert understanding of multiple platforms and their requirements
 * Test and iron out any inconsistencies within the project
 * Coordinate the on-budget, on-time delivery of the project with client-facing teams
 * Maintain proper documentation and project discipline
To Apply you must have,
 * Experience of over 6 months
 * Excellent English communication skills
 * Great attitude and an insatiable desire to always deliver excellent work
Proficiency With
 * HTML and Web Standards
 * CSS
 * Responsive Layouts and Grids
 * Strong JavaScript Fundamentals
 * SEO insights and enhancements
 * Social API Concepts
 * Understanding of Testing and Mobile/Browser Compatibility
Why youâ€™ll love working with us...
 * Youâ€™ll work alongside a motivated, driven team of professionals
 * Weâ€™re a highly ethical and driven by a policy of radical transparency
 * We use some of the industryâ€™s best technologies to work and collaborate
Quick Facts
Founded: November 2014
Type: Private Limited Company
Location: Kandivali West, Mumbai, Maharashtra
Map: https://foursquare.com/altorise
Learn more about us on our website, www.altorise.com</t>
  </si>
  <si>
    <t>Advertising Services</t>
  </si>
  <si>
    <t>Upstox - Software Development Engineer - II/III (Frontend)</t>
  </si>
  <si>
    <t>Skill: javascript
, html
, css
, react , js
, web standards
, fundamentals , react.js , devops , web technologies; Exp: 3-6 years; Software Development Engineer - II/III (Frontend) Bengaluru/Mumbai / Technology Engineering /  / Hybrid About us Upstox is one of India's leading Fin-Tech companies with a mission to simplify trading &amp; investing to make it easily accessible to the masses. We aim to enable everyone, from new investors to seasoned traders, to invest across multiple categories with our state-of-the-art trade &amp; investment platform and commission-free pricing. We offer numerous asset categories to invest in, like Stocks, Digital Gold, IPOs, Mutual Funds, and more. By focusing on our customers needs and equipping them with personalized yet powerful tools, we witnessed a steep growth of 800 PERCENT in our customer base from 25 Thousand in 2017 to 2 Lakh in 2019. With 1500 PERCENT growth in 2020, currently, over 3 million customers trust us with their investment decisions, thus setting us on the course to become an industry leader in the country. The company was founded in 2009 by Ravi Kumar and Shrinivas Viswanath, and in2016 Kavitha Subramanian joined as the third co-founder. Backed by Ratan Tata, weraised $4 million in Series A funding (2016) led by Kalaari Capital. In 2019, US-based investment firm Tiger Global Management invested $25 million in a Series B funding round. Visit our Linkedin page to learn more about us. Do visit our Linkedin page to know more about us. About the Team We are a Formula-1 team where every millisecond counts. Here, we are continuously innovating and building highly scalable backend systems and strategies that give a seamless experience to our customers even during large volumes of traffic hitting our systems. A glimpse of what we do Creating and improving multiple products via continuous delivery Embrace and enable DevOps culture within the organization Data driven approach to build new products and features Build new tech innovations to improve business processes and enable our various departments to help service our customers better. What we want We are looking for talented engineers with strong foundations who can learn and pick up new tools on the fly. We want you to share our passion for developing products that will help change the landscape for fin-tech in India. You would be working with the latest web technologies to build new features, improve performance and reliability of existing features, and improve our development processes as we scale our company. Roles &amp; Responsibilities Design and build efficient, scalable systems that are used by millions of people. Own what you build as you create, test and refine whats under the hood of our pages and services. Implement and maintain features, improve performance and reliability in our frontend web experiences Interact with Product, Design and Engineering teams to spec, build, test and deploy new features Improve testing and reliability by improving existing tests and writing new ones Perform Peer Code Reviews Investigate production issues pertaining to the user interface to determine root cause and implement solutions What you need You have 3 years of experience building applications on the web platform with JavaScript, HTML and CSS. Knowledge of REACT tools including React.js, Webpack, Enzyme, Redux, and Flux. Strong fundamentals on Web Standards, Browser Performance and Rendering Pipelines, HTTP and other relevant concepts. You have a get-things-done attitude and deep empathy for users and fellow teammates. You can write testable, maintainable code thats easy to understand. Ability to take complex problems and break them down into smaller tasks &amp; You have a curiosity about how things work. Psst tips on how you can beat the competition If you can showcase your abilities to Be self-driven / quick starter Have an ownership mindset Aggressively drive and deliver results If you fit the above description, we would love to connect with you! APPLY NOW A basic requirement but one that many forget Make sure you go through our website, download our app and give us feedback! Upstox is an Equal Opportunity Employer; all qualified applicants will receive consideration for employment without regard to race, color, religion, gender, gender identity or expression, sexual orientation, national origin, genetics, disability, age, veteran status, or other characteristics.</t>
  </si>
  <si>
    <t>Quantified HR Private Limited</t>
  </si>
  <si>
    <t>We are looking for a React Developer who will be responsible for working on various product design, implementation and solutioning, as an important part of the Engineering team.
Requirements
Highly focused individual with self-driven attitude
Advanced speaking and writing skills for effective communication
Ability to work in cross functional teams demonstrating high level of commitment and coordination
Attention to details and commitment to accuracy for the desired deliverable
Should demonstrate and develop a sense of ownership towards the assigned task
Ability to write reusable, testable, and efficient code
Ensuring step-by-step deliverables are met as part of product development
Ability to take up quick objectives and execute within a short period of time
Ability to keep sensitive business information confidential
Contribute, positively and extensively towards building the organizational reputation, brand and operational excellence
Background Of The Candidate
Experienced as a React Developer for 1-3 years.
Strong knowledge of React, HTML, CSS, and JavaScript
Experience with popular React workflows such as Redux, Flux, and Context API
Having sound understanding of Cloud technologies for building, deploying and debugging.
Knowledge of responsive design and development principles.
Familiarity with architecture styles/APIs (REST).
Familiarity with Git version control system
Understanding of Agile methodologies
Develop user-friendly and visually appealing interfaces using React
Collaborate with cross-functional teams including designers, developers, and project managers to deliver high-quality web applications
Ensure that the application is optimized for maximum speed and scalability
Write clean, maintainable, and efficient code
Keep up-to-date with emerging trends and technologies in front-end development
Strong communication skills to collaborate with designers, developers, and other relevant staff members or clients
Proven ability to complete assigned task according to the outlined scope and timeline
Graduate or Post-graduate from a reputed college or university</t>
  </si>
  <si>
    <t>full Stack Developer</t>
  </si>
  <si>
    <t>GM Infotech</t>
  </si>
  <si>
    <t>Designation: Full Stack Developer
Backend: Python, Django (Min two years in hand experience)
Front End: React, JavaScript, html, CSS (Min One Year In hand experience)
Database: MySQL or PostgreSQL (Min One Year in hand experience)
Week Off: All Sundays off and 2nd and 4th Sat offs.
Job Type: Onsite
Location: Vikhroli, Mumbai
Below is the JD for your reference.
 * Collaborate with development teams and department managers to create innovative software solutions.
 * Keeping up with the latest advancements in programming languages and server apps.
 * Create new, dynamic, front-end, and backend software products and apps that are dynamic and visually appealing.
 * Able to develop entire architecture, responsive design, user interaction, and user experience.
 * The ability to use databases, APIs, version control systems, and third-party applications.
 * Offer suggestions for ongoing improvement, and add or remove features as necessary.
 * Design a plan for stability, scalability, performance optimization, and ongoing improvement.
 * Keep track of new development-related tools, frameworks, methods, and architectures.
 * The developer oversees creating APIs depending on the architecture of the production application.
 * All operating systems, including Windows, macOS, and Linux, must support applications without issues.
Interested Candidate can share their CV's on dhwani@gminfotech.in
Contact - 7304015692</t>
  </si>
  <si>
    <t>Marketing Services</t>
  </si>
  <si>
    <t>Job Summary
The Project and Planner Services Teamâ€¯is looking for a Software Engineer who is passionate about working on high-scale geo-distributed services. As part of Microsoftâ€™s vision of redefining work management in aâ€¯hybrid &amp; distributed workplace, we are building a new, truly modern project management tool. Microsoft Planner, Project &amp; ToDo are the suite of apps and services that enable managing tasks and projects across work and life for our users. It has rich features like real-time collaboration, AI , Automation through power apps, Gantt charts, kanban boards etc. We are fast becoming THE hub for work management in Micrsoft 365 with thousands of organizations and users using our tool.â€¯
We are looking forâ€¯a Software Engineer to spearhead our effortsâ€¯in building and optimizing our high scale services based on Azure, service fabric and .NET. You will play a crucial role in a team that brings high code quality, problem solving, design and debugging skills to the table. You'll be using the latest and greatest technology stack includingâ€¯ Service Fabric , C# (language of preference), Cosmos DB, Dataverse and more .
Come join and help us shape the future of work management.
Responsibilities
Responsibilities
 * Building and optimizing reliable cloud services based on Azure, service fabric and .NET
 * Tackle complex backend problems along with customer driven enhancements.
 * Optimize backend services and come up with ideas on next set of optimizations.
 * Support services live site .
 * Support engineering excellence and best practices across the team and the organization.
 * Research and evaluate new technologies and trends and propose new ideas and solutions.
Qualifications
Qualifications
 * Bachelor's Degree in Computer Science, or related technical discipline AND 4+ years technical engineering experience with coding in languages including, but not limited to, C, C++, C#, Java, JavaScript, or Python
 * OR equivalent experience.
 * 4+ years of backend development experience building large-scale, reliable cloud services.
 * Background on .NET Core and Framework would be an added advantage.
 * Experience on Databases like Cosmos/CDS services would be preferred.
 * Excellent communication, collaboration, and problem-solving skills.
 * Ability to work independently and as part of a team in a fast-paced and dynamic environment.
 * Passion for learning new skills and technologies and sharing them with others.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</si>
  <si>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CN Solutions</t>
  </si>
  <si>
    <t>We are looking for a passionate JavaScript developer to be responsible for all front-end platform-related duties, from developing designs for complicated applications to analyzing code. The JavaScript developer's responsibilities include optimizing applications, ensuring REactJs feasibility, and implementing API designs and architecture.
To be successful as a JavaScript developer, you should have an understanding of web markup and expert knowledge of JavaScript. Ultimately, a quality JavaScript developer should be able to work in a fast-paced environment and implement complex design specifications.
 * Building sustainable coding that may be used in the future.
 * ReactJs Develper
 * Enhancing performance of the main front-end website.
 * Modifying designs and specifications of complex applications.
 * Analyzing code, requirements, system risks, and software reliability.
 * Collaborating with front-end and back-end web developers.
 * Degree in computer science, engineering, MIS, or related field.
 * Extensive knowledge and understanding of JavaScript.
 * Experience with JavaScript libraries (e.g. ExtJS, Backbone JS, and Angular JS).
 * Proficiency in browser rendering behavior and performance.
 * Experience in front-end tools (e.g. Grunt and Gulp JS.)
 * Sound understanding of web markup, such as HTML5.</t>
  </si>
  <si>
    <t>Software Engineer - Frontend</t>
  </si>
  <si>
    <t>Yugen.ai</t>
  </si>
  <si>
    <t>We are looking for great engineers who demonstrate very high levels of agency and a strong bias for action. Experimentation, quick iterative cycles, transparency, ownership, and a sharp focus on shipping are values core to our Engineering and Product culture.
Responsibilities
 * Design, Develop, and Maintain robust and scalable web applications for our Platform's frontend.
 * Implement components for Registry Services, Monitoring, and Viz. for ML feature pipelines and models.
 * Implement components for End users to manage their infra and resources for deployed services &amp; pipelines.
 * Implement components for End users to track pipeline and service usage, health, etc.
 * Collaborate with designers and other engineers to define requirements and technical specifications.
 * Participate in code reviews, and system design discussions, and push for high code quality.
Requirements
 * Strong knowledge of Javascript fundamentals,
 * 2+ years of relevant experience in/track record of building web apps at scale.
 * Hands-on experience in frameworks such as React, Vue, and Angular and state management such as Redux.
 * Proficiency in HTML, and CSS.
 * Familiarity with Server-side rendering.
 * A preliminary understanding of SEO would be a plus.
This job was posted by Soumanta Das from Yugen.ai.</t>
  </si>
  <si>
    <t>Junior Frontend Web Developer</t>
  </si>
  <si>
    <t>BuildBear Labs</t>
  </si>
  <si>
    <t>Job brief
We are seeking a Junior Web Development Engineer who has worked with ReactJS, NextJS, RemixJS in our Frontend Web Development Team.
Expectations And Responsibilities
TypescriptProficiency in Typescript.
Willingness to adhere to code guidelines and grow in writing maintainable code.
Keeping up with the latest Node.js APIs and Typescript updates.
NextJS
Familiarity with NextJS, and an eagerness to further develop skills in this area.
Exposure to RemixJS is a plus.
CSS / Styling
Basic experience in CSS and styling techniques.
Willingness to learn and apply commonly used CSS libraries such as Bootstrap, Tailwind CSS, or Bulma.
UI / UX Matters
Basic understanding of UI/UX principles.
Eagerness to contribute to the delivery of user-centric frontend solutions.
Scaling
Awareness of scaling frontend microservices.
Exposure to AWS services is a bonus.
Team Collaboration
Ability to work collaboratively in a team environment.
Eagerness to learn from experienced team members and contribute to team goals.
Startup Exposure
A desire to work in an early-stage startup environment.
Readiness to adapt to a fast-paced, dynamic startup culture.
Are you a detail detective with a knack for making things awesome? Do you get giddy when interfaces are smooth and intuitive? If you're a quick learner with a curious mind and a passion for teamwork, then BuildBear wants you!
Requirements
 * Must Have: At least 2 years of work experience in developing web applications, specifically developing in frontend technologies.
 * Good to Have: Bachelors degree in Software Engineering, Information Technology or related field.
About Us
BuildBear is creating the first seamless CI/CD infrastructure for Smart Contracts and Web3 Applications. BuildBear aims to make it easy for Web3 Application owners, Web3 Application Developers and Core Smart Contract Developers to interact with their Smart Contracts, Frontend and Backend in a production grade setting, to build and ship Web3 Applications faster.
BuildBear is founded by Dipesh, who previously built Zapper.fi and has been developing web3 applications since 2017 and Emmanuel, one of the designers of Async Rust {Rust Language Org} and the creator of Valerie {React in Rust}. The project began in 2022 and has been funded by marquee investors, including senior members of Kyber, Typechain, and Ethereum Enterprise Alliance.
BuildBear is a distributed / remote team of engineers and builders across Singapore, India and US. We are extremely passionate and obsessed about shipping powerful infrastructure to test of Web3 Applications at Scale.
Why work for BuildBear
Joining BuildBear is not just a job it's an opportunity to be part of a dynamic and innovative team that is reshaping the future. At BuildBear, we're not just building a product; we're crafting a vision and pushing boundaries. Here, you'll have the chance to contribute ideas, make a real impact, and see your efforts shape the direction of our company.
We will be recognizing and rewarding the commitment of our team, which is why early joiners will be eligible for stock options, aligning your success with the success of the company.
Join us at BuildBear and be a key player in our growth story while enjoying the benefits of being an early and integral part of our innovative team.</t>
  </si>
  <si>
    <t>Blockchain Services</t>
  </si>
  <si>
    <t>Jr. Web Developer</t>
  </si>
  <si>
    <t>Communication Crafts</t>
  </si>
  <si>
    <t>Skill: security , wordpress , web developer , problem solving , website maintenance; Exp: 1-3 years; Job Role Developing responsive and dynamic websites on WordPress Theme selection and set up templates Customizing or purchasing plugins Website Maintenance Managing client requests for changes; plug in updates; security updates etc. Coordinating with copywriters, designers and account managers for the most creative project Multitasking ability to work on multiple projects at the same time Ownership; problem solving attitude; guiding designers on grid layouts Willingness to work extra if project requires Keep themselves updated of latest in the field Coding for emailers and social media tabs QA of Websites</t>
  </si>
  <si>
    <t>Ahmedabad</t>
  </si>
  <si>
    <t>Data Scientist I</t>
  </si>
  <si>
    <t>Urban Company</t>
  </si>
  <si>
    <t xml:space="preserve">About the Company
Urban Company is a tech-enabled home services marketplace. Customers use our platform to book services, such as beauty treatments, haircuts, massage therapy, cleaning, plumbing, carpentry, appliance repair, painting , which are delivered in the comfort of their home and at a time of their choosing. We promise our customers a high quality, standardized and reliable service experience. To fulfill this promise, we work closely with our hand-picked service partners, enabling them with technology, training, products, tools, financing, insurance, and brand, helping them succeed and deliver on this promise.
What youâ€™ll do:
As a Data Scientist at Urban Company, you will hold a critical role in elevating our data-driven capabilities and influencing the direction of our product development and business strategies. Your responsibilities will encompass:
 * Develop custom data models and algorithms to apply to data sets.
 * Developing and implementing advanced machine learning models to address complex problems, such as inventory planning, matchmaking and recoveries.
 * Presenting your findings, insights, and data-driven recommendations to senior management, influencing strategic decision-making at the highest level.
 * Collaborate closely with cross-functional teams, including product managers, engineers, business teams, and marketing, to implement models and monitor outcomes
 * Develop processes and tools to monitor and analyze model performance and data accuracy.
 * Taking the lead in quantifying the business impact of potential projects and identifying significant opportunities for growth.
What we need:
BS/MS in Statistics, Math, Computer Science, or related field.
We're looking for someone with 1-3 years of experience with following expertise:
 * Knowledge and experience in ML techniques - GLM/Regression, Random Forest, Boosting, Trees, Neural Networks, Deep Learning.
 * Experience with languages - Python,, Tensorflow, Pytorch
 * Excellent SQL skills and the ability to use tools such as Python, Excel to work efficiently at scale with large data sets
 * Advanced knowledge of statistics and design of experiments and analysis
 * Experience with Cloud computing tools - Sagemaker
 * Experience with Model Deployment Frameworks - Flask, Gunicorn
 * Self-driven with the ability to work in a self-guided manner
 * Superb communication and organization skills.
Folks you will work with:
We understand that the people you work with and learn from is the single most important determinant of how much you enjoy working at a place. In fact, this defines the culture in many ways. Here is a list of UC folks you can expect to work with and collaborate with:
 1. Ananda Matthur
 2. Satish Korrapati
 3. Resham Wadhwa
 4. Kshitiz Swaroop
What can you expect:
 * A great work environment with massive ownership and growth opportunities - we hire folks for a career opportunity, not just the role.
 * Energy and hustle of a startup with processes and depth of a big organization
 * Expect to work with people you can learn from and are invested in your growth
 * Opportunity to be part of the mission to transform customer and partner experience
 * Latest tools and technology to get things done provided by the company
 * Health insurance benefits for you and your family
At Urban Company we are committed to providing equal and fair opportunities in employment and creating an inclusive work environment. We endeavor to maintain a work environment free from harassment based on age, color, physical ability, marital status, parental status, ethnic origin, religion, sexual orientation, or gender identity.
</t>
  </si>
  <si>
    <t>Data Scientist (AI/ML)</t>
  </si>
  <si>
    <t>Tata Technologies</t>
  </si>
  <si>
    <t>Job Description
Designation: Solution Developer
Role: Data Scientist
Experience: 2-5 Years
Education: B.E./ B.Tech.
Grade: L1.1
Location: Pimpri, Pune
Skills -
 * Machine Learning Algorithms
 * Statistical Methods
 * Python, R
 * Flask
 * Neural Network
Job Responsibility:
 * Design, develop, test, validate, and deploy Predictive Analytics/Machine Learning (ML) /Statistical models as part of new product development and/or projects.
 * Use data visualization tools (e.g., Tableau, PowerBI) to share ongoing insights.
 * Present findings to technical audiences
 * Stay up to date on ML, Big Data technologies sharing learnings with the teams.
 * Exceptional problem-solving abilities with an understanding of statistical methods
 * Experience in machine learning methods (e.g., cluster analysis, decision trees, random forest, neural networks, logistics regression) to model and predict research outcomes.
 * Proficient in advanced mathematical techniques (correlation, regression, time series analysis, analysis of variance, etc.) to forecast outcomes.
 * Experience working with databases (Teradata, Oracle, SQL and NoSQL dbs) and interpreting data; experience with feature engineering and data wrangling of both unstructured and structured data sets.
Additional:
 * Good in Communication Skills and Programming. Should be passionate and work oriented.
 * Should be ready to work in Shifts as needed.
 * The work is at client site &amp; has alternate Saturday as weekly off.
 * The project is for automobile domain &amp; requires engineering skills as a basic background.
 * The employee should be eager to learn new technologies.</t>
  </si>
  <si>
    <t>IT Services and IT Consulting and Motor Vehicle Manufacturing</t>
  </si>
  <si>
    <t>Data Scientist- BLR HYD GGN</t>
  </si>
  <si>
    <t>Genpact</t>
  </si>
  <si>
    <t>Inviting applications for the role of Manager - Data Scientist
Interested candidates please send your CV/Resume to nada.khan@genpact.com
Locations: Bangalore, Hyderabad &amp; Gurugram
Welcome to the relentless pursuit of better.
Inviting applications for the role of Data Scientist
The position is based out of India and the focus of the role is to have enterprise level experience in Predictive and NLP Model build, validation, implementation, monitoring, etc. and do analysis on data, be able to understand, translate and integrate the analysis.
We are seeking a highly skilled and experienced Generative AI Specialist for developing and implementing cutting-edge generative models to solve complex problems using LLM technology. Need to collaborate with cross-functional teams, conduct research, and deliver innovative solutions in generative artificial intelligence.
Responsibilities
 * Participating and collaborating with operation teams in the organization to understand the business requirements and to deliver scalable solutions.
 * Conduct thorough research on state-of-the-art generative AI techniques, stay up to date with the latest advancements, and apply them to enhance the capabilities of LLM models.
 * Ability to create models using Classification and Regression techniques and perform Hypothesis Testing and Feature selection.
 * Ability to use creativity to spot trends and tease out patterns in large datasets.
 * Strong analytical and problem-solving skills, and ability to set goals and meet deadlines in fast paced working environment.
 * Analyze user behavior, conversion data, customer journeys to generate hypothesis and build optimization plans and provide insights for feature improvements.
 * Mine and analyze data from company databases to drive optimization and improvement of product development and business strategies.
 * Continuously think on how to improve the analytics infrastructure for the team and automate processes.
 * Perform deep dive analyses on key business trends from different perspectives and package the insights into easily consumable presentations and documents.
 * Provide thought leadership within the marketing analytics community.
Qualifications we seek in you.
Minimum qualifications
 * Education in Statistics, Mathematics, Computer Science, or another quantitative field.
Preferred qualifications
 * Experience using computer languages (Python, SQL, etc.) to manipulate data and draw insights from large data sets.
 * Experience in using industry standard AI/ML libraries.
 * Solid understanding of generative AI concepts, frameworks, and techniques, with hands-on experience in developing and deploying generative models.
 * Proficiency in working with Large Language Models (LLMs).
 * Strong programming skills in languages such as Python and experience with deep learning libraries/frameworks.
 * Strong communication and collaboration skills, with the ability to work effectively in a multidisciplinary team environment.
 * Familiarity with natural language processing (NLP) and understanding of various NLP tasks is a plus.
 * Prior experience in handling LLM use cases or working with large-scale language models is highly desirable.
 * Ensure data quality and integrity through best practices and compliance to framework, architecture, and coding standards.</t>
  </si>
  <si>
    <t>Consulting, Information Technology, and Engineering</t>
  </si>
  <si>
    <t>IT Services and IT Consulting, Manufacturing, and Financial Services</t>
  </si>
  <si>
    <t>Data Scientist</t>
  </si>
  <si>
    <t>LTIMindtree</t>
  </si>
  <si>
    <t xml:space="preserve">Job Description
Responsibilities
â€¢ Data Science role with good experience in time-series Forecasting in Python/R
â€¢ Domain knowledge with respect to handling multiple seasonality and holiday effects in a time series data.
â€¢ Should be able to tweak model parameters and evaluation metrics.
â€¢ Understanding of Business Requirements and deriving KPIs that reflects the use case most appropriately.
â€¢ Responsible to interact with stakeholders to highlight dependencies and handshake to ensure smooth execution of the project.
â€¢ Design Power BI Report-Layouts out of the requirements
â€¢ Participate with end-users and do requirement gathering and convert into technical documentation.
â€¢ Responsible for model validation
â€¢ Strong Analytical skills.
â€¢ Diagnose and resolve application bottlenecks and performance issues.
â€¢ Experience in understanding and deriving customer requirement from their business point of view and coming up with a detailed technical solution.
â€¢ He should be capable enough in writing optimized code.
Skills
At least 3+ years of experience in Data Science
 * Python (Mandatory)
 * R Scripting
 * Databricks
 * Good Experience of Time Series Forecasting
 * SQL (Good to have)
 * Power BI (Good to have)
</t>
  </si>
  <si>
    <t>IQVIA</t>
  </si>
  <si>
    <t xml:space="preserve"> * Project Role : Data Scientist
 * Management Level : G140
 * Work Experience : 4 to 8 Years
 * Notice period : 0-60 days
 * Work location : Bengaluru/Gurgaon
 * Interview Mode : Virtual (on Teams Meeting)
 * Educational Qualification : 15 years of full time education. Bachelor's Degree in Computer Science ,or Equivalent Degree is desired
 * Skills Required:
 * Must have skills: ML- (Regression, Clustering, time for broadcasting), Python, SQL, Advance Excel
 * Good to have: Azure, NLP, Generative API
Job Overview:
Position Purpose:
 * To handle commercial analytics projects, specifically marketing mix, forecasting, segmentation &amp; decision tree, customer and brand performance analytics projects with proficiency in Python, R and SAS
Principal Accountabilities:
 * Work across projects such as promotional return (ROI analysis), Resource and price optimization analysis, Physician / patient profiling
 * Develop a good understanding of consumer offerings, proprietary databases, and analytical approaches to effectively guide and support client-facing stakeholders across globe mainly in Europe and US
 * Handle small and large datasets on projects efficiently and figure out the right technology for processing the data (e.g. Excel, R, Python etc.,). Be a champion on analytics technologies within the team
 * Present findings and recommendations to stakeholders in business point of view
Education, Specialized Skills Required &amp; Experience:
Education:
 * An academic background in quantitative sciences (Masters in Economics / Econometrics / Statistics /Computer Science/ Operations Research / Mathematics / Data Mining / Agricultural Economics etc.) from a well-known institution
Specialized Skills Required:
 * Strong organizational skills with the ability to multitask and work independently and efficiently to meet scheduled deadlines
 * Ability to work in a team and coordinate with team members in performing QC for the delivery of projects with tight turnaround time
 * Self-motivated with the ability to make decisions in the absence of detailed instructions
 * Proficiency in MS office applications such as Excel and Power Point proficiency in SAS, R, Python are mandatory will be plus, if experience id data visualization platforms like Tableau, Power BI
Experience:
 * 3 6 years of experience in pharmaceutical / retail commercial analytics
Organization Reporting and Scope:
 * Reports to Manager AA/CE CoE, CESE, IQVIA - GDC
 * Management scope: (number of  employees): Not Applicable
 * Annual revenue scope: Not applicable
</t>
  </si>
  <si>
    <t>Hospitals and Health Care</t>
  </si>
  <si>
    <t>Data Science</t>
  </si>
  <si>
    <t>Dimensions HRD Consultants</t>
  </si>
  <si>
    <t>Looking out for a Data Scientist for a reputed bank based out of Gurgaon/Gurugram
 * Must have experience in Credit Risk Analytics &amp; Risk Modelling.
Job Responsibilities
 * Experience querying databases and using statistical computer languages: R, Python, SLQ, etc.
 * Use predictive modelling to increase and optimize customer experiences, revenue generation, ad targeting and other business outcomes.
 * Experienced in working with large and multiple datasets, data warehouses and ability to pull data using relevant programs and coding.
 * Well versed with necessary data reprocessing and feature engineering skills.
 * Strong background in Statistical Analysis. Constantly look and research on ML algorithms and data sources for better prediction
 * Work and coordinate with multiple stakeholders to identify opportunities for leveraging company data to drive business solutions, implement models and monitor outcomes.
 * Assess the effectiveness and accuracy of new data sources and data gathering techniques and develop processes and tools to monitor and analyze model performance and data accuracy.
 * Experience in establishing/scaling up data science functions
 * Proven ability to discover solutions hidden in large datasets and to drive business results with their databased insights
 * Leverage analytics to increase customer lifetime value for clients acquired digitally by pitching right product to the right client at the right time
 * Help define pricing models for digital value propositions for various segments of users / clients to ensure profitability of the portfolio and to ensure achievement of business outcomes
 * Work with product, growth, and marketing teams across product/campaign lifecycle
 * Empower product and marketing teams by creating automated dashboards and reports using PowerBI
Education, Work Experience, Key Skill Set Requirements
 * BE / B-Tech/M.E./M.Tech/MBA/PGDBM from Tier 1/Tier 2 colleges
 * 5+ years of experience in Analytics and data science
 * Model development experience in Python
 * Strong and in-depth understanding of statistics
 * Strong strategic thought leadership and problem-solving skills with ability to tackle unstructured and complex business problems
 * Ability to build &amp; use relationships and influence broadly across the organization ï‚· Results driven with strong project management skills, ability to work on multiple priorities
 * Handling Big Data, Segmentation, Analytics, Machine Learning, Artificial Intelligence, Statistics and Hypothesis Testing</t>
  </si>
  <si>
    <t xml:space="preserve">The ideal candidate's favorite words are learning, data, scale, and agility. You will leverage your strong collaboration skills and ability to extract valuable insights from highly complex data sets to ask the right questions and find the right answers.
Responsibilities
Design and develop ML / NLP models for the project requirement
Deliver ownership to setup ML / NLP models with respect to tools, data and infrastructure as required
Work closely with Product Owner and Product architect right from ML based solution conceptualization till implementation in response to a client requirement
Thought leadership on building ML/NLP based solution based on client requirements
Lead the ML / NLP dialogue during the customer visits and other partner events
Required Skills &amp; Competencies
Strong knowledge of machine learning / NLP algorithmsâ€“ Information extraction, named entity recognition, text clustering, text summarization, intent classification, word embeddings, vector space models; experience in developing models
Strong experience in NLP using Python; experience in developing microservices and web services
Understanding of data and data analysis; experience with large data sets
Thorough with pandas, scikit and numpy
5+ years of experience implementing and deploying machine learning and deep learning frameworks (Spark, TensorFlow, Keras, Caffe, etc.) through distribution cluster and application programming in cloud platforms including Azure, IBM, AWS and GCP.
Hands on experience Data Science / Big Data technology and architecture"
</t>
  </si>
  <si>
    <t>Data Scientist (People &amp; HR Analytics)</t>
  </si>
  <si>
    <t>Endeavor</t>
  </si>
  <si>
    <t>Who We Are:
Endeavor is a global leader in sports, entertainment and fashion. Endeavor is the parent company of a number of industry leaders, including: sports, events and media company IMG; entertainment agency WME; creative agency 160over90; and premier mixed martial arts organization UFC. Collectively, the Endeavor network specializes in talent representation and management; brand strategy, activation and licensing; sponsorship; media sales and distribution; and event management. Endeavor unites and brings people together in our love of sport, culture, and entertainment.
The Role and What Youâ€™ll Do:
The Data Scientist (People &amp; HR Analytics) role will play a critical role in expanding People Analytics at Endeavor. The mission of the People Analytics team is to provide data-driven insights and strategic direction regarding our organization and people that are compelling and actionable. The ideal candidate is a problem solver, works effectively with people, and enjoys the challenges of developing and improving people analytics in a dynamic organization.
Key Responsibilities Include But Not Limited To:
 * Develop scalable machine learning solutions on topics such as talent acquisition, talent management, attrition, and more to enable data-driven decision making
 * Analyze HR data sets to identify trends, patterns, and correlations, providing insights into workforce metrics, employee engagement, and talent acquisition
 * Conduct statistical analyses to support HR projects, including surveys and diversity and inclusion initiatives
 * Utilize advanced data visualization tools (e.g., Power BI) and programming languages (e.g., Python) to create innovative and informative visualizations
 * Own the development and maintenance of ongoing metrics, analysis, and dashboards; generate recurring monthly, quarterly, ad-hoc and annual reports and presentation
 * Create standardized templates and streamlined systems for the deployment of reporting and analytics solutions, catering to a diverse range of stakeholders
 * Collaborate with HR leaders, COEs, and various companies within Endeavor to support strategic data initiatives
 * Serve as an active participant on cross-functional project teams and provide guidance and training to teams in asking meaningful questions, interpreting data, and taking action
Note: While experience working with HR related data sets is preferred, it is not a strict requirement. Please note this JD has been updated from the earlier version, should you meet the requirements please re-apply.
You Have These:
 * Bachelorâ€™s degree required (Mathematics, Statistics, Computer Science, I/O Psychology, or STEM fields preferred)
 * 3+ years of analytics, consulting, data science experience, preferably in People Analytics
 * Deep technical, hands-on experience in Python/R and SQL
 * Strong analytical, critical thinking and problem-solving skills
 * Adaptable, collaborative, organized and able to multi-task
 * Strong interpersonal and communication skills
 * Ability to establish and maintain a high degree of confidentiality with sensitive data
Weâ€™d Love If You Also Have These:
 * Strong understanding of HR strategy and systems
 * Experience with Power BI</t>
  </si>
  <si>
    <t>Analyst and Research</t>
  </si>
  <si>
    <t>Spectator Sports and Entertainment Providers</t>
  </si>
  <si>
    <t>IndusInd Bank</t>
  </si>
  <si>
    <t xml:space="preserve">About the Digital Business Unit at IndusInd:
The mandate of the Digital Business Unit at IndusInd Bank is as follows:
 * Building customer centric products with human centered design principles for retail Individual and micro, small and medium enterprise (MSME) customer segments
 * Build innovative products and propositions backed with problem solving mindset to discover and solve latent needs of customers
 * Build Embedded Finance (Banking as a Service) applications
 * Ensure designs are highly available, highly modular, highly scalable and highly secure
 * Drive digital business
Some of the applications managed by the Digital Business Unit include IndusMobile (bankâ€™s mobile app for retail individual clients), Indusnet (net banking application of the bank), IndusMerchantSolutions app, Whatsapp Banking, Chatbots, easycredit for Individuals, easycredit for Business Owners, savings, current account and fixed deposit online platforms. There are many more innovative digital products and solutions in pipeline
The unitâ€™s objectives are three fold â€“ (a) Drive better customer experience and engagement (b) transform existing lines of businesses and (c) build new digital only or banking as a service led digital business models
About the Role:
You would be part of asset analytics and data science team and work on cutting edge problems for the bank. The individual will work closely with the stakeholders across risk, business, partnerships, digital and strategy in creating and refining strategies to augment profitability and growth for the bank. The incumbent will majorly be responsible with coming up data driven and actionable insights and presenting them to relevant stakeholders The candidate will work in close collaboration with digital product, growth, and marketing teams.
Job Responsibilities:
 * Experience querying databases and using statistical computer languages: R, Python, SLQ, etc.
 * Use predictive modelling to increase and optimize customer experiences, revenue generation, ad targeting and other business outcomes.
 * Experienced in working with large and multiple datasets, data warehouses and ability to pull data using relevant programs and coding.
 * Well versed with necessary data reprocessing and feature engineering skills.
 * Strong background in Statistical Analysis. Constantly look and research on ML algorithms and data sources for better prediction
 * Work and coordinate with multiple stakeholders to identify opportunities for leveraging company data to drive business solutions, implement models and monitor outcomes.
 * Assess the effectiveness and accuracy of new data sources and data gathering techniques and develop processes and tools to monitor and analyze model performance and data accuracy.
 * Experience in establishing/scaling up data science functions
 * Proven ability to discover solutions hidden in large datasets and to drive business results with their data-based insights
 * Leverage analytics to increase customer lifetime value for clients acquired digitally by pitching right product to the right client at the right time
 * Help define pricing models for digital value propositions for various segments of users / clients to ensure profitability of the portfolio and to ensure achievement of business outcomes
 * Work with product, growth, and marketing teams across product/campaign lifecycle
 * Empower product and marketing teams by creating automated dashboards and reports using PowerBI
Education, Work Experience, Key Skill Set Requirements:
 * BE / B-Tech/M.E./M.Tech/MBA/PGDBM from Tier 1/Tier 2 colleges
 * 2-4 years of Data Science experience in Banking/ Financial Services
 * Model development experience in Python
 * Strong and in-depth understanding of statistics
 * Strong strategic thought leadership and problem-solving skills with ability to tackle unstructured and complex business problems
 * Excellent written and verbal communication
 * Ability to build &amp; use relationships and influence broadly across the organization
 * Results driven with strong project management skills, ability to work on multiple priorities
 * Handling Big Data, Segmentation, Analytics, Machine Learning, Artificial Intelligence, Statistics and Hypothesis Testing
</t>
  </si>
  <si>
    <t xml:space="preserve">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Job Details-
Location â€“ Any LTIMindtree location
Experience - 5 to 15 Yrs.
Skills- Gen-AI, ChatGPT, Langchain, Prompt, vector stores, RAG, llama
ML, NLP, Computer vision, Deep learning, Machine learning, OCR, Transformer, regression, forecasting, classification, hyper parameter tunning, MLOps, Inference, Model training, Model Deployment
Job Summary:
 * More than 5 years of experience in Data Engineering, Data Science and AI / ML domain
 * Excellent understanding of machine learning techniques and algorithms, such as GPTs, CNN, RNN, k-NN, Naive Bayes, SVM, Decision Forests, etc.
 * Experience using business intelligence tools (e.g. Tableau, PowerBI) and data frameworks (e.g. Hadoop)
 * Experience in Cloud native skills.
 * Knowledge of SQL and Python; familiarity with Scala, Java or C++ is an asset
 * Analytical mind and business acumen and Strong math skills (e.g. statistics, algebra)
 * Experience with common data science toolkits, such as TensorFlow, KERAs, PyTorch, PANDAs, Microsoft CNTK, NumPy etc. Deep expertise in at least one of these is highly desirable.
 * Experience with NLP, NLG and Large Language Models like â€“ BERT, LLaMa, LaMDA, GPT, BLOOM, PaLM, DALL-E, etc.
 * Great communication and presentation skills. Should have experience in working in a fast-paced team culture.
 * Experience with AIML and Big Data technologies like â€“ AWS SageMaker, Azure Cognitive Services, Google Colab, Jupyter Notebook, Hadoop, PySpark, HIVE, AWS EMR etc.
 * Experience with NoSQL databases, such as MongoDB, Cassandra, HBase, Vector databases
 * Good understanding of applied statistics skills, such as distributions, statistical testing, regression, etc.
 * Should be a data-oriented person with analytical mind and business acumen
</t>
  </si>
  <si>
    <t xml:space="preserve">Role: Data Scientist
Experience: 4+ Years
Job Location: Hyderabad/Pune/Bangalore and Chennai
Must have:
 * Proficiency in programming languages such as Python, Javascipt, with hands-on experience in creating and consuming APIs.
 * Strong understanding of Agile lifecycle with experience in working in agile based projects.
 * Strong focus on code quality, security and usage of tools across lifecycle (IDEs, CI/CD, API management, Testing, etc.)
 * Good to have understanding ofAI/ML concepts and techniques.
 * Keen to learn and upskill to latest technologies (example AI/ML, Generative AI)
 * Strong analytical and problem-solving skills, with the ability to analyze complex problem and create optimal solutions.
 * Familiarity withat least one cloud platform / hyper-scaler (e.g., GCP, Azure, AWS, NVIDIA) and experience in development on cloud environments.
 * Knowledge of software development practices, version control systems (e.g., Git), and agile methodologies.
 * Excellent communication and collaboration skills to work effectively with cross-functional teams.
 * Strong organizational and time management skills, with the ability to prioritize.
</t>
  </si>
  <si>
    <t>19 hours ago</t>
  </si>
  <si>
    <t>LTIMindtree is looking for Data Scientist
Experience- 5 to 12 Years
Job Location- Pune/Mumbai/Chennai/Bangalore/Hyderabad/Delhi/Combater
Notice Period- Immediate to 60 Days
- More than 5 years of experience in Data Engineering, Data Science and AI / ML domain
- Excellent understanding of machine learning techniques and algorithms, such as GPTs, CNN, RNN, k-NN, Naive Bayes, SVM, Decision Forests, etc.
- Experience using business intelligence tools (e.g. Tableau, PowerBI) and data frameworks (e.g. Hadoop)
- Experience in Cloud native skills.
- Knowledge of SQL and Python; familiarity with Scala, Java or C++ is an asset
- Analytical mind and business acumen and Strong math skills (e.g. statistics, algebra)
- Experience with common data science toolkits, such as TensorFlow, KERAs, PyTorch, PANDAs, Microsoft CNTK, NumPy etc. Deep expertise in at least one of these is highly desirable.
- Experience with NLP, NLG and Large Language Models like â€“ BERT, LLaMa, LaMDA, GPT, BLOOM, PaLM, DALL-E, etc.
- Great communication and presentation skills. Should have experience in working in a fast-paced team culture.
- Experience with AIML and Big Data technologies like â€“ AWS SageMaker, Azure Cognitive Services, Google Colab, Jupyter Notebook, Hadoop, PySpark, HIVE, AWS EMR etc.
- Experience with NoSQL databases, such as MongoDB, Cassandra, HBase, Vector databases
- Good understanding of applied statistics skills, such as distributions, statistical testing, regression, etc.
- Should be a data-oriented person with analytical mind and business acumen
If interested, please share resume on Darshana.Potdukhe@ltimindtree.com and share below details-
Total Experience-
Current CTC
Expected CTC-
Notice Period-</t>
  </si>
  <si>
    <t>Consulting, Business Development, and Engineering</t>
  </si>
  <si>
    <t>IT Services and IT Consulting, IT System Training and Support, and IT System Data Services</t>
  </si>
  <si>
    <t>Machine Learning Engineer</t>
  </si>
  <si>
    <t>About the Role:
We are looking for a highly capable machine learning engineer to optimize our machine learning systems. You will be evaluating existing machine learning (ML) processes, performing statistical analysis to resolve data set problems, and enhancing the accuracy of our AI software's predictive automation capabilities.
Job Responsibilities:
Mandatory Skills:
Â· Work experience 1-3 years In data analysis and data manipulation
Â· Knowledge of cloud environments (data bricks, aws, azure etc.) for data handling and analysis is mandatory
Coding requirements:
Â· Hand-on work experience on advance level of python, SQL, big data interfaces - pyspark, hadoop etc.
Other required skills:
Â· Develop and implement machine learning algorithms and models to solve complex business problem
Â· Collaborate with data scientists, software engineers, and business stakeholders to identify opportunities to apply machine learning to improve business outcomes
Â· Design, develop, and implement end-to-end machine learning systems, including data pre-processing, feature engineering, model training and evaluation, and deployment
Â· Create and own cloud native API to deploy ML Models
Â· Participate in code and design reviews, and contribute to the development of best practices and standards for the machine learning team
Â· Automate campaigns in a scalable manner to optimize compute and infrastructure cost
Education, Work Experience, Key Skill Set Requirements:
Â· Bachelor's or Master's degree in Computer Science, Machine Learning, Data Science, or a related field
Â· 2+ years of experience in machine learning, data science, or a related field
Â· Strong programming skills in Python and experience with popular machine learning libraries such as TensorFlow, PyTorch, or scikit-learn
Â· Pyspark experience is a plus
Â· Experience with data pre-processing, feature engineering, model selection, and evaluation
Â· Experience with cloud platforms and their AI/ML offerings
Â· Strong understanding of statistical concepts and their applications in machine learning
Â· Excellent written and verbal communication skills, with the ability to effectively communicate technical concepts to non-technical stakeholders
Â· Financial industry experience is a plus
About the Digital Business Unit at IndusInd:
The mandate of the Digital Business Unit at IndusInd Bank is as follows:
Â· Building customer centric products with human centered design principles for retail Individual and micro, small and medium enterprise (MSME) customer segments
Â· Build innovative products and propositions backed with problem solving mindset to discover and solve latent needs of customers
Â· Build Embedded Finance (Banking as a Service) applications
Â· Ensure designs are highly available, highly modular, highly scalable and highly secure
Â· Drive digital business
Some of the applications managed by the Digital Business Unit include IndusMobile (bankâ€™s mobile app for retail individual clients), Indusnet (net banking application of the bank), IndusMerchantSolutions app, Whatsapp Banking, Chatbots, easycredit for Individuals, easycredit for Business Owners, savings, current account and fixed deposit online platforms. There are many more innovative digital products and solutions in pipeline.
The unitâ€™s objectives are three fold â€“ (a) Drive better customer experience and engagement (b) transform existing lines of businesses and (c) build new digital only or banking as a service led digital business models</t>
  </si>
  <si>
    <t>Banking and Financial Services</t>
  </si>
  <si>
    <t>Who We Are:
Endeavor is a global leader in sports, entertainment and fashion. Endeavor is the parent company of a number of industry leaders, including: sports, events and media company IMG; entertainment agency WME; creative agency 160over90; and premier mixed martial arts organization UFC. Collectively, the Endeavor network specializes in talent representation and management; brand strategy, activation and licensing; sponsorship; media sales and distribution; and event management. Endeavor unites and brings people together in our love of sport, culture, and entertainment.
The Role and What Youâ€™ll Do:
The Data Scientist (People &amp; HR Analytics) role will play a critical role in expanding People Analytics at Endeavor. The mission of the People Analytics team is to provide data-driven insights and strategic direction regarding our organization and people that are compelling and actionable. The ideal candidate is a problem solver, works effectively with people, and enjoys the challenges of developing and improving people analytics in a dynamic organization.
Key Responsibilities Include But Not Limited To:
 * Develop scalable machine learning solutions on topics such as talent acquisition, talent management, attrition, and more to enable data-driven decision making
 * Analyze HR data sets to identify trends, patterns, and correlations, providing insights into workforce metrics, employee engagement, and talent acquisition
 * Conduct statistical analyses to support HR projects, including surveys and diversity and inclusion initiatives
 * Utilize advanced data visualization tools (e.g., Power BI) and programming languages (e.g., Python) to create innovative and informative visualizations
 * Own the development and maintenance of ongoing metrics, analysis, and dashboards; generate recurring monthly, quarterly, ad-hoc and annual reports and presentation
 * Create standardized templates and streamlined systems for the deployment of reporting and analytics solutions, catering to a diverse range of stakeholders
 * Collaborate with HR leaders, COEs, and various companies within Endeavor to support strategic data initiatives
 * Serve as an active participant on cross-functional project teams and provide guidance and training to teams in asking meaningful questions, interpreting data, and taking action
You Have These:
 * Bachelorâ€™s degree required (Mathematics, Statistics, Computer Science, I/O Psychology, or STEM fields preferred)
 * 3+ years of analytics, consulting, data science experience, preferably in People Analytics
 * Deep technical, hands-on experience in Python/R and SQL
 * Strong analytical, critical thinking and problem-solving skills
 * Adaptable, collaborative, organized and able to multi-task
 * Strong interpersonal and communication skills
 * Ability to establish and maintain a high degree of confidentiality with sensitive data
Weâ€™d Love If You Also Have These:
 * Strong understanding of HR strategy and systems
 * Experience with Power BI
Please note that for this role standard working hours are between 12pm - 8pm IST (with some flexibility depending) and employees will be expected to be in the office 4 days week.</t>
  </si>
  <si>
    <t xml:space="preserve">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Job Details-
Location - Bangalore / Hyderabad
Experience - 6 to 8 Yrs
Mandatory Skills-
AI/ML / Python / Bigquery / Dataflow / Composer / Pubsub / Dataproc / GCS/ BigTable / GCP data components / BqML / Bigquery AutoML / Vertex AI
Good to have Skills-
Strong working experience on one or more of the Bigdata/Hadoop distributions(or ecosystems)/Databrics/Pyspark/ ETL Data Modelling/Data Analytics/Data Security/Data Governance/Data Compliance
Job Summary:
 * Design and implement AI/ML models and solutions using Google Cloud Platform technologies, including Vertex AI, TensorFlow, PyTorch and Cloud TPUs.
 * Design and implement AI/ML models.
 * Develop a deep understanding of generative AI models and techniques, such as Text-to-Speech.
 * Build and evaluate AI models for various applications, such as content creation, and design automation, Cloud Vision AI, Natural Language AI.
 * Write and maintain high-quality Python code that is efficient, scalable, and well-documented.
 * Collaborate with other engineers, researchers, and product managers to define requirements, brainstorm solutions, and iterate on designs.
 * Contribute to the development of internal tools and infrastructure for AI/ML development and research.
 * Stay up-to-date on the latest advancements in AI/ML research and development.
 * Understanding of AI Chatbots and document search.
 * Understanding of MLOps.
 * Understanding of supervised learning, unsupervised learning, Video analytics, Image analytics, NLP and so on.
 * Understanding of exploratory data analysis, descriptive analytics, prescriptive analytics, predictive analytics and so on.
</t>
  </si>
  <si>
    <t xml:space="preserve">PFB JD- Data Scientist
- More than 5 years of experience in Data Engineering, Data Science and AI / ML domain
- Excellent understanding of machine learning techniques and algorithms, such as GPTs, CNN, RNN, k-NN, Naive Bayes, SVM, Decision Forests, etc.
- Experience using business intelligence tools (e.g. Tableau, PowerBI) and data frameworks (e.g. Hadoop)
- Experience in Cloud native skills.
- Knowledge of SQL and Python; familiarity with Scala, Java or C++ is an asset
- Analytical mind and business acumen and Strong math skills (e.g. statistics, algebra)
- Experience with common data science toolkits, such as TensorFlow, KERAs, PyTorch, PANDAs, Microsoft CNTK, NumPy etc. Deep expertise in at least one of these is highly desirable.
- Experience with NLP, NLG and Large Language Models like â€“ BERT, LLaMa, LaMDA, GPT, BLOOM, PaLM, DALL-E, etc.
- Great communication and presentation skills. Should have experience in working in a fast-paced team culture.
- Experience with AIML and Big Data technologies like â€“ AWS SageMaker, Azure Cognitive Services, Google Colab, Jupyter Notebook, Hadoop, PySpark, HIVE, AWS EMR etc.
- Experience with NoSQL databases, such as MongoDB, Cassandra, HBase, Vector databases
- Good understanding of applied statistics skills, such as distributions, statistical testing, regression, etc.
- Should be a data-oriented person with analytical mind and business acumen
</t>
  </si>
  <si>
    <t>Spinny</t>
  </si>
  <si>
    <t>Spinny is looking for experienced Data Scientists to build Data Driven solutions and contribute to improving Customer Experience and Business Goals. We would be working on Pricing Systems, Recommendation Systems, Optimization problems, Personalization using AI/ML, and utilizing experimentation platforms with click stream data, customer data, transaction data and field data.
We are highly focused on utilizing data in all our business and product decision-making. We want to have an agile approach and move faster, try out new things to grow, and remove human dependency to remove subjectivity. If working in exciting environment alongside smart individuals and a highly motivated environment this is the place to be.
Responsibilities:
 * Build and deploy state of the art ML/deep learning models for use cases in car buying and selling.
 * End-to-end responsibility for complex applied DS projects.
 * Discuss with stakeholders at various stages of project, to select appropriate model form, to set up appropriate A/B experimentation framework.
 * Work with high volume click stream e-commerce data.
 * Build and own robust model infrastructure pipelines and APIs
 * Propose solutions and strategies to business challenges
 * Collaborate with engineering and product development teams.
 * Opportunity to be at the top of the best solutioning to transform the User Car Buying and selling process in India
Requirements:
 * 2-5 years of working experience in Data Science (We're open to hiring at a Senior level as well for people coming in with more experience)
 * Strong Python programming skills.
 * End to end experience of training and deploying machine learning models.
 * Strong machine learning and statistical foundation.
 * Strong problem solving and conceptual thinking abilities.
 * Ability to work in a fast-paced and deadline driven environment.
 * Experience using business intelligence tools (e. g. Tableau) and data frameworks (e. g. Hadoop, Spark, AWS/Athena Redshift)
 * B. Tech/M. Tech in Computer Science Engineering or relevant field from a Tier I institute; Post graduate degree in Data Science or other quantitative field is preferred</t>
  </si>
  <si>
    <t>Engineering, Information Technology, and Other</t>
  </si>
  <si>
    <t>Software Development and Technology, Information and Internet</t>
  </si>
  <si>
    <t>Fusemachines</t>
  </si>
  <si>
    <t>About Fusemachines
Fusemachines is a leading AI strategy, talent, and education services provider. Founded by Sameer Maskey Ph.D., Adjunct Associate Professor at Columbia University, Fusemachines has a core mission of democratizing AI. With a presence in 4 countries (Nepal, the United States, Canada, and the Dominican Republic and more than 400  employees) Fusemachines seeks to bring its global expertise in AI to transform companies around the world.
About the Role:
We are seeking a Data Scientist with hands-on Python experience and proven abilities to
support software activities in an Agile software development lifecycle. We are seeking a well- rounded developer to lead a cloud based big data application using a variety of technologies.
The ideal candidate will possess strong technical, analytical, and interpersonal skills. In
addition, the candidate will lead developers on the team to achieve architecture and design objectives as agreed with stakeholders.
This is a remote, contract-based role.
Responsibilities:
 * Work with developers on the team to meet product deliverables.
 * Coach developers on the team to develop scalable implementation.
 * Must have the ability to convert legacy SAS and SPSS code to Python or R-code.
 * Work independently and collaboratively on a multi-disciplined project team in an Agile development environment.
 * Contribute detailed design and architectural discussions as well as customer requirements sessions to support the implementation of code and procedures for our big data product.
 * Design and develop clear and maintainable code with automated open-source test functions such as Pytest, unittest, etc.
 * Lead developers on the team to meet product deliverables.
 * Ability to identify and solve for code/design optimization.
 * Learn and integrate with a variety of systems, APIs, and platforms.
 * Interact with a multi-disciplined team to clarify, analyze, and assess requirements.
 * Be actively involved in the design, development, and testing activities in big data applications.
Requirements:
 * Minimum of 3+ yrs of hands-on experience Python and Pyspark, Jupyter Notebooks,
 * Python environment controllers such as Poetry or PipEnv.
 * The ability to convert SAS and SPSS to Python.
 * Ability and desire to learn Julia and R-Code to convert legacy programs to Python and Spark for maintainability.
 * Familiarity with Databricks. Azure Databricks is a plus.
 * Familiarity with data cleansing, transformation, and validation.
 * Proven technical leadership on prior development projects.
 * Hands-on experience with a code versioning tool such as GitHub, Azure Devops, Bitbucket, etc.
 * Hands-on experience building pipelines in GitHub (or Azure Devops, Jenkins, etc.)
 * Hands-on experience with Spark.
 * Hands-on experience using Relational Databases, such as Oracle, SQL Server, MySQL, Postgres or similar.
 * Experience using Markdown to document code in repositories or automated documentation tools like PyDoc.
 * Strong written and verbal communication skills.
 * Self-motivated and ability to work well in a team.
Nice to Have:
 * Experience with data visualization tools such as Power BI or Tableau.
 * Experience with DEVOPS CI/CD tools and automation processes (e.g., Azure DevOPS, GitHub, BitBucket).
 * Containers and their environments (Docker, Podman, Docker-Compose, Kubernetes, Minikube, Kind, etc.)
 * Experience with Azure Cloud Services and Azure Data Factory.
Education:
Bachelor of Science degree from an accredited university
Equal Opportunity Employer: Race, Color, Religion, Sex, Sexual Orientation, Gender Identity, National Origin, Age, Genetic Information, Disability, Protected Veteran Status, or any other legally protected group status.
Powered by JazzHR
eahUGeq9l9</t>
  </si>
  <si>
    <t>Infosys Finacle</t>
  </si>
  <si>
    <t>Finacle is a flagship Banking Product from Infosys. We are looking for talents for our Product R&amp;D team to work on ever evolving Banking Platform.
Data is one of the most valuable assets a business can have and potentially has a tremendous impact on its long-term success. Here is the opportunity for you to be the bridge between business and data. As a Data Scientist you can dive deep into gigantic data from multiple sources and build smart data driven solutions that change the face of your organization and define the industry.
Requirements-
 * Minimum 5+ years of Experience required
 * Excellent analytical and problem-solving skills
 * Experience using statistical computer languages (Python, SLQ, etc.) to manipulate data and draw insights from large data sets.
 * Knowledge of advanced statistical techniques and concepts (regression, properties of distributions, statistical tests and proper usage, etc.) and experience with applications
 * Experience creating and using advanced machine learning algorithms and statistics: regression, simulation, scenario analysis, modeling, clustering, decision trees, neural networks
 * Should be able to host the models and make them api convertible.
 * Good communication and presentation skills in order to explain your work to people who don't understand the mechanics behind data analysis
Responsibilities-
 * Working on Cutting Edge AI solutions in partnership with best of business in the industry.
 * Propose innovate solutions and adopt quickly to dynamic learning environment.
 * Build AI algorithms and design experiments to merge, manage, interrogate and extract data to supply tailored reports to colleagues, customers or the wider organization
 * Use predictive modeling to increase and optimize customer experiences, revenue generation, ad targeting and other business outcomes.
 * Bring about Explainable and Responsible AI.
 * Conduct research from which you'll develop prototypes and proof of concepts
 * Look for opportunities to use insights/datasets/code/models across other functions in the organization
 * Stay curious and enthusiastic about using algorithms to solve problems and enthuse others to see the benefit of your work.
 * Move fast, Break things, Learn, Make History, Stay Curious.
Interview Process- Online test followed by 2 rounds of interview.</t>
  </si>
  <si>
    <t>Joveo</t>
  </si>
  <si>
    <t xml:space="preserve">About Joveo
Joveo was founded in 2017 by a group of visionary entrepreneurs and enthusiastic problem solvers who foresaw the need for greater transparency and predictability in recruitment marketing. The focus was on building a cutting-edge technology platform that uses data and machine learning to enable employers, staffing agencies, RPOs, advertising agencies, and job sites to address this need better and more cost-effectively.
We're the global leader in programmatic job advertising driving next-gen recruitment technology solutions for employers around the world. Harnessing machine learning and industry expertise, our platform delivers the most relevant candidates in the shortest time, giving our customers a competitive edge. Backed by marquee investors like Nexus Ventures Partners, Joveo has been featured in Inc. Magazineâ€™s List of Americaâ€™s Fastest-Growing Private Companies 2023.
JOVEO stands for a job for everyone. That's our mission - to deliver the right job to everyone in the world. Powering more than twenty million jobs every day, we're changing the way recruitment media buying is done. This has never been more important. Itâ€™s not just about talent deployment â€“ itâ€™s about saving lives and families!
Responsibilities:
 * Act as an independent contributor, addressing real-world challenges by leveraging state-of-the-art capabilities and emerging technologies like LLM/GenAI/GPT.
 * Utilize extensive expertise in machine learning, statistics, and advanced mathematics to conceive, experiment, and design intelligent systems powered by GenAI.
 * Define pertinent performance metrics that accurately measure the value delivered to end-users through GenAI solutions.
 * Take charge of the entire ML pipeline, overseeing data pre-processing, model generation, cross-validation, and feedback sharing.
 * Provide advanced Data Science solutions to businesses through successful proof-of-concept implementations, facilitating the smooth transition of concepts into production.
 * Stay updated on the latest developments in Data Science, Machine Learning, and AI, offering insights on how Joveo can leverage these advancements.
Qualifications:
 * 1-3 years of experience in developing, testing, and deploying Python-based applications on Azure/AWS platforms.
 * Demonstrated success in deploying ML projects within production systems, showcasing substantial individual contributions.
 * Expertise in data science models, including regression, classification, clustering, forecasting, recommender systems, NLP, computer vision, and others, spanning both basic ML models and deep learning models.
 * Familiarity with graph models and graph query languages.
 * Good understanding of Large Language Models.
 * Knowledge of Gen AI development tools and systems such as Hugging Face, Pinecone, LangChain, TensorFlow, and Torch.
 * Proficiency in database systems and schema design, covering both SQL and NoSQL databases.
 * Experience with big data platforms like Hadoop (Hive, Pig, Map Reduce, HQL), Spark is an added advantage.
</t>
  </si>
  <si>
    <t>Data Scientist, Research, Search</t>
  </si>
  <si>
    <t>Minimum qualifications:
 * Master's degree in Statistics or Economics, a related field, or equivalent practical experience.
 * 6 years of experience as a statistician, computational biologist, bioinformatician, data scientist, or product analyst.
 * Experience with statistical software (e.g., SQL, R, Python, MATLAB, pandas) and database languages along with Statistical Analysis, Modeling and Inference.
 * Experience with statistical data analysis such as linear models, multivariate analysis, causal inference, or sampling methods.
Preferred qualifications:
 * Experience in selecting the right statistical tools given a data analysis problem.
 * Experience articulating business questions and using mathematical techniques to arrive at an answer using available data.
 * Experience translating analysis results into business recommendations.
 * Experience in understanding potential outcomes framework and have familiarity with causal inference methods (e.g., split-testing, instrumental variables, difference-in-difference methods, fixed effects regression, panel data models, regression discontinuity, matching estimators).
 * Knowledge of structural econometric methods.
About The Job
At Google, data drives all of our decision-making. Quantitative Analysts work all across the organization to help shape Google's business and technical strategies by processing, analyzing and interpreting huge data sets. Using analytical excellence and statistical methods, you mine through data to identify opportunities for Google and our clients to operate more efficiently, from enhancing advertising efficacy to network infrastructure optimization to studying user behavior. As an analyst, you do more than just crunch the numbers. You work with Engineers, Product Managers, Sales Associates and Marketing teams to adjust Google's practices according to your findings. Identifying the problem is only half the job; you also figure out the solution.
In Google Search, we're reimagining what it means to search for information â€“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Responsibilities
 * Work with large, complex data sets. Solve difficult, non-routine analysis problems, applying advanced methods as needed. Conduct analysis that includes data gathering and requirements specification, processing, analysis, ongoing deliverables, and presentations.
 * Build and prototype analysis pipelines iteratively to provide insights at scale. Develop comprehensive understanding of Google data structures and metrics, advocating for changes where needed for both products development and business activity.
 * Interact cross-functionally with a wide variety of people and teams. Work closely with engineers to identify opportunities for, design, and assess improvements to google products.
 * Make business recommendations (e.g., cost-benefit, forecasting, experiment analysis) with effective presentations of findings at multiple levels of stakeholders through visual displays of quantitative information.
 * Research and develop analysis, forecasting, and optimization methods to improve the quality of Google's user-facing products.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</si>
  <si>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General Business, Strategy/Planning, and Consulting</t>
  </si>
  <si>
    <t>Tietoevry</t>
  </si>
  <si>
    <t xml:space="preserve">Data Scientist
Location: Bangalore
Experience Range 6 - 8 Years
Job Description
About Us
EVRY India and EVRY USA are wholly owned subsidiaries of Tietoevry, a leading digital services and software company headquartered in Finland with annual revenues of around USD 3.3 billion. Tietoevry employs around 24,000 experts globally and is recognized as the #1 IT services and #1 financial services company in the Nordics. Tietoevry serves thousands of enterprises and public sector customers in more than 90 countries. We foster a culture of continuous learning and focus on helping our customers in accelerating their digital journey to scale business advantage. Be it talent, speed to market, innovation, or cross-pollination of ideas across markets, Tietoevry leverages USA and India operations to compete locally as well as globally.
About EVRY USA
EVRY USA delivers IT services to a wide range of customers in the USA through its global delivery centers and India offices (EVRY India) in Bangalore &amp; and Chandigarh, India. We offer a comprehensive IT services portfolio and drive digital transformation across Banking and Financial Services, Insurance, Healthcare, Retail and logistics, and Energy, Utilities, and Manufacturing sectors. EVRY India's process and project maturity are very high â€” the two offshore development centers in India are appraised at CMMI DEV Maturity Level 5 &amp; and CMMI SVC Maturity Level 5 and certified under ISO 9001:2015 &amp; ISO/IEC 27001:2013
Roles and Responsibility
Key Responsibilities:
 * Experience in Machine Learning, supervised and unsupervised: - Forecasting, Classification, Regression, Text Mining, NLP, Decision Trees, Adaptive Decision Algorithms, Random Forest, Search Algorithms, Gradient algorithms etc
 * Exposure to Neural Networks/Deep Learning Algorithms
 * Good understanding of basic statistical techniques QC tools, ANOVA, Hypothesis, Chi Square tests
 * Experience with Gen AI.
 * Strong in Python, analytical packages/libraries like Pandas, Scikit-learn, Seaborn, matplotlib, numpy etc)
 * Working knowledge of PySpark
 * Experience developing models in Azure ML and Azure Databricks
 * Using innovative ideas to collect, curate or synthesize data.
 * Familiarity with machine learning frameworks (like Keras or TensorFlow)
 * Very good knowledge on SQL-Joins, indexing, rank vs. dense rank, row number, stored procs, triggers, views, functions etc
 * Proficient in SQL and Snowflake
 * Optimize the solution for accuracy and performance.
 * Hands on Experience creating and deploying ML models.
 * Must be a self-starter with the ability to manage their own work.
 * Demonstrated history of successful ML projects
 * Good communication skills and team player
</t>
  </si>
  <si>
    <t>Data Scientist - Image Processing</t>
  </si>
  <si>
    <t>Philips</t>
  </si>
  <si>
    <t xml:space="preserve">Specialization (hands-on work) in some of the following tools, packages, technical areas and modeling techniques:
 * Keras, Tensorflow, Pytorch, Scikit-learn, Scikit-image, OpenCV, pydicom
 * Matlab, python, R, Java/C/C++
 * Convolution Neural Networks, other statistical modeling &amp; classification approaches (regression, SVM, PCA)
 * Opensource medical image visualization and segmentation tools like ITK, VTK
 * Medical image pre-processing techniques such as gain/offset correction, defect correction, EMI/EMC correction, grid correction and calibration depending on detector physics. Knowledge of overall IQ (image quality) analysis of diagnostic X-ray images is a plus.
 * Medical image post-processing techniques such as noise reduction, contrast enhancement, bone suppression, stitching, ranging. Knowledge of overall IQ (image quality) analysis of diagnostic X-ray images is a plus.
</t>
  </si>
  <si>
    <t>SLB</t>
  </si>
  <si>
    <t>About us
We are a global technology company, driving energy innovation for a balanced planet.
Together, we create amazing technology that unlocks access to energy for the benefit of all.
Our inclusive culture is the key to our success. We collaborate with our internal community of colleagues, alumni, and our valued external partners to support each other and achieve our goals. We aim to raise the bar high. We look for people who are committed to innovation and success and act with integrity to become and be a part of one of the most diverse group of experts in our industry, anywhere around the globe.
Global in outlook, local in practice â€“ and with a united, shared passion for discovering solutions, we hire talented, driven people and support them to succeed, personally and professionally.
About role
We are looking for data scientists in the PuTC Data Science team. The Data Scientists will be responsible for designing and executing undirected research and tackling open-ended data problems related to oil and gas domain using advanced techniques in AI (Artificial Intelligence), ML (Machine learning), DL (deep learning) etc. The data scientists will be working with very complex and large data sets. The individual will be responsible for collaborating with various cross functional teams and providing periodic updates through presentations and prototype demonstrations. The role will require working on multiple projects simultaneously.
Responsibilities
 * Assimilate next-generation technologies for data-driven solutions in oil and gas domain
 * Generate innovative ideas, establish new research directions, and shape and execute on research projects
 * Apply engineering knowledge in developing data-driven algorithms and prototypes for classification, regression, anomaly detection, failure prediction, and optimization
 * Collaborate with business and engineering teams to implement robust and scalable industrial software solutions
 * Contribute to technical discussions and undertake reviews of different projects as an expert
 * Communicate ideas, plans, and results effectively to different stake holders
 * Participate in technical forums and other appropriate events and conferences
Qualifications and Requirements
 * M.S/MTech/PhD in computer science, mathematics, physics, applied sciences, engineering or similar disciplines with demonstrated algorithm development capability.
 * Experience required - 5-10 years
 * Proven experience in developing core machine learning algorithms in professional research and development settings
 * Strong knowledge of machine learning and deep learning algorithms and their applications to text analytics/NLP, computer vision, time series analysis. Familiarity with Pre-trained networks, Transformers/vision transformers.
 * Good background in Lin algebra/statistics
 * Excellent verbal and written communication skills
 * Exposure to the latest architecture in transformers and their applications will be a plus
 * Knowledge of developing deep learning models using TensorFlow, Keras, Pytorch, etc.will be useful
 * Knowledge of designing distributed and parallelized algorithms for ML applications will be a plus
 * Understanding and experience in Oil and Gas domain is a plus
 * Experience in processing and managing large data sets (TB scale) is preferred.
 * Track records of past publications in relevant topics is a plus
 * Immediate availability will be advantageous.
SLB is an equal employment opportunity employer. Qualified applicants are considered without regard to race, color, religion, sex, sexual orientation, gender identity, national origin, age, disability, or other characteristics protected by law.</t>
  </si>
  <si>
    <t>Software Development and Oil and Gas</t>
  </si>
  <si>
    <t>AI/ML Developer</t>
  </si>
  <si>
    <t>Nexus Hire</t>
  </si>
  <si>
    <t>Developer with good knowledge of AI/ML model logic implementation and have worked on Generative AI. Users to upload product images, choose a background, place the product at any location on the background image, and generate a final composite image with shadows and reflections
Must Have
AI/ML: 3+ years
Past experience working on a similar project
Hands on Generative AI
Interview Process
1st round with the technical team followed by an assignment
2nd round to go over the assignment and final discussion
Skills: ml,artificial intelligence,image processing</t>
  </si>
  <si>
    <t>Experience : 3-5 years
Job Description -
Roles and Responsibilities
 * Build and integrate end-to-end lifecycles of large-scale, distributed machine learning systems using the latest open-source technologies
 * Improve distributed cloud GPU training approaches for deep learning model
 * Build software that improves your rate of experimentation and helps you make better decisions about what to try next
 * Train, evaluate, and debug deep learning models for complex tasks
 * Develop tools and services for improving ML systems beyond modeling choices
 * Data distribution editing, data quality improvements, and representation learning with self-supervision
 * Architect the end-to-end platform that supports MLOps
 * Collaborate with engineers across functions to solve complex data problems at scale
 * Identify and evaluate new patterns and technologies to improve the performance, maintainability, and elegance of our machine-learning systems
 * Lead technical projects to completion. Communicate with peers to build requirements and track progress
 * Mentor fellow engineers in your areas of expertise - Contribute to a team culture that values effective collaboration, technical perfection, and innovation
Requirements
Experience:
 * 3+ years of professional experience.
 * Proficiency with ML modeling frameworks (PyTorch, Tensorflow, etc.).
 * Experience in ML model serving (TorchServe, TensorFlow Serving, NVIDIA Triton inference server, etc.)
 * Familiarity with GPU computing.
 * Solid software engineering skills in complex, multi-language systems. Fluency in Python.
 * Building end-to-end data systems as an ML Engineer, Platform Engineer, or equivalent.
 * Experience working with cloud data processing technologies (AWS, Spark, Dask, ElasticSearch, Presto, SQL, etc.).
Competencies
 * Excellent debugging and critical thinking skills.
 * Excellent analytical and problem-solving skills.
 * Ability to work in a fast-paced, team-based environment.
Educational Qualifications
 * Bachelors, Master, or Ph.D. Degree in Computer Science/Machine Learning, SW Engineering.
Skills: python,machine learning,kubernates,pytorch,tensorflow</t>
  </si>
  <si>
    <t>AI ENGINEER</t>
  </si>
  <si>
    <t>Key Qualifications:
 * Proficiency in Python programming.
 * Expertise in Langchain for advanced API interactions and large-scale data processing.
 * In-depth knowledge of Hugging Face's transformer models and libraries. - Experience in
developing and deploying applications with FastAPI.
 * Specialized understanding of Generative Large Language Models (LLMs) and their
applications. Responsibilities: Generative AI/ML &amp; LLM
Expertise:
 * Employ Langchain for sophisticated API interactions and to process large datasets.
 * Interpret flowcharts to understand and design AI-driven workflows.
 * Integrate Hugging Face and other generative AI models into various applications.
 * Apply concepts of Chain of Thought (COT), Tree of Thought (TOT), and ReAct (Response &amp; Act)
agents in generative tasks.
 * Understand and implement machine learning and generative modeling techniques!
 * Utilize different prompting strategies to effectively communicate with generative AI models.
 * Develop causal inference models to understand data relationships and generate predictive
insights.
 * Leverage LLMs for analyzing log data, code review, correction, and generation.
 * Extract insights from structured data sources like Excel, BigQuery, and SQL using generative
models.
 * Integrate LLMs into API functions for enhanced interactivity and automation in tasks such as
form-filling.
 * Expose models like LLama2 as APIs for broader application use.
 * Ensure the security and integrity of prompts and input data in generative AI applications.
Python Development:
 * Establish connections to diverse data sources using Python.
 * Construct robust APIs with Python and FastAPI.
 * Utilize data processing libraries such as NLTK and Pandas for pre-processing tasks.
 * Develop graph and clustering models to understand complex data relationships.
 * Package code for deployment, ensuring it is optimized for production environments. Google
Cloud Platform (GCP)
Expertise:
 * Manage GCP services including BigQuery, Cloud Functions, Vertex AI, Model Garden, and GCS
buckets.
 * Deploy and orchestrate containerized applications with Docker and Google Kubernetes Engine
(GKE).
 * Design, implement, and maintain data workflows with Airflow pipelines and Scheduler.
 * Establish monitoring and alerting systems to maintain high availability and performance.
 * Administer IAM roles and permissions to ensure secure cloud operations.
Skills: data,ml,api,cloud</t>
  </si>
  <si>
    <t>AI and Machine Learning Engineer</t>
  </si>
  <si>
    <t>Liangtuang Technologies</t>
  </si>
  <si>
    <t>Company Overview
Liangtuang Technologies is a leading technology company operating in the None industry. We specialize in AI and Machine Learning.
Role And Responsibilities
As an AI and Machine Learning Engineer, your role will involve:
 * Developing and implementing AI and machine learning models to solve complex business problems
 * Working with large datasets and utilizing statistical analysis and data visualization techniques
 * Collaborating with cross-functional teams to integrate AI solutions into existing systems
 * Optimizing and fine-tuning AI models to improve accuracy and performance
 * Staying updated with the latest advancements in AI and machine learning technologies
Candidate Qualifications
To qualify for this position, you should have:
 * A minimum of 1 year of experience in AI and machine learning
 * Strong knowledge of Python programming
 * Familiarity with AI, machine learning, Natural Language Processing (NLP), and deep learning concepts
 * Experience with popular AI libraries and frameworks such as TensorFlow, PyTorch, Keras, OpenCV, or Scikit-learn
 * The ability to clean, preprocess, and analyze data for AI model training
 * Experience in deploying AI models in production environments is a plus
Required Skills
 * Python programming
 * AI
 * Machine learning
 * Natural Language Processing (NLP)
 * Deep learning
Skills: opencv,artificial intelligence,machine learning,nlp,tensorflow,algorithm,natural language processing (nlp),scikit-learn,keras,python,ai,python programming,deep learning,pytorch</t>
  </si>
  <si>
    <t>Greater Delhi Area</t>
  </si>
  <si>
    <t>Plofold Technologies Pvt. Ltd.</t>
  </si>
  <si>
    <t>7 minutes ago</t>
  </si>
  <si>
    <t>Company Description
Plofold Technologies Pvt. Ltd. is a forward-thinking digital agency based in Bengaluru, India. Plofold aims to enable seamless communication between brands, devices, and minds through the use of new age digital technologies. The company provides a comprehensive range of quality digital solutions to meet and exceed the requirements of its diverse range of clients within India and internationally.
Role Description
This is a  on-site role in Bengaluru for a Data Scientist. The Data Scientist will be responsible for day-to-day tasks associated with data science such as data analytics, data visualization, data analysis and statistical modeling. These tasks will involve identifying new opportunities, driving revenue for clients and helping them stand out from the crowd.
Qualifications
 * Data Science, Data Analytics, and Data Analysis skills
 * Experience with Statistical Modeling
 * Data Visualization skills
 * Programming skills in languages such as Python, SQL, and R
 * Experience with Big Data and Machine Learning technologies such as Hadoop, Apache Spark, and TensorFlow
 * Strong analytical and problem-solving skills
 * Excellent written and verbal communication skills
 * Bachelor's or Master's degree in Computer Science, Statistics, or a related field</t>
  </si>
  <si>
    <t>Python developer</t>
  </si>
  <si>
    <t>deployd.io</t>
  </si>
  <si>
    <t>9 hours ago</t>
  </si>
  <si>
    <t>Overview
The Python Developer plays a crucial role in our organization, contributing to the design, development, and maintenance of high-quality software solutions. This position is vital in ensuring that our systems and applications meet the needs of our clients and users.
Key Responsibilities
 * Developing and implementing scalable Python applications
 * Collaborating with cross-functional teams to define, design, and ship new features
 * Writing efficient, reusable, and testable code
 * Integrating user-facing elements using server-side logic
 * Building efficient data storage solutions
 * Designing and implementing low-latency, high-availability, and performant applications
 * Identifying and resolving performance and security issues
 * Participating in code reviews
 * Working on bug fixing and improving application performance
 * Staying updated with emerging technologies and industry trends
Required Qualifications
 * Bachelor's or Master's degree in Computer Science, Engineering, or a related field
 * Proven experience as a Python Developer or similar role
 * Strong understanding of object-oriented programming
 * Proficiency in Django, Flask, or other Python frameworks
 * Experience with relational databases such as PostgreSQL, MySQL, or Oracle
 * Understanding of front-end technologies, such as JavaScript, HTML5, and CSS3
 * Familiarity with code versioning tools, such as Git
 * Knowledge of building and consuming RESTful APIs
 * Ability to work in a collaborative team environment
 * Excellent communication and problem-solving skills
Skills: python,sql,git,flask</t>
  </si>
  <si>
    <t>Machine Learning Ops Engineer</t>
  </si>
  <si>
    <t>Tamcherry - Zaportiv</t>
  </si>
  <si>
    <t>Job Description
This position provides a very significant amount of learning and growth opportunities from both technical and leadership perspective. The candidate will be exposed to different areas of Machine Learning operations and Maintenance and will Manage variety of modeling approaches.
MLOps engineers require a skill set that comes from multiple different fields like DevOps, Data Engineering and Machine Learning Operations. Candidate will be preferred with the degree in the fields of; Computer Science, Engineering, Computational Statistics, Mathematics.
This role requires person to having working experience in the following areas: -
 * Deployed ML services and applications to at least one major cloud platform (AWS, Azure, GCP) using PySpark onto the Databricks or Microsoft Azure ML or GCP Vertex AI.
 * Design, build and optimize application containerization and orchestration with Docker or Google Kubernetes Engine.
 * Design, build and deployed microservices for Data Science application such as ML Training, ML Serving and Model Monitoring pipeline
 * Knowledge on machine learning frameworks like Scikit-Learn, TensorFlow, PyTorch, Keras etc.
 * Proficiency with MLOps frameworks like MLFlow, Kubeflow, ML Tracking and Experiments.
 * Proficiency with Continuous Implementation and Continuous Delivery to deploy model into production using deploy model or deploy code.
 * Setup Quantitative and Qualitative Model Validation process developed by Data Science and Analytics team.
 * Setup Model Ops process pipeline in compliance with company policy like RBAC.
 * Worked in agile pods to design and build cloud hosted, ML products with automated pipelines that run, monitor, and retrain ML Models.
 * Experience in setting up the ML Model Reports on usage of models, model performance monitoring.
What You'll Bring
 * 8+ year of experience as DevOps, Data Engineer and MLOps engineer working on cloud-based services on Unix/Linux environment.
 * Experience is 2-3 ML Implementation project in the enterprise.
 * Experience leading discussions and developing project plans with cross-functional teams.
 * Proficiency in PySpark language.
 * Experience in working with source code management systems like GitHub.
 * Enabled the data validation like format and size, column types, null and invalid values and developed statistical measurement for input data like standard deviation, mean, median etc.
 * Enabled the Data and Model Drift Alert Framework working with data scientist.
 * Setting up the version control on Code, Data, and Machine Learning Models
 * Recommending the ideas to improve the Model performance
 * Provide effective challenge to the model design, development and conduct incremental analysis and testing
 * Review the back-testing partnering with the data science and data modeling team
 * Recommendation aiming at ensuring the adequacy and the compliance of models (issue and monitoring)
 * A core member of the Model Governance Team related to new model development and validation
 * Validation of methodological choices and contribution as an expert to the model review process during implementation
 * A working knowledge of exact, approximation algorithms, and heuristic methods for solving difficult optimization problems.
 * Implementation and maintenance of model validation processes and conduct validation and ongoing monitoring activities for new and existing models.
 * Provide assessment by writing a comprehensive validation report based on his/her judgment of the Model results.</t>
  </si>
  <si>
    <t>Machine Learning</t>
  </si>
  <si>
    <t>Reach Skyline</t>
  </si>
  <si>
    <t>Selected Intern's Day-to-day Responsibilities Include
 * Design and implement ML pipelines for computer vision applications
 * Develop and maintain CI/CD workflows using Jenkins for automating testing, building, and deploying ML models and associated software
 * Create and manage RESTful API endpoints to integrate DL models into frontend applications and microservices architecture
 * Host and manage applications on Kubernetes for high availability, scalability, and resource optimization
 * Utilize GCP services for storage, computation, and ML to enhance AI solutions
Write clean, maintainable, and robust Python code, following best practices and coding standards
 * Collaborate with data scientists, software developers, and product teams to translate machine learning models into production-ready solutions</t>
  </si>
  <si>
    <t>Machine Learning Engineer - Python</t>
  </si>
  <si>
    <t>Vizolt Tech Solutions Pvt Ltd</t>
  </si>
  <si>
    <t>Role : Machine Learning Engineer
Location : Bangalore office (preferable)
Experience Level : 3 to 4 years
Job Description
Mandatory Technical skills :
 * Solid fundamental knowledge of supervise and unsupervised reinforcement learning.
 * Expertise in Python.
 * Responsible for creating programs and machine learning algorithms like classifiers, clusters, regression decision tree, CNN RNN.
 * Good knowledge on sequence modeling, temporal difference method, topic modeling, self detection transformer, pattern detection machine learning.
 * Hands on experience with computer vision such as image segmentation.
 * Experience in feature engineering, structuring, manipulation techniques, data augmentation.
 * Proficient with statistical analysis methods like T-test, ANOVA and variable reduction.
 * Knowledge on principal component analysis, BNC analysis, multidimensional scaling.
 * Proficiency in machine learning frameworks and tools like Scikit-learn, Pytorch, Tensorflow, Keras.io.
 * Running tests, performing statistical analysis, and interpreting test results.
 * Documenting machine learning processes.
Good To Have
 * Experience with deep learning frameworks
 * Strong experience in programming and statistics
 * Excellent verbal and written communication skills
 * Highly developed attention to detail
 * Strong presentation skills
 * Ability to work well in a team environment
 * Excellent problem-solving skills
(ref:hirist.com)</t>
  </si>
  <si>
    <t>Software Development, Technology, Information and Internet, and Data Infrastructure and Analytics</t>
  </si>
  <si>
    <t>H2O.ai</t>
  </si>
  <si>
    <t>About This Opportunity
We are seeking a highly skilled and motivated Machine Learning Engineer to join our team in India. The successful candidate will have a strong background in machine learning and software engineering, with experience in developing and deploying machine learning models in real-world applications. The ideal candidate will have a passion for working with data, a strong understanding of machine learning algorithms and techniques, cloud technology and the ability to communicate complex technical concepts to stakeholders.
As a Machine Learning Engineer, you will work closely with technical teams on our customer side and Enterprise Support and Product Engineering teams internally.
What You Will Do
 * Deliver technical professional services to the customer
 * Work closely with H2O.ai Data Scientists in advising and developing end to end machine learning solutions (from a data engineering perspective) for the customer requirements
 * Integrate H2O.ai products with customer data sources for model training
 * Integrate machine learning models/pipelines (Python and mojo scoring pipelines) with customer systems for scoring (relatime/batch) as well as model monitoring and operations
 * Implement end to end ML data flow pipelines that help streamline and data science solutions to a business problem
 * Implement AI driven applications using the open source H2O.ai Wave SDK
 * Provide/gather customer feedback so that you can work with the H2O.ai Engineering team to further enhance our products for needed features
 * Ensure the scalability, reliability, and performance of deployed models by implementing appropriate monitoring, testing, and debugging processes
 * Be the trusted solutions advisor for our customers and partners
 * Communicate effectively with a diverse audience of internal and external stakeholders consisting of: engineers, business people, partners, executives
 * Translate business cases and requirements into value based technical solutions through the architecture of machine learning workflows and systems from data ingestion to model deployment
What We Are Looking For
 * Bachelorâ€™s or a higher education degree in Computer Science/Engineering, Data Science, Statistics or related field
Data Engineering Skills:
 * Experience building data pipelines, ETL data sets, preferably on â€˜Big Dataâ€™
 * Excellent knowledge of SQL query language and working with relational databases
Programming Languages/Frameworks:
 * Proficient in Python or R for data science. Java, Bash scripting, Scala Go are a plus
 * Experience with writing REST API using microservices frameworks in Python or Java
Data Science skills:
 * Experience of visualizing and presenting (EDA) to stakeholders using H2O Wave (plus), or other standard data visualization libraries in the Python and R stacks or using Tableau/PowerBI.
 * Experience with post production model monitoring tools like H2O ML Ops (plus) MLFlow etc.
 * Understanding of using a variety of machine learning techniques (supervised/unsupervised, clustering, decision tree learning, neural networks, etc.) and their real-world advantages/drawbacks/tuning techniques
 * Understanding of using advanced statistical techniques and concepts (regression, properties of distributions, statistical tests and proper usage, etc.) for practical applications
Customer Experience:
 * Experience working in a customer-facing environment, providing technical services
 * Excellent communication skills (proficient in spoken and written English). Additional languages are a plus.
 * Amicable attitude
 * Aptitude to independently investigate and find solutions to technical problems; urge to learn/master new technologies
How To Stand Out From The Crowd
 * Experience with big data technologies such as Hadoop, Spark, or NoSQL databases
 * Familiarity with DevOps practices and tools such as Git, Jenkins, ArgoCD
 * Knowledge of data privacy and security principles
 * Experience with natural language processing or computer vision tasks
 * Experience with model interpretability techniques such as feature importance, partial dependence plots, or SHAP values
 * Experience with IaC technologies such as Terraform, AWS Cloud Formation
 * Experience with containerization technologies such as Kubernetes, Docker
 * Experience of debugging/troubleshooting containerized workloads and familiarity with tools such as kubectl, helm etc.
Why H2O.ai?
 * Market Leader in Total Rewards
 * Remote-Friendly Culture
 * Flexible working environment
 * Be part of a world-class team
 * Career Growth
H2O.ai is committed to creating a diverse and inclusive culture. All qualified applicants will receive consideration for employment without regard to their race, ethnicity, religion, gender, sexual orientation, age, disability status or any other legally protected basis.
H2O.ai is an innovative AI cloud platform company, leading the mission to democratize AI for everyone. Thousands of organizations from all over the world have used our cutting-edge technology across a variety of industries. Weâ€™ve made it easy for people at all levels to generate breakthrough solutions to complex business problems and advance the discovery of new ideas and revenue streams. We push the boundaries of what is possible with artificial intelligence.
H2O.ai employs the worldâ€™s top Kaggle Grandmasters, the community of best-in-the-world machine learning practitioners and data scientists. A strong AI for Good ethos and responsible AI drive the companyâ€™s purpose.
Please visitto learn more.
Powered by JazzHR
shrXWKwLru</t>
  </si>
  <si>
    <t>Lead Data Scientist</t>
  </si>
  <si>
    <t>Epsilon India</t>
  </si>
  <si>
    <t>Company Description
When youâ€™re one of us, you get to run with the best. For decades, weâ€™ve been helping marketers from the worldâ€™s top brands personalize experiences for millions of people with our cutting-edge technology, solutions and services. Epsilonâ€™s best-in-class identity gives brands a clear, privacy-safe view of their customers, which they can use across our suite of digital media, messaging and loyalty solutions. We process 400+ billion consumer actions each day and hold many patents of proprietary technology, including real-time modeling languages and consumer privacy advancements. Thanks to the work of every employee, Epsilon India is now Great Place to Work-Certifiedâ„¢. Epsilon has also been consistently recognized as industry-leading by Forrester, Adweek and the MRC. Positioned at the core of Publicis Groupe, Epsilon is a global company with more than 8,000 employees around the world. For more information, visit epsilon.com/apac or our LinkedIn page.
Job Description
The Automotive practice within Epsilon accelerates and drives growth for major players of the automotive industry, from Original Equipment Manufacturers (OEM) to Dealers big and small in the US and Canada. Part of a 1,600-member global team, the practice offers the automotive worldâ€™s largest service reminder platform along with agency services and digital media solutions. A leader in the automotive space, the team supports over 50% dealers in the US and manages 280M+ customer vehicle relations.
The Automotive Data Science team within Epsilon partner with both internal and external clients and data providers, leverage predictive analytics and advanced modeling techniques to drive strategic thought and effective decision making. The core work charter includes supporting Retail and After Sales Service businesses for all the OEMs by developing solutions across the Customer Journey to drive Acquisition, Engagement, Retention using Advanced Analytics, Machine Learning, Deep Learning Capabilities and Data Platforms.
The Lead Data Scientist would support stakeholders by deploying projects from inception to insights and enable business strategy and impact for the clients. Contributes towards driving efficiency through process improvement and automations. Demonstrates subject matter expertise, innovative thinking, passion, and cross team collaboration. Establish strong working relationship with stakeholders, coach and develop junior data scientists in the team.
Roles And Responsibilities
 * Deliver end to end Data Science projects including understanding of business requirements, exploratory data analysis, data processing, aggregating data, feature engineering, building, and validating predictive models, explaining model results and insights.
 * Use AI, ML, DL techniques such as regression, classification, clustering, tree-based algorithms, support vector machine, and neural networks, recommender system, attribution modeling to address business problems.
 * Improve upon existing methodologies by developing new data sources/features, testing model enhancements, and fine-tuning model parameters.
 * Provide requirements to develop analytical capabilities, platforms, and pipelines.
 * Present insights and recommendations to audiences of varying levels of technical sophistication
 * Automate processes to ensure scalability of solutions by collaborating with cross-functional teams.
 * Coach junior data scientists and support delivering projects.
Qualifications
 * Masterâ€™s or Bachelorâ€™s Degree in a quantitative discipline (Statistics, Economics, Mathematics, Data Science, Business Analytics).
 * 8-10 years of experience as a Data Scientist deploying Data Science projects.
 * 7+ years of coding skills in Python, SAS, and SQL.
 * Deep understanding and hands-on experience with ML and DL Algorithms.
 * Experience of working with large data sets and developing scalable solutions.
 * Knowledge of Automotive, Marketing Business, E-Commerce, Digital transformation is preferred.
 * Ability to work independently and deal with ambiguity.
 * Strong analytical and problem-solving skills.
 * Excellent presentation and communication skills.
 * Strong written and verbal communication skills.
 * Highly motivated and collaborative team player with strong interpersonal skills.</t>
  </si>
  <si>
    <t>Data Scientists (All levels), Analytical Chemistry</t>
  </si>
  <si>
    <t>Braintrust</t>
  </si>
  <si>
    <t>Requirements
Lead Data Scientist
Responsibilities:
 * Apply knowledge in physics or analytical chemistry to analyze and interpret complex datasets.
 * Assist in developing algorithms for operational optimization and anomaly detection.
 * Conduct basic data cleaning and preprocessing.
 * Collaborate with senior business analyst and product owner needs and objectives.
 * Visualize data and report insights to stakeholders.
Skills and Qualifications:
 * Ability to communicate complex data in a simple, actionable way.
 * At least a Bachelorâ€™s degree in Physics, Analytical Chemistry, Data Science, or a related field.
 * Strong foundational knowledge in physics or engineering along with statistical analysis and programming (Python/R).
 * Strong understanding of machine learning algorithms.
 * Eagerness to learn and adapt to new challenges.
Preferred
 * Lead data-driven projects in the realm of physics or analytical chemistry with minimum guidance.
 * Track record of solving complex problems, critical thinking, and peer-reviewed academic publications.
 * Drive innovation to develop advanced machine learning models for complex operational challenges.
What Youâ€™ll Be Working On
At EnRisk, we're at the forefront of technological innovation in on-device ai. Our mission is to revolutionize the industry through advanced on-device AI solutions, ensuring high performance and real-time data processing. We're looking for passionate, skilled individuals to join our dynamic team and help shape the future of analytics technology.
Job Role: As an On-Device AI Developer, you will:
 * Design and implement AI algorithms optimized for on-device performance.
 * Work with a team of experts to integrate AI capabilities into next-generation analytics instruments.
 * Tackle unique challenges in data processing, machine learning, and hardware optimization.
 * Continuously research and apply the latest advancements in AI and machine learning.
What We Offer:
 * Opportunity to work on cutting-edge technology in a rapidly growing field.
 * A collaborative environment where innovation and original ideas are valued.
 * Competitive salary and benefits package.
 * Opportunities for professional growth and development.
 * A culture that values work-life balance.
Ideal Candidate:
 * Degree in Computer Science, Engineering, or related field.
 * Experience in AI, machine learning, and algorithm development.
 * Proficiency in programming languages such as Python, C++, or similar.
 * Strong problem-solving skills and ability to work in a dynamic team.
 * Passion for technology and innovation.</t>
  </si>
  <si>
    <t>Sanofi</t>
  </si>
  <si>
    <t>23 hours ago</t>
  </si>
  <si>
    <t>About Sanofi:
We are an innovative global healthcare company, driven by one purpose: we chase the miracles of science to improve peopleâ€™s lives. Our team, across some 100 countries, is dedicated to transforming the practice of medicine by working to turn the impossible into the possible. We provide potentially life-changing treatment options and life-saving vaccine protection to millions of people globally, while putting sustainability and social responsibility at the center of our ambitions.
Sanofi has recently embarked into a vast and ambitious digital transformation program. A cornerstone of this roadmap is the acceleration of its data transformation and of the adoption of artificial intelligence (AI) and machine learning (ML) solutions that will accelerate Manufacturing &amp; Supply performance and help bring drugs and vaccines to patients faster, to improve health and save lives.
Who You Are:
You are a dynamic data scientist interested in challenging the status quo to ensure development and impact of Sanofi's AI solutions for the patients of tomorrow. You are an influencer and leader who has deployed AI/ML and optimization solutions applying state-of-the art algorithms with technically robust lifecycle management. You have a keen eye for improvement opportunities and a demonstrated ability to deliver AI/ML and optimization solutions while working across different technologies and in a cross-functional environment.
Our vision for digital, data analytics and AI
Join us on our journey in enabling Sanofiâ€™s Digital Transformation through becoming an AI-first organization. This means:
 * AI Factory - Versatile Teams Operating in Cross Functional Pods: Utilizing digital and data resources to develop AI products, bringing data management, AI and product development skills to products, programs and projects to create an agile, fulfilling and meaningful work environment.
 * Leading Edge Tech Stack: Experience build products that will be deployed globally on a leading-edge tech stack.
 * World Class Mentorship and Training: Working with renowned leaders and academics in machine learning to further develop your skillsets
There are multiple vacancies for this role at various levels and seniority. Further assessments will be completed to determine specific function and level of hired candidates.
Job Highlights:
 * Apply data science expertise in machine learning, statistics, text-mining/NLP, forecasting and optimization to multiple analytics projects.
 * Build models, algorithms, and simulations by writing highly optimized code and using state-of-the art machine learning technologies.
 * Work with developers, engineers, and MLOps to deliver production-ready AI/ML solutions.
Key Functional Requirements &amp; Qualifications:
 * Hands-on AI/ML modeling experience of complex datasets combined with strong understanding of theoretical foundations of AI/ML.
 * Expertise within most of the following areas: supervised learning, unsupervised learning, deep learning, reinforcement learning, federated learning, time series forecasting, Bayesian statistics, optimization
 * Experience developing deployable code and deploying models in product-focused development under an agile environment
 * Comfortable working in cloud and high-performance computing environments (e.g. AWS, GCP, Databricks, Apache Spark)
 * Experience in production-ready software development
 * Excellent written and verbal communication, business analysis, data visualization and data storytelling skills
 * A demonstrated ability to work and collaborate in a team environment
 * Nice to have:
 * Experience in writing optimization models (linear programming, mixed-integer programming, etc.) using Python or other programming languages.â€¯
 * Experience developing optimization models using open-source packages (Pyomo, PuLP etc.) or optimization solvers (Gurobi, CPLEX etc.), or Supply Chain Guru, etc.â€¯
 * Experience in life sciences and healthcare and experience in a complex global organization
Key Technical Requirements &amp; Qualifications:
 * PhD in mathematics, computer science, engineering, physics, statistics, economics, operation research or a related quantitative discipline with strong coding skills, OR Masterâ€™sâ€¯Degree in relevant domain with 4+ years of data science/analytics experience
 * Expertise with core data science languages (such as Python, R, Scala), and familiarity with different database systems (e.g. SQL, NoSQL)
 * Disciplined AI/ML development (CI/CD, Orchestration)
 * Knowledge ofâ€¯Tableau, Power BI, Plotly or similar
 * Experience with various enterprise-level Application Programming Interfaces (APIs)
Preferred qualifications:
 * Experience working in the Tech industry or technology consulting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</si>
  <si>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Chemical Manufacturing, Biotechnology Research, and Pharmaceutical Manufacturing</t>
  </si>
  <si>
    <t>Machine Learning Engineer (Python / NLP)</t>
  </si>
  <si>
    <t>MeetRecord</t>
  </si>
  <si>
    <t>About Company
Tired of endless, unproductive meetings? MeetRecord is on a mission to change the game. We're building the future of sales intelligence, a groundbreaking platform that uses AI to turn your online meetings into goldmines of data-driven insights. Imagine, closing deals faster, coaching reps like a pro, and supercharging your bottom line. That's the impact you'll make at MeetRecord.
Role Description
As a Machine Learning Engineer, you'll dive deep into the world of audio and text data, unearthing hidden patterns and trends that turn into actionable insights for our customers. From building cutting-edge NLP models to crafting powerful algorithms, you'll be the mastermind behind the magic that unlocks sales success. This is a  on-site role for a Machine Learning Engineer. The role involves collaborating with cross-functional teams including product, engineering, and sales.
About You
 * 2-3 years of experience as a Machine Learning Engineer
 * Python experience is a must.
 * Proven track record of building and deploying successful ML models.
 * Mastery of NLP, PyTorch/Keras, and algorithms.
 * Solid foundation in data engineering and analysis.
 * Excellent communication and collaboration skills.
 * Familiarity with both databases structured (eg. SQL) and unstructured databases (mongodb, elasticsearch).
 * Bachelor's/Master's degree in Computer Science or related field (preferred).
 * Independent and collaborative, thriving in a fast-paced startup environment.
 * Proven ability to take ownership of services: You're not just a builder, you're a caretaker. You can independently manage the entire ML lifecycle, from conception to deployment and optimization.
Your Mission
 * Craft AI superpowers for analysing conversations and generating actionable insights
 * Dive into data, ensuring its quality fuels your models' magic
 * Bridge the gap between data and real-world features
 * Experiment and innovate, pushing the boundaries of AI in sales intelligence
Perks
 * Startup growth and impact
 * Ownership of the services
 * Cutting-edge technology and challenges
 * Continuous learning and development
 * Passionate and supportive team</t>
  </si>
  <si>
    <t>MACHINE LEARNING AI PLATFORM ENGINEER</t>
  </si>
  <si>
    <t>Dubai Jobs, Gulf Jobs, Jobs in Dubai, Qatar, Kuwait - Boyen Haddin &amp; The Giant HR Consultant</t>
  </si>
  <si>
    <t>Job Description Project Role :AI Platform Engineer Project Role Description :Develops applications and systems that utilize AI to improve performance and efficiency, including but not limited to deep learning, neural networks, chatbots, natural language processing. Management Level :7 Work Experience :12-15 years Work location :Bengaluru Job Requirements : Key Responsibilities : A: Solve challenging research and innovation problems involving one or multiple technology areas from AI and ML such as speech processing,CV,satellite imagery,NLP,active learning,reinforcement learning,federated learning and quantum computing B: Develop innovating AI ML based solutions to solve complex business problems from different industries banking,insurance,finance,healthcare,retail,energy,utilities,mining,agriculture,automotive and manufacturingC: End to End ML Model development Technical Experience : A: Strong foundation, hands-on experience with ML and Deep Learning algorithms such as CNNs,RNNsLSTM,Attention models,Transformers B: Proficiency in high-level programming languages like Python R C Matlab C: Preferred knowledge in practical application of cloud AI models and open source AI ML libraries egTensorFlow,PyTorch D: Knowledge in digital signal processing,computer vision,speech processing and NLP Professional Attributes : A: Attitude to learn, problem solving, ability to think creatively to solve real world business problems and work in a global collaborative team environment B: Effective communication and interpersonal skills Educational Qualification : A: PhD - CS,Electrical Electronics Electronics Communication Engineering Additional Information : NA Role:Database Architect / Designer Salary: Not Disclosed by Recruiter Industry:IT Services &amp; Consulting Department:Engineering - Software &amp; QA Role Category:DBA / Data warehousing Employment Type:Full Time, Permanent Key Skills Computer visionMachine learningHealthcareAutomotivePython Attention modelsRNNsLSTMTransformersCNNs Skills highlighted with â€˜â€˜ are preferred keyskills Education UG:Any Graduate PG:Any Postgraduate Doctorate:Ph.D/Doctorate in Electronics/Telecommunication, Computers, Electrical</t>
  </si>
  <si>
    <t>Python Developer</t>
  </si>
  <si>
    <t>Fusion Plus Solutions Inc</t>
  </si>
  <si>
    <t>Location: any infosys office in India
Must Have: Python
Nice to have: AWS with Lambda</t>
  </si>
  <si>
    <t>Senior Data Scientist</t>
  </si>
  <si>
    <t>InfoVision Inc.</t>
  </si>
  <si>
    <t xml:space="preserve">About InfoVision
InfoVision, founded in 1995, is a leading global IT services and solutions company offering enterprise digital transformation and modernization solutions across business verticals. We partner with our clients in driving innovation, rethinking workflows, and transforming experiences so businesses can stay ahead in a rapidly changing world. We help shape a bold new area or era of technology led disruption accelerating digital with quality, agility and integrity. We have helped more than 35 global leaders across Telecom, Retail, Banking, Healthcare and Technology Industries deliver excellence for their customers. InfoVisionâ€™s global presence enables us to offer offshore, near shore and onshore solutions for our customers. With our world-class infrastructure for employees and people-centric policies, InfoVision is certified as a Great Place to Work for the year 2022 and one of the highest-rated digital services companies in Glassdoor ratings. We encourage our employees to thrive in are committed to providing a work environment that fosters encourages an entrepreneurial mindset, nurtures inclusivity, values integrity and accelerates your creates opportunities for promising career growth.
Want to join this winning team to create an impact?
Responsibilities
Â· Proficiency in Python Programming language and ability to Design/Develop NLP applications for enterprise
Â· Using effective text representation techniques and classification algorithms
Â· Training and evaluating models using Python NLTK libraries
Â· Knowledge of Machine Learning algrothims &amp; basic Deep Learning implementation
Â· Ability to work in Agile framework for product development
Â· Knowledge of Sagemaker &amp; Other AWS services would be an advantage
Â· Utilize SAS-based platforms and tools to develop data models, algorithms, and analytical solutions with a strong emphasis on sentiment analysis and theme extraction.
Â· Collect, clean, and preprocess large datasets from diverse media sources.
Â· Apply statistical and machine learning techniques to extract valuable insights, sentiment, and themes from media data.
Â· Collaborate with cross-functional teams to design and implement data-driven solutions that meet business objectives.
Â· Develop and maintain data pipelines for automated data extraction and transformation.
Â· Create data visualizations and dashboards to communicate insights effectively.
Â· Stay updated on industry trends and contribute to the development of innovative Media Intelligence solutions.
Â· Mentor and provide guidance to junior data scientists on the team.
Desired Skillsets:
Â· Understanding of the problem statement, modeling the problem as Data Science Problem and coming up with algorithmic choices, approach, EDA and Model outcome
Â· Design the scalable and repeatable process of the solution using Artificial &amp; Recurrent Neural Networks
Â· Articulation of Approach, EDA and Model results to the relevant stakeholders
Â· Providing technical leadership and mentoring the team for ML Solution delivery
Requirements
Â· Master's or Ph.D. in a relevant field (e.g., Data Science, Computer Science, Statistics, etc.).
Â· Proven experience working with SAS-based platforms and tools for data analysis and modeling, with a strong focus on sentiment analysis and theme extraction. Should have used models like - ChatGPT, BARD, Spacy, LSM Models etc..,
Â· Candidate with relevant 7-10 years experience in the Data scientist role
Â· Excellent orator and communicator â€“ basic skills to engage with prospects
Â· Strong proficiency in data preprocessing, data cleaning, and feature engineering.
Â· Proficiency in statistical analysis, machine learning, and deep learning techniques.
Â· Experience with big data technologies and distributed computing (e.g., Hadoop, Spark).
Â· Strong programming skills in Python or R for data analysis.
Â· Excellent data visualization skills (e.g., using Tableau, Power BI, or similar tools).
Â· Strong communication skills to convey complex technical concepts to non-technical stakeholders.
Â· Previous experience in the media or advertising industry is a plus.
Â· Strong problem-solving skills and a passion for working with data.
Sign in to apply
</t>
  </si>
  <si>
    <t>66degrees</t>
  </si>
  <si>
    <t>Overview of 66degrees
66degrees is a leading consulting and professional services company specializing in developing AI-focused, data-led solutions leveraging the latest advancements in cloud technology. With our unmatched engineering capabilities and vast industry experience, we help the world's leading brands transform their business challenges into opportunities and shape the future of work.
At 66degrees, we believe in embracing the challenge and winning together. These values not only guide us in achieving our goals as a company but also for our people. We are dedicated to creating a significant impact for our employees by fostering a culture that sparks innovation and supports professional and personal growth along the way.
Role Overview
As the ideal Data Scientist, you are someone who can do a deep technical dive and communicate effectively with others. You love wrangling messy data into an elegant solution, and helping others understand the power of their data. This role is a chance to have a huge impact on how businesses operate and make decisions on a daily basis.
Responsibilities
 * Dive deep into a wide range of data (tabular, text, image, etc.) to identify pain-points and deliver data-driven insights to our clients.
 * Utilize analytical techniques to determine areas of opportunities to help meet business goals.
 * Leverage GCP services to train and deploy off-the-shelf (Vertex AI/AutoML/BQML) or custom models to address a clientâ€™s business problem.
 * Be a thought leader for your team on projects and contribute to key practice initiatives.
 * Act as subject matter expert on pre-sales calls and requests for proposals.
 * Drive successful delivery of analytics solutions.
 * Create reports and presentations that showcase the value of your solution to our clients
 * Work with other members of the data science team to establish a center of excellence and create standard operating procedures, accelerators, and sales assets
Qualifications
 * 3-5 years of experience with data science
 * 2+ Years programming in Python (preferred) and R.
 * 2+ Yearsâ€™ Experience SQL
 * Knowledge of Data Warehouses (Snowflake, BigQuery, Redshift, Synapse).
 * Experience with version control systems, such as Git/Github
 * Big Data processing framework experience (eg Spark/Pyspark, Dask, Hive).
 * Experience developing Machine Learning models and using Deep Learning frameworks like Tensorflow, Keras, PyTorch.
 * Ability to communicate complex, technical processes to non-technical business stakeholders.
 * Ability to track changing business requirements and deliver quality solutions both independently and with teams of varying skill sets.
 * Bachelorâ€™s degree in Data Science, Computer Science or similar.
Nice to Have
 * Experience with Google Cloud Platform
66degrees is an Equal Opportunity employer. All qualified applicants will receive consideration for employment without regard to actual or perceived race, color, religion, sex, gender, gender identity, national origin, age, weight, height, marital status, sexual orientation, veteran status, disability status or other legally protected class.
66degrees is committed to protecting your privacy. We collect, use, and share your personal information in accordance with the California Consumer Privacy Act (CCPA).</t>
  </si>
  <si>
    <t>Mysuru</t>
  </si>
  <si>
    <t>56 Secure</t>
  </si>
  <si>
    <t>Responsibilities
 * You will be working on cutting-edge problems in Deep Learning for the Internal AI Accelerator Stack.
 * Your work will support deep learning models on a scale that will enable hundreds of thousands of AI cameras.
 * You will participate in all phases of the development process: training, developing, debugging, and deployment of models.
 * In this role, you will have the opportunity to develop software for the innovative 56 AI platform.
 * Optimise algorithms for optimal performance on the edge GPU.
 * Collaborate with various teams to drive an end-to-end workflow from data curation and training to performance optimization and deployment.
Requirements
 * Strong programming skills in Python are a must, with experience working in ML Frameworks such as Caffe, Tensorflow, and Pytorch.
 * Hands-on expertise with PyTorch, TensorRT, CuDNN, and one or more Deep Learning frameworks is a plus.
 * Strong understanding of Deep Learning Algorithms in the Computer Vision (CNN, RNN, LSTM, etc. ) domain.
 * Experience in Deep Learning software stacks and architectures is a big plus.
 * Ability to implement research papers from scratch.
 * Drive for continuous learning, with the ability to get up to speed with new systems and concepts quickly.
 * Experience with image, video, and time-series data (LSTM), CUDA programming experience is a plus.
 * Experience with person/scene understanding (pose, re-identification, etc. ).
 * Experience with successfully applying machine learning to solve a real-world problem.
 * Experience with conducting successful statistical experiments, and predictive analytics.
This job was posted by Reena P from 56 Secure.</t>
  </si>
  <si>
    <t>Information Technology, Analyst, and Engineering</t>
  </si>
  <si>
    <t>Applied Scientist</t>
  </si>
  <si>
    <t>WWE organization in Microsoft has the mission of â€œMake the web work for youâ€. This team is comprised of several thousand software engineers working on Bing search, Edge browser, Maps, Ads, News, and other projects. Over the years we have developed deep technical expertise in various areas â€“ Machine learning, NLP, speech, computer vision, large scale deployments and continue to innovate and delight customers across 236 regions, 106 languages and with half a billion users. Please watch this short video on our team which will give you an insight on why you should join us.
The WWE Team, is part of Microsoftâ€™s India Development Centre(IDC) in Hyderabad, Bengaluru and Noida (and home offices at cities across the country for the time being). The team is responsible for driving the overall strategy in search and AI Platforms â€“ spanning consumer and enterprise customers. The teamâ€™s constant endeavor is to nurture an innovative, inclusive culture to enable one to build finely crafted Search &amp; AI products and grow to be a leader. It is home to one of the largest groups of machine learning and AI talent, not just in IDC, but all of India. Please visit our Instagram page (@lifeatstci) to get a peek into our culture. The Web Experiences Team (WWE) at Microsoft is accelerating innovation to enable engaging web experience products for every person.
Bing Defensive team works in ensuring Bing users are safe. We work on latest features on Bing Chat &amp; Bing search to evaluate their Bias, Hateful content, Adult content, Jailbreaks. The team trains classifier models to mitigate such issues across Bing and Microsoft Co-pilots. If Responsible AI is something which excites you, youâ€™ll find home in our team. We are the gatekeepers for any harmful content reaching users.
We are looking for an Applied Scientist 1 who is excited to work on ML/DL models capable to work at internet scale. An ideal candidate will have good Machine/Deep Learning knowledge with hands on experience in solving complex real-world ML/DL problems. In addition, the candidate will have knowledge of one or more ML/DL frameworks and a deep understanding of the different types of algorithms and their applications with hands-on experience in implementing at least a few of the solutions. We hire people excited to solve the hard problems, eager to work in a larger team of data scientists and engineers and ready to make an impact on how the web works.
As a team, we leverage the diverse backgrounds and experiences of passionate engineers, scientists,â€¯and program managers to help us realize our goal of making the world smarter and more productive. We believe great products are built by inclusive teams of customer-obsessed individuals who trust each other and work closely together.â€¯ We collaborate regularly across the company both to find the technology breakthroughs from groups like Microsoft Research to infusing AI into the rest of Microsoft products like Office.â€¯â€¯
Responsibilities
Your responsibilities include:
 * Designing and executing offline/online experiments,
 * Advancing the state of the art of NLP technologies for real world scenarios,
 * Developing novel machine learning and data mining algorithms,
 * Designing and developing solutions to measure Defensive leakage in Bing.
 * Build data quality checks and re-usable modules for the training,
 * Host ML models with production-ready code,
 * Investigating and solving NLP accuracy and robustness issues across all processing chains, including model development, test and quality control, deployment, and user feedback stages.
Qualifications
REQUIRED QUALIFICATIONS
 * Masterâ€™s/PhD degree in CS/EE or related fields with knowledge in NLP, Machine Learning and Data Mining.
 * 1-2 years of professional experience applying Deep learning, Machine Learning concepts in real world applications.
 * Excited to work as part of diverse team and collaborate across geographies.
 * Prompt engineering Expertise &amp; Strong understanding of metrics.
 * Outstanding communication and collaboration skills.
Preferred Qualifications
 * Strong research and/or development experience with machine learning, NLP and data mining.
 * Experience in architecting, developing, and delivering advanced NLP projects is a strong plus.
 * Customer focused, strategic, drives for results, is self-motivated, and has a propensity forâ€¯action.â€¯
 * Fantastic problemâ€¯solver:â€¯ability to solve problems that the world has not solvedâ€¯before.â€¯â€¯
 * Proven track record on shipping products/services with high quality.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</si>
  <si>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Research, Analyst, and Information Technology</t>
  </si>
  <si>
    <t>AI/ML Engineer</t>
  </si>
  <si>
    <t>K-RY Tech Advisory</t>
  </si>
  <si>
    <t>Job Summary
We are seeking a highly skilled and experienced AI/ML Engineer to join our dynamic team. The ideal candidate will have a solid background in artificial intelligence and machine learning, with a proven track record of developing and implementing innovative solutions. As an AI/ML Engineer, you will be responsible for designing, building, and deploying machine learning models to solve complex problems and enhance our products or services.
Key Responsibilities
Algorithm Development:
 * Design and develop advanced machine learning algorithms to address business challenges.
 * Implement, test, and optimize machine learning models for performance and scalability.
Data Analysis And Preprocessing
 * Explore and analyze large datasets to identify patterns, trends, and insights.
 * Preprocess and clean data to ensure high-quality input for machine learning models.
Model Training And Evaluation
 * Train and fine-tune machine learning models using relevant frameworks and libraries.
 * Evaluate model performance and iterate on improvements based on results and feedback.
Feature Engineering
 * Collaborate with cross-functional teams to identify and extract meaningful features from data.
 * Optimize feature selection and engineering processes to enhance model accuracy.
Deployment And Integration
 * Deploy machine learning models into production environments.
 * Work closely with software engineers to integrate models into existing systems and applications.
Continuous Learning And Research
 * Stay up-to-date with the latest advancements in AI/ML technologies and methodologies.
 * Research to explore and experiment with new approaches to problem-solving.
Collaboration And Communication
 * Collaborate with cross-functional teams, including data scientists, software engineers, and product managers.
 * Communicate complex technical concepts to both technical and non-technical stakeholders.
Qualifications And Skills
 * Bachelor's or Master's degree in Computer Science, Engineering, or a related field.
 * 5-6 years of professional experience in AI/ML development.
 * Strong programming skills in languages such as Python, Java, or C++.
 * Experience with popular machine learning frameworks (e.g., TensorFlow, PyTorch).
 * Proficiency in data manipulation and analysis using tools like Pandas and NumPy.
 * Solid understanding of statistical concepts and machine learning algorithms.
 * Experience with model deployment and integration in production environments.
 * Strong problem-solving skills and the ability to think critically about complex issues.
 * Excellent communication and collaboration skills.
Skills: learning,machine learning,data,ml,machine learning models,skills,algorithms,collaboration,communication,artificial intelligence</t>
  </si>
  <si>
    <t>Piramal Capital &amp; Housing Finance Limited</t>
  </si>
  <si>
    <t>15 hours ago</t>
  </si>
  <si>
    <t>Responsibilities
 * Develop and implement a comprehensive people analytics strategy aligned with organizational goals and HR priorities.
 * Collaborate with HR and business leaders to identify key metrics and analytics initiatives that support workforce planning, talent management, and employee experience.
 * Utilize advanced analytics techniques to extract meaningful insights from HR and business data.
 * Conduct predictive modeling and scenario analysis to support workforce planning and talent management strategies.
 * Provide consultative support to HR and business leaders on using analytics to make informed decisions. Stay abreast of industry trends and emerging technologies in people analytics.
 * Continuously enhance analytics processes and methodologies to improve the efficiency and effectiveness of the function.
Requirements
 * Hands-on experience in Analytics Tools - R, Python, SQL, MS Excel.
 * Predictive Analytics using Machine Learning.
 * People analytics/HR analytics experience is a must.
This job was posted by Shreya N from Piramal Capital &amp; Housing Finance.</t>
  </si>
  <si>
    <t>Senior Machine Learning Engineer</t>
  </si>
  <si>
    <t>VerSe Innovation</t>
  </si>
  <si>
    <t>About the Team:
We are a group of over a dozen dynamic and passionate Data Scientists and Machine Learning (ML) Engineers committed to developing cutting-edge algorithms for a thriving short video platform. Our work encompasses diverse data modalities, including text, video, image, and speech. We specialize in creating state-of-the-art (SOTA) ranking and retrieval algorithms and continually refine our in-house Deep Learning models to enhance our content understanding capabilities.
As a team member, you will be offered many opportunities to work on various challenges, such as feature engineering, defining user personas, and ranking the best-suited content for a user's feed based on their interests.
Position: Senior Machine Learning Engineer
Key Responsibilities:
 * Leading, managing, and developing our team of ambitious decision scientists and facilitating their growth and development
 * Providing day-to-day guidance and feedback to team members to ensure optimal productivity and creativity
 * Planning and executing long-term strategic plans from inception to completion and driving end-to-end processes in collaboration with partners across various teams
 * Ensuring seamless deployment of deep learning and machine learning models
Requirements:
 * A minimum of 5 years of experience in modeling and algorithms, with more emphasis on applied ML and research.
 * At least three years of experience managing, leading, and developing technical teams, preferably in machine learning.
 * Strong proficiency in Python and experience with deep learning frameworks such as Keras, Tensorflow, or PyTorch.
 * Proven experience deploying deep learning and machine learning models in a production environment.
 * A deep understanding of recommendation systems, ranking, and retrieval algorithms would be advantageous.
What We're Looking For:
A hands-on leader who is not only adept at technical and team management but also possesses a clear understanding of the overarching business goals. We value leaders who can inspire their teams, are not afraid to roll up their sleeves when needed, and are passionate about making a real difference in the rapidly evolving landscape of machine learning.
Why Join Us:
This role offers an opportunity to impact the development and enhancement of our recommendation engine significantly, and it promises immense growth potential in a fast-paced, innovative environment.</t>
  </si>
  <si>
    <t>Engineering, Information Technology, and Design</t>
  </si>
  <si>
    <t>Software Development, Broadcast Media Production and Distribution, and Entertainment Providers</t>
  </si>
  <si>
    <t>Machine Learning Engineer - Python/SQL</t>
  </si>
  <si>
    <t>Infiniti Research Ltd.</t>
  </si>
  <si>
    <t>Job Type : 
Job Description
We are seeking an experienced Machine Learning Engineer with 3 - 5 years of proven expertise to join our team. The ideal candidate should have a strong programming background in Python, experience with GitHub Actions, SQL, and Databricks. The candidate must possess advanced knowledge of Azure Machine Learning (Azure ML), MLOps, and proficiency in object-oriented programming (OOP) principles and classes. Familiarity with PowerBI is considered a valuable asset.
Responsibilities
 * Collaborate with cross-functional teams to understand business requirements and design end-to-end machine learning solutions.
 * Utilize Python, GitHub Actions, SQL, and Databricks for data preprocessing, model development, and deployment.
 * Apply object-oriented programming principles for creating scalable and maintainable code.
 * Experience in applying Classes principles using Python coding
 * Implement Azure Machine Learning for model development, training, and deployment.
 * Design and implement MLOps processes for continuous integration, deployment, and monitoring of machine learning models.
 * Work with large datasets and leverage SQL for data manipulation and extraction.
 * Collaborate with data scientists and other stakeholders to understand model requirements and integration needs.
 * Explore and implement best practices for optimizing and improving machine learning models.
Requirements
 * Bachelor's or Master's degree in Computer Science, Statistics, Mathematics, or a related field.
 * 3 - 5 years of hands-on experience in machine learning engineering.
 * Strong programming skills in Python, with proficiency in OOP concepts and classes.
 * Experience with version control systems, particularly GitHub Actions.
 * Knowledge of SQL for data manipulation and extraction.
 * Proficiency in Azure Machine Learning for model development and deployment.
 * Familiarity with Databricks for scalable data processing.
 * Understanding of MLOps practices and their implementation.
 * Effective problem-solving skills and attention to detail.
 * Excellent communication skills for collaborating with cross-functional teams.
Preferred Qualifications (Good To Have)
 * Experience with PowerBI for data visualization and reporting.
 * Knowledge of other cloud platforms (AWS, Google Cloud) and their machine learning services.
 * Familiarity with containerization technologies (Docker, Kubernetes).
(ref:hirist.com)</t>
  </si>
  <si>
    <t>Software Engineer - NLP, Machine Learning</t>
  </si>
  <si>
    <t>Forsta</t>
  </si>
  <si>
    <t>Company Description
Press Ganey is a dynamic, fast-paced company with high growth potential and a mission to build the largest repository of opinion content in healthcare. Our current customers are some of the largest and most prominent health systems and hospitals in the U.S. With our cloud-based SaaS application, we provide our customers with critical tools to better understand the patient experience that enables them to make significant changes. Our customers understand that online ratings significantly impact new patient volume and revenue. As a result, our customers use our tools to develop a deep and comprehensive understanding about what patients say about them online and manage their online reputation.
Job Description
Press Ganey is a India based Product and Engineering team is looking for a talented Software Engineer adept at Natural Language Processing (NLP) to join our company at the center of healthcare innovation. As we continue to grow one of the largest repositories of opinion content and stakeholder feedback in healthcare, we are advancing our systemâ€™s deep analytics of unstructured content to power our suite of products.
As a software developer, you will be handling the millions of insights in our database and building out our NLP/Information extraction and machine learning tools.
About You
Your primary responsibilities involve working to prototype and develop new tools for text analysis â€“ specifically sentiment analysis. Understanding the importance of test-driven development throughout the entire software lifecycle and ability to work in an agile environment are a must. You should also possess the following attributes:
 * Proficiency in Python (experience with Scala is a plus)
 * Hands on experience with NLP tools (NLTK, Spacy, Stanford CoreNLP, etc)
 * Experience with deep learning frameworks (PyTorch or TensorFlow)
 * Proficiency in handling unstructured and semi-structured data
 * Experience with machine learning algorithms, including the ability to develop prototypes and refine them based on client feedback.
 * Experience with range of Natural Language Processing techniques, including text processing, text annotation, regular expressions, etc.
 * Experience with large-scale, open-source frameworks
 * Exposure to containerization and microservices
 * Experience with cloud services
 * Experience with Scrum/Agile development model
 * Experience with test-driven development
 * Advanced degree in Computer Science, Statistics or related field of study or equivalent experience
 * Minimum experience of 2 years in NLP and machine learning.
 * Self-motivated, logical thinker with good business understanding and communication skills.
 * Experience mentoring junior teammates.
 * Experience working across teams.
Qualifications
B. Tech/M. Tech/MCA
Additional Information
All your information will be kept confidential according to EEO guidelines.</t>
  </si>
  <si>
    <t>Data Scientist - II</t>
  </si>
  <si>
    <t>8 months ago</t>
  </si>
  <si>
    <t>Experience - 2 - 3 Years
Job Description -
Roles And Responsibilities
 * Study existing ML/DL model with product point of view to provide input on study protocol, design studies.
 * Identify and design statistical methods for data analysis, and conduct the actual analysis once datasets and outputs are ready.
 * Implementing deep-learning models and/or frameworks that can be used in scene segmentation, object classification using high resolution satellite imagery
 * Design and implement performance evaluation frameworks for continuous monitoring and feedback for maintaining deployed models
 * Keep updated on new developments and research in the field of statistical learning and quality assurance.
 * Keep documentation of relevant protocols, test plans
Requirements
Experience:
 * 2 - 3 years of professional experience.
 * 5+ years of programming in Python/C++, 2+ years of working with ML frameworks (such as Tensor flow, Pytorch) (includes coding experience during academics).
 * Experience working with large scale data in mixed method research
 * Expert-level proficiency in statistical/ML predictive techniques
 * Understanding of DS/ML modeling, Analytical mind, able to dissect data in all perspectives.
 * Strong math skills (e. g. statistics, algebra)
 * Image processing and Computer vision algorithms
Competencies
 * A proven ability to learn new tools and technologies quickly.
 * Ability to develop novel solutions rather than look for readily available options.
 * An ability to translate complex topics and tools into easy to understand concepts in order to explain the impact of developed models to the stakeholders and peers.
Good To Have
 * Experience working with Amazon Sagemaker
 * Knowledge of remote sensing and high resolution satellite imagery
 * Experience handling geospatial datasets
Educational Qualifications
 * Masterâ€™s degree/Bachelorâ€™s degree in Mathematics/Statistics/Computer Science or equivalent
Skills: python,deep learning,machine learning</t>
  </si>
  <si>
    <t>IBM</t>
  </si>
  <si>
    <t>684724BR
Introduction
As a Data Scientist at IBM, you will help transform our clientsâ€™ data into tangible business value by analyzing information, communicating outcomes and collaborating on product development. Work with Best in Class open source and visual tools, along with the most flexible and scalable deployment options. Whether itâ€™s investigating patient trends or weather patterns, you will work to solve real world problems for the industries transforming how we live.
Your Role and Responsibilities
We are seeking an experienced data scientist with a good understanding of AI and Machine Learning algorithms and its applications for variety of technical problems. In this role, you will get an opportunity to use the cutting edge IBM AI/Automation technologies such as Watsonx and explore several Foundation Models for variety of use cases. You will get to work on AI solutions for various interesting and challenging business problems. Your key responsibilities will be as follows.
 * Proof of Concept (POC) Development: Develop POCs to validate and showcase the feasibility and effectiveness of the proposed AI solutions. Collaborate with development teams to implement and iterate on POCs, ensuring alignment with customer requirements and expectations.
 * Help in showcasing the ability of IBM Watsonx Assistant/IBM Watsonx Orchestrate to quickly put up a sequence of skills for a task to be accomplished.
 * Documentation and Knowledge Sharing: Document solution architectures, design decisions, implementation details, and lessons learned. Create technical documentation, white papers, and best practice guides. Contribute to internal knowledge sharing initiatives and mentor new team members.
 * Industry Trends and Innovation: Stay up to date with the latest trends and advancements in AI, foundation models, and large language models. Evaluate emerging technologies, tools, and frameworks to assess their potential impact on solution design and implementation.
Required Technical and Professional Expertise
 * Technical Skills:
 * At least 5 years of experience in developing AI/ML solutions in Python.
 * Should have strong programming skills, with proficiency in Python and experience with AI frameworks such as TensorFlow, PyTorch, Keras or Hugging Face. Should be able to use libraries such as SciKit Learn, Pandas, Matplotlib, etc.
 * Should have an experience in designing and delivering AI solutions with a focus on foundation models, large language models.
 * Should have a good experience in data preparation and engineering.
 * Should have a good knowledge of relational databases and SQL. Should be able to use NoSQL Databases in managing data for analysis.
 * Should be able to follow the Agile methodology of development along with the knowledge of tools like Github.
 * Soft Skills:
 * Should have excellent interpersonal and communication skills.
 * Should be able to engage with stakeholders and team for analysis and implementation.
 * Should be able to learn continuously and stay updated with advancements in the field of AI.
Preferred Technical And Professional Expertise
 * Experience in setting up web services using Flask, Django, FastAPI, etc.
 * Experience in talking to clients and understanding requirements.
 * Experience in natural language processing (NLP) and text analytics.
 * Understanding of machine learning and deep learning algorithms.
 * Exposure to open source AI libraries.
 * Experience with AI and/or data governance.
 * Experience in full AI project lifecycle, from prototyping to deployment in production environments.
 * Familiarity with cloud platforms (e.g. IBM Cloud, AWS, Azure, GCP) and related services.
About Business Unit
IBM Software infuses core business operations with intelligenceâ€”from machine learning to generative AIâ€”to help make organizations more responsive, productive, and resilient. IBM Software helps clients put AI into action now to create real value with trust, speed, and confidence across digital labor, IT automation, application modernization, security, and sustainability. Critical to this is the ability to make use of all data, because AI is only as good as the data that fuels it. In most organizations data is spread across multiple clouds, on premises, in private datacenters, and at the edge. IBMâ€™s AI and data platform scales and accelerates the impact of AI with trusted data, and provides leading capabilities to train, tune and deploy AI across business. IBMâ€™s hybrid cloud platform is one of the most comprehensive and consistent approach to development, security, and operations across hybrid environmentsâ€”a flexible foundation for leveraging data, wherever it resides, to extend AI deep into a business.
This job requires you to be fully COVID-19 vaccinated prior to your start date and proof of vaccination status will be required before your start date. During the Onboarding process you will be asked to confirm your vaccination status, in case you are unable to get vaccinated for any reason, you can let us know at that stage. Please let us know if you are unable to be vaccinated due to medical or religious reasons. IBM will consider such requests on a case by case basis subject to submission of required proof by the candidate before a stipulated date.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youâ€™ll be able to learn and develop yourself and your career, youâ€™ll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IBMâ€™s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weâ€™re also one of the biggest technology and consulting employers, with many of the Fortune 50 companies relying on the IBM Cloud to run their business. At IBM, we pride ourselves on being an early adopter of artificial intelligence, quantum computing and blockchain. Now itâ€™s time for you to join us on our journey to being a responsible technology innovator and a force for good in the world.
Location Statement
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
Being You @ IBM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t>
  </si>
  <si>
    <t>Computer Hardware Manufacturing</t>
  </si>
  <si>
    <t>Bengaluru East</t>
  </si>
  <si>
    <t>Optimum Data Analytics</t>
  </si>
  <si>
    <t>7 months ago</t>
  </si>
  <si>
    <t>Role
As the Sr. Data Scientist, you will be responsible for ensuring that Machine Learning (ML) and Natural Language Processing (NLP) drive continuous improvements to our analytics product suite, bringing more profitable growth and an even better customer experience. The position will ensure that effective application of ML and NLP, to identify data elements our business needs in the protection and management of their data. You will be responsible for team collaboration when working on designing and building the model to support our product roadmap.
Responsibilities
 * Research, design, implement, and oversee high-end analytical/technology process and solutions with a focus on leveraging advanced machine learning, artificial intelligence, and cognitive methods.
 * Establish both short term and long-term strategic roadmaps to drive results.
 * Provide technical leadership and career mentorship to data scientists with a wide range of backgrounds.
 * Perform requirements analysis and design documents.
 * Contribute to technical vision and development standards and practices cross functionally.
 * Perform ad-hoc analysis and develop reproducible analytical approaches to meet business requirements.
 * Continuously innovate and strategize on making improving our ML/AI/NLP performance and resilience.
 * Assess the effectiveness and accuracy of new data sources and data gathering techniques.
 * Develop custom data models and algorithms to apply to data sets.
 * Setup model training, testing and release process.
Required Skills And Experience
 * Bachelor's degree, or the equivalent, in a specific specialty such as Computer Engineering, Data Science, Mathematics, Statistics or equivalent
 * Minimum 5 years of corporate experience
 * Minimum 3 years of experience with building enterprise class Machine learning models and in Natural Language Processing
 * Data analytics skills and experience with Python, spacy
 * Experience working with and creating data architectures.
 * Experience in ad hoc analysis and developing reproducible analytical approaches to meet business requirements.
 * Solid analytical and problem-solving skills; ability to think strategically.
 * Excellent verbal and written communication skills
 * Willingness to learn and master new technologies and techniques.
 * Demonstrated history of delivering mission critical applications to production
Desired Skills And Experience
 * Experience with Data Governance and/or Data Management
 * Basic understanding of GDPR, HIPAA, CCPA or like regulations
 * Broad understanding of Agile methodology
 * Experience in managing Unstructured Data such as content extraction, content classification.
Skills: ml,nlp and text analytics,python,data architecture</t>
  </si>
  <si>
    <t>Ental</t>
  </si>
  <si>
    <t>Client : Gain well
Pay roll: Quess corp /Gainwell
Job Description
Essential Job Functions
 * Lead large data science projects and deliver innovative technical solutions to solve problems and improve business outcomes
 * Design, develop, test, validate, and deploy Machine Learning (ML) /Statistical models to not only learn from our vast amounts of data but to build new products
 * Work closely with engineers to deploy models to production both in batch and real time while systematically tracking model performance
 * Build complex data sets from multiple data sources and write complex data flows using SQL, Spark and scripting languages (e.g., Python, R)
 * Use data visualization tools (e.g., Tableau, Kibana, Zeppelin) to share ongoing insights
 * Present findings to both technical and non-technical audiences
 * Function as a subject matter expert on machine learning and predictive modeling
 * Assist engagements with key business stakeholders in discussion on business opportunities
 * Be an evangelist driving wider adoption of analytics across the enterprise
Knowledge, Skills And Abilities
 * Ability to deliver on large scale data science projects
 * Ability to translate business customer problems and questions into clear requirements for analysis
 * Ability to use data visualization tools proficiently
 * Ability to build complex data sets from multiple data sources and write complex data flows
 * Ability to write complex and efficient SQL code freehand from scratch
 * Ability to wrangle and analyze data using Python or R
 * Strong understanding of statistics and probability
 * Proficient in Microsoft Power Point, Outlook and Word
 * Ability to work under pressure while managing competing demands and deadlines
 * Good understanding of Agile methodology
 * Experience with machine learning is a plus
Minimum Related Work Experience
 * 5+ yearsâ€™ of industry experience in Data Science/Machine Learning as a mid-senior data scientist/technical lead developing ML models with business impact
 * 5+ yearsâ€™ hands-on, industry experience with data &amp; languages such as e.g. SQL, Python, R, Scala
 * 5+ yearsâ€™ experience in data analysis using Relational Databases, SQL, &amp; Hadoop
 * 2+ yearsâ€™ experience in leading complex data science projects from dev to prod, end-to-end
 * 2+ yearsâ€™ experience in designing and implementing ML pipelines in production environments
 * 2 years of experience with Apache Spark (including Datasets, SparkML) and other Big Data analytics tools (e.g. Hadoop ecosystem, PySpark, GraphML)
 * Experience with 2 or more additional modeling techniques (i.e. Natural Language Processing, Deep Learning, Time Series Analysis, Optimization algorithms) is a plus
 * Experience with one or more deep learning libraries (e.g., TensorFlow, PyTorch, Caffe) is a plus
 * Experience implementing solutions in a cloud environment (AWS or Azure) is a plus
 * Experience from working in Lean and Agile environments is a plus</t>
  </si>
  <si>
    <t>Deep Learning Engineer</t>
  </si>
  <si>
    <t>Inferigence Quotient</t>
  </si>
  <si>
    <t>8 hours ago</t>
  </si>
  <si>
    <t>Selected Intern's Day-to-day Responsibilities Include
 * Implementing deep learning pipelines in Python and C++
 * Understanding of data engineering
 * Understanding of training, deploying and testing models
 * Assisting in documentation</t>
  </si>
  <si>
    <t>IT System Custom Software Development</t>
  </si>
  <si>
    <t>Data Scientists with career break-Woman</t>
  </si>
  <si>
    <t>Her Second Innings</t>
  </si>
  <si>
    <t>Job Title: Data Scientists
Location : Gurgaon, Bangalore, Pune, Noida, Mumbai, Hyderabad
Experience : SA L1 - 5-7yrs/SA L2 - 7-9yrs/Manager - 9 - 14 yrs
 * 12 months recent career gap mandatory**
ONLY WOMAN CANDIDATES APPLY
JOB TITLE - DATA SCIENTISTS
EXPERIENCE
Manager - 10+ years with at least 7+ years of DS
SA L2 - 7+ years with at least 2 + years of DS
SA L1 - 4+ years with atleast 2+ years of DS
experience
PRIMARY RESPONSIBILITIES
 * Understand Business problems and KPIs by holding discussions with relevant customer stakeholders
 * Prescribe the right data science approach to solve customerâ€™s Business problems
 * Identify the different data sources needed for project execution â€“ including both internal and external
data
 * Ensure proper DQ checks are done and the data is well understood by the Team
 * Document DQ related issues and barriers and take it up with Customer stakeholders
 * Generate hypothesis for performing various Exploratory analysis and lead the effort
 * Storyboard the findings in data and explain the Business value convincingly to customers
 * Drive analytical modeling using a variety of learning algorithms and ability to compare model outputs
without Bias
 * Demonstrate Business value of Analytical models and ensure they are deployed in Production
 * Prescribe the right Data technologies to use in Production and lead the Data pipelining effort for
production
 * Orchestrate Data and ML solutions using Cloud services
 * Employ CI/CD practices in Model deployment and produce a state-of-art model deployment that can
be Traceable
 * Be the anchor for Customer calls and ensure customer communication is effective
 * Ensure that right coding guidelines and processes are followed by the Team
 * Institutionalize good Data Science practices in the Team
 * Ensure proper documentation via good project management tools like Confluence, JIRA etc.
 * Author Technical blogs both internally and externally and evangelize the Teamâ€™s efforts
EXPERIENCE
 * BS/MS in Computer Science, Math, Physics, Engineering, Statistics or other quantitative or
computational field. Advanced degrees preferred
 * Should know what model to apply and in what situation to apply (know advantages and dis
advantages of ML /DL techniques)
 * Proven ability to perform in-depth analysis, compile and interpret results
 * Demonstrate proficiency with various approaches in regression, classification, and
cluster analysis
 * Good understanding of applied statistics, such as probability distributions, measures of
dispersion and central tendency, hypothesis testing and statistical inferences.
 * Demonstrate proficiency in at least one Deep learning technologies
 * Demonstrated Experience in at least in one of the following NLP/computer
vision/operations research/data mining/ML/AI
 * Must have experience ML models in R/ Python
 * Demonstrable strength in programming in Python/R/Scala
 * Should have good experience in Object oriente technologies and Design
 * Experience with one or more data visualization tool / library such as Tableau, R Shiny, Seaborn,
etc
 * Expertise in SQL programming languages and familiarity with Hive, Pig
 * Excellent quantitative skills and the ability to tell a story using data
 * Strong communication and presentation skills
 * Ability to initiate and drive projects from conception to completion with minimal guidance
 * Passionate about turning data into actionable insights
GOOD TO HAVE:
 * M.S. in Computer Science, Math, Physics, Engineering, Statistics or other quantitative or
computational field
 * Expertise in application of machine learning algorithms on large datasets
 * Experience with large datasets and distributed computing (Hadoop, Spark) a plus
 * Experience accessing data, map-reduce programming style and training models in Hadoop,
Spark
 * Experience in deploying models in cloud platforms such as Google Cloud/Microsoft Azure/AWS
is a plus
 * Nice to have knowledge of NoSQL DBs like MongoDB, Cassandra and HBase
 * Contribution to research community reflected in publications in top conferences/Kaggle
competitions
 * Knowledge of latest DL technologies
PERSONAL ATTRIBUTES
 * Strong written and verbal communication skills
 * Articulation skills
 * Good team player
 * Self-starter who requires minimal oversight
 * Ability to prioritize and manage multiple tasks
 * Process orientation and the ability to define and set up processes
Skills: regression,cluster analysis,ml and deep learning,algorithims,python and r,statistics and cloud</t>
  </si>
  <si>
    <t>Non-profit Organizations</t>
  </si>
  <si>
    <t>10times</t>
  </si>
  <si>
    <t>Job Description
About us:
10Times is the global leader in B2B event discovery and networking platform. We are disrupting the way people find, connect and engage at events like Trade-shows and Conferences. We are looking to hire a Data Scientist to join our growing engineering team. We are currently processing hundreds of millions of rows of data focused on business professionals and solving some critical business usecases.
Are you passionate about handling large data structured and unstructured data, identifying new data sources, building compelling data models &amp; finding business insights? Great, then read on!
How will your day looks like in 10Times:
 * Use or build models around data to solve critical business problems
 * Utilize strong database skills to work with large, complex data sets to extract insights
 * Turn unstructured data into usable datasets that can be used to improve business processes
 * Identify new internal and external data sources to support analytics initiatives
 * Build tools for automating repetitive asks so that bandwidth can be freed for analytics
 * Collaborate with product managers to help come up with actionable, high-impact insights &amp; solutions
 * Work closely with top management to prioritize information and analytic needs
What are we looking for?
 * Strong understanding of Python
 * Bachelors or Masters in a quantitative field (such as Engineering, Statistics, Math, Economics, or Computer Science with Modeling/Data Science), preferably with work experience of 2+ years.
 * Proven problem solving and debugging skills.
 * Familiar with database technologies and tools (SQL/R/SAS/JMP etc.), data warehousing, transformation and processing.
 * Work experience with real data for customer insights, business and market analysis will be advantageous.
 * Statistical knowledge in standard techniques: Logistic Regression, Classification models, Cluster Analysis, Neural Networks, Random Forests, Ensembles, etc.
Benefits:
 * Performance based variable &amp; incentive
 * Career advancement opportunities in a fast scaling startup
 * Fast paced, fun, and energetic company with a friendly culture and more!
 * Additional benefits like medical insurance, office lunches, etc.</t>
  </si>
  <si>
    <t>iitjobs, Inc.</t>
  </si>
  <si>
    <t>Job title - Lead Data Scientist
Skill Set - PySpark, Redshift, Airflow, AWS
Experience in data science, Machine learning, AI or related field.
Hands on experience with Pyspark, Redshift (SQL) and Airflow at minimum.
Proficient in Python, R, SQL, and other data science tools.
Experience on AWS cloud - must
Familiarity with data visualisation tools like Tableau, Power BI or similar
Experience - 5+ year
Shift - CST (USA)
Education - Computer Science background.
Work mode - Remote
Interested candidates please share your resume at pranay@iitjobs.com
Please share references, behind each reference you will get 50K as bonus (please note - your referrals should complete 90 days of joining with the client)</t>
  </si>
  <si>
    <t>Director</t>
  </si>
  <si>
    <t>Talent Socio(We're Hiring!!)</t>
  </si>
  <si>
    <t>Overview: It has commenced operations in 2009 after being registered with the National Housing Bank (NHB). The Company has progressively worked towards facilitating affordable home loans to property buyers. Through a wide network of branches, backed by a digital infrastructure and social development intent, the Company caters to the evolving home finance needs of marginalized sections across the length and breadth of the nation. Customer-centricity forms the core of our offerings.
Key Responsibilities
 * Assist in the development and maintenance of analytics models related to customer income prediction, credit risk, and loan performance.
 * Conduct data collection, cleaning, and preliminary analysis.
 * Collaborate with senior team members to understand business challenges and contribute to data-driven solutions.
 * Prepare reports and visualizations to communicate findings to various stakeholders.
 * Support the team in ad-hoc analysis and data requests.
 * Stay updated with industry trends and advancements in analytics and home finance.
Required Qualifications
 * Bachelorâ€™s degree in Statistics, Economics, Computer Science, Data Science, or related fields.
 * At-least 3 years of professional experience in a data analysis or related role. Prior experience in the financial services sector, particularly in home finance, mortgage lending, or related fields, is highly advantageous.
 * Demonstrated ability in statistical analysis and familiarity with basic machine learning concepts. Ability to apply quantitative techniques to solve real-world problems.
 * Proficient in data analysis tools and programming languages such as SQL, Python, or R. Experience with Excel for advanced data manipulation and analysis is essential.
 * Strong problem-solving skills with a keen attention to detail. Ability to think critically and provide data-backed insights.
 * Experience with data visualization tools like Tableau or Power BI.
 * Excellent communication skills, both verbal and written, with the ability to convey complex analysis to a non-technical audience
 * High level of intellectual curiosity and the ability to learn and apply new concepts and tools quickly
Preferred Qualifications
 * Experience in or knowledge of the home finance sector.
 * Basic understanding of Indian financial regulations and compliance standards.</t>
  </si>
  <si>
    <t>TAC Security</t>
  </si>
  <si>
    <t>Skill: san , python , enterprise security , machine learning , artificial intelligence , database , security , mysql , hadoop , big data; Exp: 0-3 years; Machine Learning Engineer Apply For This Role WHAT YOULL BE DOING Ensures software applications are built with quality while conforming to corporate and regulatory processes and practices by Performing requirements analysis, proactively identifying deficiencies, ambiguities, and outstanding questions Identifying and communicating clear distinctions between business requirements, design, and implementation constructs Following established software patterns and development processes Writing simple concise unit tests with appropriate code coverage Identifying, documenting, and communicating steps to reproduce and workarounds for bugs Identifying gaps and deficiencies in requirements, design, development, testing, support processes Delivering tested code inconsistently timely fashion with a high degree of efficiency and a low frequency of bugs (or reopened bugs) Identifying design alternatives, questions, and tradeoffs Identifying gaps, problems, and weaknesses in software solutions by performing code and design reviews SKILLS YOU HAVE Programming Python Technology Data Science, Deep Learning, ML, Data Analytics, Data Visualization. Database MySQL Other tools and Packages Matplotlib, Seaborn, MySQL-Python, Scikit-Learn, Flask Big Data Framework Hadoop, Spark ABOUT TAC SECURITY TAC Security, headquartered in San Francisco, is a global leader in Vulnerability Management that protects Fortune 500 companies, leading enterprises, and governments around the world. The company manages 5 Million vulnerabilities through its Artificial Intelligence (AI) based Vulnerability Management Platform ESOF (Enterprise Security in One Framework).</t>
  </si>
  <si>
    <t>Python Development</t>
  </si>
  <si>
    <t>Jarvics Technologies</t>
  </si>
  <si>
    <t>Selected Intern's Day-to-day Responsibilities Include
 * Working on machine learning algorithms using Python programming
 * Collecting or creating data-sets for machine learning
 * Managing fine-tuning ML models
 * Experimenting with different algorithms and transferring them to given use-case
 * Researching on various ML models and present suitable findings
 * Debugging, troubleshooting, and writing good quality code</t>
  </si>
  <si>
    <t>Saharanpur</t>
  </si>
  <si>
    <t>Price and Promo- Data Scientist</t>
  </si>
  <si>
    <t>PepsiCo</t>
  </si>
  <si>
    <t>Overview
Pricing and Promo Analytics Associate plays a crucial role in our organization, serving as the analyst responsible for various aspects of price elasticity analysis. This role involves tasks related to understanding and assessing price sensitivity, analyzing customer behavior, and supporting pricing strategies.
The key responsibilities of the Pricing Associate include:
 * Conducting market research and other data analysis to understand and gather key price drivers.
 * Conducting Price elasticity, Pricing Conjoint and Perceived Value study to provide insights into consumer reactions to pricing changes
 * Gaining in-depth understanding of Shopper Behavior for every channel in the region
 * Standardizing and simplifying our pricing models and methodologies to enhance efficiency.
 * Collaborating with cross-functional teams to ensure pricing strategies align with our goals
 * Utilizing data-driven insights to improve the overall shopper and user experiences related to pricing
 * Contributing to the long-term pricing strategy of the organization and assisting in the development of new pricing approaches
Pricing and Promo Analytics Associate leverages analytical skills and tools to support our pricing strategies designed to increase our market share and profitability while enhancing the shopper experience.
Responsibilities
Functional Responsibilities
 * Develop advanced analytics solutions using Machine Learning and statistics to inform pricing and pack architecture decisions and support our long-term strategy.
 * Utilize expertise to build Price Elasticity Models for Promoted and Non-promoted SKUs.
 * Develop scenarios of pricing and pack architecture using Conjoint study.
 * Build simulations on Pricing and Promotions, support in building Promo calendar.
 * Identify perceived Value of all SKUs in PepsiCo portfolio and how it compares against competition.
 * Support the development of a clear Channel and Customer Pricing Strategy.
 * Provide recommendations for optimizing the commercial strategy and game plan to maximize the product mix.
 * Determine annual pricing rates based on relevant external and competitive benchmarks.
 * Define promotional guidelines and optimal offers, identify promotion frequency to deliver targeted Consumer Value, Effectiveness, and Profitability.
 * Ensure the delivery of accurate and timely data in accordance with agreed service level agreements (SLA).
 * Collaborate with multiple functions to gather insights for action-oriented cause of change analysis.
 * Prioritize speed of execution and quality of service delivery over simply meeting SLAs
 * Recognize opportunities for improvement in the delivery of work and take proactive action to enhance processes and outcomes.
Qualifications
 * 6 -9 years of strong experience in Data Analytics; Revenue Management or Sales experience is a plus.
 * Experience in managing complex, incomplete, and inconsistent datasets.
 * Deep grounding in analytical logic, enabling the translation of complex data into powerful insights.
 * Ability to source data from internal and external contacts without detailed process or guidance.
 * Proficiency in using PowerPoint to create visually compelling presentations that resonate with senior audiences.
 * Familiarity with syndicated data sets (Nielsen/IRI), price and promotion models, trade system data, and financial data is a plus.
 * Experience in top-tier consulting or Fast-Moving Consumer Goods (FMCG) companies is a plus.
 * Exceptional analytical skills with advanced proficiency in MS Excel (VBA and Macros) and Alteryx.
 * Working proficiency in Python or R Language (preferred)
 * Proficiency in data visualization tools like Tableau or Power BI.
 * Ability to build Machine Learning algorithms on forecasting is a plus.
 * Bachelor's degree in engineering or statistics, Master's degree is a plus.
 * If the candidate is from Commerce stream, demonstrated acumen on Data Science.
 * Willingness and ability to quickly learn and utilize PepsiCo software systems.
 * Exceptional time management skills, including ability to set priorities and plan effectively.</t>
  </si>
  <si>
    <t>Sales</t>
  </si>
  <si>
    <t>Food and Beverage Services and Manufacturing</t>
  </si>
  <si>
    <t>Peerancheru</t>
  </si>
  <si>
    <t>Data Scientist - Kochi</t>
  </si>
  <si>
    <t>RipplesIndia Group</t>
  </si>
  <si>
    <t>We are seeking a skilled Data Scientist with 3-8 years of experience to join our team. The ideal candidate should have experience working with large data sets, using statistical and machine learning techniques to extract insights and build predictive models. The candidate should be able to work independently and have excellent communication and presentation skills.
Responsibilities
 * Work closely with stakeholders to understand business problems and requirements.
 * Analyze large data sets and identify patterns and trends.
 * Develop predictive models using statistical and machine learning techniques.
 * Conduct hypothesis testing and experimentation to validate models.
 * Collaborate with cross-functional teams to implement models and monitor their performance.
 * Develop and maintain data pipelines and dashboards for tracking key performance metrics.
 * Communicate findings and recommendations to stakeholders through visualizations, presentations, and reports.
Qualifications
 * Bachelorâ€™s or Masterâ€™s degree in Computer Science, Statistics, Mathematics, or a related field
 * 3-8 years of experience as a Data Scientist
 * Expertise in complete data science pipeline, including problem identification, data acquisition, exploratory data analysis, feature engineering, modelling, generation of insights and visualizations, monitoring, and maintenance.
 * Proficiency in programming languages such as Python and/or R.
 * Experience with data manipulation and analysis using SQL.
 * Knowledge of machine learning techniques such as regression, classification, clustering, and time series analysis
 * Intermediate to advanced levels of understanding of machine learning algorithms, probability theory and statistics.
 * Excellent problem-solving and analytical skills
 * Strong communication and presentation skills
 * Ability to work independently and collaboratively in a team environment.
Good To Have
 * Familiarity with data visualization tools such as Power BI, Tableau, Qlik Sense, etc.
 * Exposure to cloud platforms such as Azure/AWS.
 * Experience in Deep Learning, NLP, Image Processing, etc.
 * Experience in the airline domain.</t>
  </si>
  <si>
    <t>Aviation and Aerospace Component Manufacturing, Banking, and Airlines and Aviation</t>
  </si>
  <si>
    <t>Artivatic.ai</t>
  </si>
  <si>
    <t>Artivatic is a global risk &amp; decision-making platform that automates human decisions in insurance &amp; healthcare to provide efficiency, transparency, risk assessment, personalization, and digitization in the entire lifecycle of operations. We at Artivatic are building next-gen insurance products and solutions to simplify risk assessment, process automation &amp; digital use to enable access to insurance with our technology-driven innovations.
Artivatic empowers insurance &amp; healthcare businesses and developers to re-imagine insurance &amp;
health products for the next billion users. We at Artivatic are constantly building low-cost, modular
API infrastructure so that insurance businesses /hospitals can go live in a matter of days not months.
We are transforming legacy, traditional, complex, and â€˜one size fits all into personalized, digital,
instant, risk-based, new age Insurtech that touches human lives, understand their need, use data to
provide them better, need-based products instantly using technology. We aim to provide personalized insurance products based on customer goals/needs under 60 seconds using data technology process.
Artivatic is now part of a larger family with RenewBuy.com - A disruptive InsurTech player providing
choice and convenience to customers buying Health, Life, and Motor Insurance products, delivered
through a trusted network of POSP (Point of Sales Person) advisors.
Roles &amp; Responsibilities:
ï‚· Understand and design solutions to Business problems leveraging Data science and
AI
ï‚· Should be able to understand and gather the requirement from Stakeholders.
ï‚· Propose and execute the solution and present the deliverables to Stakeholders.
ï‚· Manage and optimize the deliverables.
ï‚· Mentor and Train new team members.
ï‚· Develop POCs to enhance teamsâ€™ capability.
Skillsets 1:
Strong understanding of Math, Statistics and the theoretical foundations of Statistical &amp; Machine
Learning, Parametric and Non-parametric models.
- Experience training and evaluating ML models. Perform statistical analysis of results
and refine models.
- Strong understanding of advanced data mining techniques, curating, processing and
transforming data to produce sound datasets.
-Strong understanding of the Machine Learning lifecycle - feature engineering,
training, validation, scaling, deployment, scoring, monitoring, and feedback loop.
- Understanding of NLP techniques for text representation, semantic extraction
techniques, data structures, and modelling.
- Use various statistical techniques and ML methods to perform predictive
modelling/classification for problems around client, distribution, sales, client profiles,
segmentation and provide relevant &amp; actionable recommendations/insights for the
business.
- Stronghold on Visualization tool (or libraries) like SAS Visual Analytics, Tableau,
Python, etc.
- Expert in working on Statistical tools (Python/R/SAS).
- Experience with cloud computing infrastructure like AWS/Azure/GCP.
- Able to develop, test and deploy models on Cloud/Web.
Skillsets 2:
1.BERT and Transformer Models: Proficiency in working with BERT and other transformer-based
models for various NLP tasks, such as text classification, named entity recognition, question
answering, and text generation. Familiarity with fine-tuning BERT on specific downstream tasks using techniques like transfer learning and domain adaptation.
2.Natural Language Processing (NLP): Strong understanding of NLP techniques, including text
preprocessing, information extraction, text representation, sentiment analysis, named entity
recognition, topic modeling, and information retrieval.
3.Machine Learning and Deep Learning: Proficiency in machine learning and deep learning algorithms and frameworks, such as TensorFlow, PyTorch, scikit-learn, or Keras. Ability to train and evaluate NLP models using supervised and unsupervised learning techniques.
4.Programming Languages: Proficiency in programming languages commonly used in NLP, such as
Python, Java, or C++. Ability to write efficient and clean code for data manipulation, model
development, and deployment.
5.NLP Libraries and Tools: Familiarity with popular NLP libraries and tools, such as NLTK, SpaCy,
Gensim, Stanford NLP, or CoreNLP. Ability to leverage existing librariesfor various NLP tasks and adapt them to specific use cases.
6.Problem Solving and Algorithm Design: Strong analytical and problem-solving skills to address
complex NLP challenges. Ability to design and implement efficient algorithms for NLP tasks.
7.Domain Knowledge: Familiarity with specific domains relevant to the organization's industry, such
as healthcare, finance, e-commerce, or customer support. Understanding of domain-specific NLP
challenges and requirements.
8.Continuous Learning: Proactive approach to staying updated with the latest advancements in NLP research, technologies, and best practices. Active participation in conferences, workshops, and online forums.
Qualifications:
 * MCA/BE/B. Tech. / M.Tech or equivalent degree from reputed institute.
 * 4-8 years of relevant experience.
Job Location: Gurgaon/Indore (Work From Office)
Soft Skills:
- Excellent organizational skills and ability to prioritize wide range of tasks.
- Demonstrated initiative and creativity - ability to influence (add value)
- Strong interpersonal, communication, organizational and planning skills.</t>
  </si>
  <si>
    <t>Banking and Insurance</t>
  </si>
  <si>
    <t>Applied Data Scientist - 2</t>
  </si>
  <si>
    <t>11 hours ago</t>
  </si>
  <si>
    <t>What if your job description were simply â€œmake tomorrow better?â€ Every day at Microsoft, we bring an insatiable curiosity to the workplace, challenging ourselves to reimagine what it is and what it can be. We build on whatâ€™s come before to create whatâ€™s next. We help shape the future and we empower billions of people around the globe.â€¯
â€¯
We are the computational advertising team in the AI &amp; Research organization at Microsoft. We are looking for candidates with research and applied experience in machine learning related areas. â€¯Search advertising is a $100 billion market worldwide. Microsoft's Bing search engine supports over 30% of desktop search in the US, with similarly significant presence in many other countries.
â€¯
We are a team of applied scientists working on machine learning components in the whole sponsored search stack.â€¯ Our team works on problems related to machine learning, deep learning, natural language processing, image understanding, optimization, information retrieval, auction theory, among others. Our work entails building large-scale machine learning systems for ad matching, filtration, ranking, and multiobjective optimization, and a number of other ML-driven business problems.
Responsibilities
This specific position is specially intended towards Optimizations, MonteCarlo Simulations, Multi-arm bandits, Game theory, Auction theory and Ranking and Pricing. You will design, implement, analyze, tune complex algorithms and ML systems and the supporting infrastructure for operating on large datasets.â€¯ You will collaborate with top machine learning scientists and engineers in delivering direct business impact. We're looking for sound understanding and insight into productionizing machine learning models in large-scale systems, an ability to pick up new technical areas, as well as a commitment to developing, delivering, and supporting algorithms in production.
Qualifications
 * MS/BS in CS/EE, mathematical or machine learning related disciplines, with 3 or more years of experience
 * Solid understanding ofâ€¯ probability, statistics, machine learning, data science
 * A/B testing &amp; analysis of ML models, and optimizing models for accuracy
 * Experience with Hadoop, Spark, or other distributed computing systems for large-scale training &amp; prediction with ML models.
 * End-to-end system design: data analysis, feature engineering, technique selection &amp; implementation, debugging, and maintenance in production.
 * Experience implementing machine learning algorithms or research papers from scratch
 * Experience with TensorFlow/PyTorch and deep learning models
â€¯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</si>
  <si>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Python &amp;amp; Machine Learning Engineer - Pandas/Numpy</t>
  </si>
  <si>
    <t>THire Global Services</t>
  </si>
  <si>
    <t>Role : Python Developer / ML Engineer
Experience : 2-4 years of experience
Work Location : Bangalore Job
Requirements
 * Strong Python experience especially in data engineering/ML for ML based product development
 * Given a dataset, you must come up with quick statistical analysis on the features of the dataset and prove if the feature will impact the model positively/negatively
 * If the feature is not going to impact the model positively, need to think of creative features, which mimics how a human thinks for that problem, and be able to develop code that works most of the time, which will be evaluated statistically
 * Knowledge on different algorithms and corresponding Python packages e.g. fuzzy match of strings, graph algorithm to create connected lists, etc.,
 * Strong coding skills in Pandas, Numpy.
 * Pandas is used everywhere in the code to create complex features.
 * Need good understanding of Pandas groupby, sort, merge, append, assignment, filters, map, apply
 * Strong knowledge in Python objects, tuples, list, dict, generators, lambda, etc.
 * Need to keep in mind performance of the system and use best practices to reduce time and also memory landscape of the program during run-time
 * Nice to have knowledge in ML algorithms (Bagging, Boosting, Gradient Boosting, Deep Learning (Transformers, Encoder+Decoder using Teacher-Forcing, CNN, RNN, Perceptrons, etc.,) and ML practices (feature engineering, selection, dataset slicing for train/test/valid, etc.,)
 * Working knowledge of GNU / Linux
 * Happy to work on automation, DevOps, Kubernetes, Containers
 * Experience with high availability, compute intensive distributed applications
 * Good knowledge of computer science fundamentals
 * Degree educated in Computer Science or similar (2:1 or above)
 * Excellent communication skills
 * Desirable: Microservices, Cloud, AWS, Docker, Kubernetes,
Rust Objective
 * Understand data and write production quality code with low-latency and high-performance to process the data Position
Responsibilities
 * Understand the data and the end objective.
 * Think of approaches to solve the problem that can be applied every time for the similar type of data.
 * Write efficient code that is performance efficient, testable, and reusable.
Attributes
 * Passionate about learning and application of latest software engineering practices.
 * Constantly updating his/her knowledge on the technology.
 * Flare to solve complex business problems using creative and out of the box thinking.
Qualifications : B.E./B.Tech from reputed college
(ref:hirist.com)</t>
  </si>
  <si>
    <t>683741BR
Introduction
As a Data Scientist at IBM, you will help transform our clientsâ€™ data into tangible business value by analyzing information, communicating outcomes and collaborating on product development. Work with Best in Class open source and visual tools, along with the most flexible and scalable deployment options. Whether itâ€™s investigating patient trends or weather patterns, you will work to solve real world problems for the industries transforming how we live.
Your Role and Responsibilities
Proof of Concept (POC) Development: Develop POCs to validate and showcase the feasibility and effectiveness of the proposed AI solutions. Collaborate with development teams to implement and iterate on POCs, ensuring alignment with customer requirements and expectations.
Customer Engagement and Support: Act as a technical point of contact for customers, addressing their questions, concerns, and feedback. Provide technical support during the solution deployment phase and offer guidance on AI-related best practices and use cases.
Documentation and Knowledge Sharing: Document solution architectures, design decisions, implementation details, and lessons learned. Create technical documentation, white papers, and best practice guides. Contribute to internal knowledge sharing initiatives and mentor new team members.
Industry Trends and Innovation: Stay up to date with the latest trends and advancements in AI, foundation models, and large language models. Evaluate emerging technologies, tools, and frameworks to assess their potential impact on solution design and implementation.
Required Technical and Professional Expertise
Technical Skills
 * At least 3 years of experience in developing AI/ML solutions in Python.
 * Should have strong programming skills, with proficiency in Python and experience with AI frameworks such as TensorFlow, PyTorch, Keras or Hugging Face. Should be able to use libraries such as SciKit Learn, Pandas, Matplotlib, etc.
 * Should have a good experience in data preparation and engineering.
 * Should have a good knowledge of relational databases and SQL. Should be able to use NoSQL Databases in managing data for analysis.
 * Should be able to follow the Agile methodology of development along with the knowledge of tools like Github.
Soft Skills:
 * Should have excellent interpersonal and communication skills.
 * Should be able to engage with stakeholders and team for analysis and implementation.
Should be able to learn continuously and stay updated with advancements in the field of AI.
Preferred Technical And Professional Expertise
 * Experience in setting up web services using Flask, Django, FastAPI, etc.
 * Experience in designing and delivering AI solutions, with a focus on foundation models, large language models.
 * Experience in natural language processing (NLP) and text analytics.
 * Understanding of machine learning and deep learning algorithms.
 * Exposure to open source AI libraries.
 * Experience with AI and/or data governance.
 * Experience in full AI project lifecycle, from prototyping to deployment in production environments.
 * Familiarity with cloud platforms (e.g. IBM Cloud, AWS, Azure, GCP) and related services.
About Business Unit
IBM Software infuses core business operations with intelligenceâ€”from machine learning to generative AIâ€”to help make organizations more responsive, productive, and resilient. IBM Software helps clients put AI into action now to create real value with trust, speed, and confidence across digital labor, IT automation, application modernization, security, and sustainability. Critical to this is the ability to make use of all data, because AI is only as good as the data that fuels it. In most organizations data is spread across multiple clouds, on premises, in private datacenters, and at the edge. IBMâ€™s AI and data platform scales and accelerates the impact of AI with trusted data, and provides leading capabilities to train, tune and deploy AI across business. IBMâ€™s hybrid cloud platform is one of the most comprehensive and consistent approach to development, security, and operations across hybrid environmentsâ€”a flexible foundation for leveraging data, wherever it resides, to extend AI deep into a business.
This job requires you to be fully COVID-19 vaccinated prior to your start date and proof of vaccination status will be required before your start date. During the Onboarding process you will be asked to confirm your vaccination status, in case you are unable to get vaccinated for any reason, you can let us know at that stage. Please let us know if you are unable to be vaccinated due to medical or religious reasons. IBM will consider such requests on a case by case basis subject to submission of required proof by the candidate before a stipulated date.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youâ€™ll be able to learn and develop yourself and your career, youâ€™ll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IBMâ€™s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weâ€™re also one of the biggest technology and consulting employers, with many of the Fortune 50 companies relying on the IBM Cloud to run their business. At IBM, we pride ourselves on being an early adopter of artificial intelligence, quantum computing and blockchain. Now itâ€™s time for you to join us on our journey to being a responsible technology innovator and a force for good in the world.
Location Statement
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
Being You @ IBM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t>
  </si>
  <si>
    <t>Hunt&amp;Badge Consulting Pvt Ltd (A Hudson RPO Company)</t>
  </si>
  <si>
    <t>Basic Qualifications
 * Five+ years experience working in a Big Data Software Development role
 * Experience managing and deploying ML models in real world environments
 * Bachelor's degree in Computer Science, Mathematics, Statistics, or other analytical fields
 * Experience working with Python, Scala, Spark or other open-source software with data science libraries
 * Experience in advanced math and statistics
 * Excellent familiarity with command line linux environment
 * Able to understand various data structures and common methods in data transformation
 * Experience deploying machine learning models
Working knowledge of a variety of machine learning techniques (clustering, decision tree learning, artificial neural networks, etc.). Skills:- Machine Learning (ML), Deep Learning and Neural networks</t>
  </si>
  <si>
    <t>Vardhman Tube Mills</t>
  </si>
  <si>
    <t>Company Description
Vardhman Tube Mills is a leading manufacturer and exporter of high-quality pipes and tubes in Mumbai, India. Our pipes and tubes come in Stainless Steel and Duplex Steel and various types like welded, square, rectangular, polish pipes, hydraulic pipes, etc. Our company has a well-equipped infrastructure that enables us to deliver a wide range of products using the latest technologies.
Role Description
This is a  hybrid role for a Data Scientist at Vardhman Tube Mills located in Mumbai with flexibility for some remote work. The Data Scientist will be responsible for creating and implementing data-driven solutions to improve business processes and drive growth. They will be responsible for analyzing complex data sets, developing data models and algorithms, and creating data visualizations to communicate insights to stakeholders.
Qualifications
 * Data Science: Python, SQL, R
 * Statistics: Hypothesis testing, Confidence Intervals, Regression models
 * Data Analytics: Data wrangling, Preparing data for analysis
 * Data Visualization: Tableau, Power BI, Matplotlib
 * Data Analysis: Data exploration and analysis, numpy
Relevant skills and qualifications that would be beneficial include:
 * Excellent problem-solving skills
 * Experience working with large and complex data sets
 * Comfortable working with databases and statistical software
 * Strong communication and presentation skills
 * BTech or Master's in computer science, statistics, or a related field
 * Experience in manufacturing or engineering industries</t>
  </si>
  <si>
    <t>Tata Consultancy Services</t>
  </si>
  <si>
    <t>Required Information Details
 1. Role- Data Scientist
 2. Required Technical Skill Set- Data Science Â· Python Â· Graph DB Knowledge Â· R / SparklyR or Python/PySpark
 3. Desired Experience Range** Minimum 10+ years
 4. Location of Requirement Ahmedabad/Chennai/Hyderabad/Kolkata/Gurugram
Desired Competencies (Technical/Behavioral Competency)
Must-Have** (Ideally should not be more than 3-5)
 1. Knowledge of R, SQL and Python; familiarity with Scala, Java is an added advantage asset
 2. Experience using business intelligence tools (e.g. Tableau) and data frameworks (e.g. Hadoop)
 3. Analytical mind and business acumen Ã¨ Excellent communication and presentation skills
Good-to-Have Telecom Domain Exp
Responsibility of / Expectations from the Role
1 Proficient specialist in mathematical, problem-solving, and coding skills to manage big data, extracting valuable insights.
2 Design tailor-made solutions from this data, aiding in achieving unique objectives and goals
3 Experience in working with Network based analysis preferably with GraphDB
4 Experience in data mining
5 Understanding of machine-learning and operations research.</t>
  </si>
  <si>
    <t>Telecommunications and Banking</t>
  </si>
  <si>
    <t>UprightHC Solutions Private Limited</t>
  </si>
  <si>
    <t xml:space="preserve">About the Role
Building something incredible, from scratch. Thatâ€™s right, you would be one of only two AI engineers on our team helping us build the future of animation/webtoons with AI. Weâ€™re building a new product from the ground up and we need your help. Youâ€™ll get to work closely with the founder of company to not only set a technical direction but also influence the trajectory of the company. Some responsibilities include :
 * Improve ML infra to help us all move faster
 * Create new models for specific use cases
 * Contribute to improvements (efficiency, quality, reliability) of core machine learning models
 * Work closely with software engineers to build systems for efficient training and deployment of deep learning models.
 * Stay relevant with the latest advancements (and help us create the latest advancements!)
What weâ€™re looking for*
 * Strong understanding of ML architectures in computer vision
 * Experience working with GAN, Diffusion models
 * Experience in the implementation of research papers
 * Bonus: Past publications in relevant topics
 * Bonus: Previous work with RLHF/PPO, training reward models
Qualities We Value
 * Self-starter who has a passion for solving difficult problems and is results-driven.
 * Able to think critically, methodically, and creatively about experiments.
 * The capacity to interpret data and make informed, challenging decisions.
 * A lifelong dedication to personal and professional growth.
</t>
  </si>
  <si>
    <t>Research and Information Technology</t>
  </si>
  <si>
    <t>UST</t>
  </si>
  <si>
    <t>Role : Data Scientist
Budget : As per Industry standards
Notice Period : Immediate to 30 days
Primary Skill: Data Science and ML Modeling
Experience : 8-12 years
Location : All Ust offshore
Job Description:
 * Minimum 7 years of professional experience in data science, analytics, or a similar role.
 * Strong proficiency in data analysis, statistical modelling, and machine learning techniques.
 * Expertise in programming languages such as Python, R, or similar for data manipulation, analysis, and modelling.
 * Experience with data visualization tools (e.g., Tableau, Power BI) to effectively communicate insights.
 * Experience with Dataiku will be a plus.</t>
  </si>
  <si>
    <t>Information Technology, Project Management, and Other</t>
  </si>
  <si>
    <t>Information Services and Software Development</t>
  </si>
  <si>
    <t>Greater Bengaluru Area</t>
  </si>
  <si>
    <t>HCapital Technologies Private Limited</t>
  </si>
  <si>
    <t xml:space="preserve">Company Profile :
A B2B digital growth platform that offers a range of trusted and affordable business solutions to empower you to solve challenges and accelerate growth, create value for your emerging business &amp; MSMEs in India.
Job Description: Data Scientist (5+ Years Experience)
Requirements
 * Bachelors / Masters/ PHD in Data Science, Computer Science, Statistics, or a related field.
 * A minimum of 5 years of professional experience in a data science role
Mandatory technical competencies
 * Strong expertise in data modeling, machine learning algorithms, statistical analysis and deep learning
 * Proficiency in data visualization tools and techniques using powerbi/tableau or similar tools
 * Hands-on experience with common data science tools and platforms.
 * Strong knowledge of python, sql
 * Capacity to keep abreast of emerging technologies in the field.
Preferred technical competencies
 * Experience in data engineering or data warehousing or big data
 * Ability to write basic servers/applications/APIs in python or any language
Key Responsibilities
 * Design, develop, and deploy advanced data models to solve complex business problems.
 * Create insightful visualizations to convey complex data findings in an understandable manner.
 * Collaborate with cross-functional teams to transform data insights into actionable business strategies.
 * Stay updated with the latest technologies and methodologies in the field of data science.
</t>
  </si>
  <si>
    <t>Analyst and Information Technology</t>
  </si>
  <si>
    <t>IT Services and IT Consulting and Software Development</t>
  </si>
  <si>
    <t>Yum! Digital &amp; Tech India</t>
  </si>
  <si>
    <t>At Yum! Weâ€™re looking for a data scientist to add to our dynamic and rapid scaling team. Weâ€™re making this investment to help us optimize our digital channels and technology innovations with the end goal of creating competitive advantages for our restaurants around the globe. Weâ€™re looking for a data scientist who brings fresh ideas from past experiences and is eager to tackle new challenges in our company.
Responsibilities:
â€¢Partner with KFC, Pizza Hut, &amp; Taco Bell to identify opportunities to leverage company data to drive business outcomes.
â€¢Play key role in our advance analytics team developing data science solutions, responsible for driving Yum Growth
â€¢Build predictive models to elevate the customer experience and drive revenue growth in our restaurants globally!
â€¢Implement globally scalable, cross brand solutions related to data science.
â€¢Deliver solutions leveraging the latest machine learning (ML) techniques, including exploratory data analysis; feature engineering; model selection; model evaluation and cross-validation; and deployment and productionalization at all scales.
â€¢Collaborate with our Yum! data science teams to enhance, scale and operationalize existing models.
â€¢Communicate effectively with both technical and nontechnical stakeholders.
â€¢Provide thought leadership on the latest ML and artificial intelligence (AI) technologies and applications for our Yum! use cases.
â€¢Conduct and support white-boarding sessions, workshops, design sessions and project meetings as needed, playing a key role in cross-functional business relations.
â€¢Develop data science solutions as currently defined by the existing product roadmap.
Skills and Qualifications
â€¢BTECH / masterâ€™s degree in a quantitative field (statistics, business analytics, computer science or business administration) with a specific emphasis on statistics, (big) data mining and data science, etc.
â€¢2-4 years of experience in core data science.
â€¢Advanced analytical and quantitative skills to use data and metrics to back up assumptions, evaluate the hypothesis and complete root cause analysis of the business problem.
â€¢Deep understanding of supervised and unsupervised machine learning techniques.
â€¢Hands-on experience working with regression, clustering, support vector machines, neural networks (including CNN and RNN), decision trees and related models.
â€¢Knowledge of the full data mining steps from data preparation, modeling, visualization, and interpretation.
â€¢Strong knowledge of statistics and experimental design and have demonstrated their use in prior work experience.
â€¢In-depth knowledge of Python &amp; SQL is strongly desired.
â€¢Some experience in AWS Lambda and Docker</t>
  </si>
  <si>
    <t>Information Technology, Science, and Other</t>
  </si>
  <si>
    <t>IT Services and IT Consulting, Food and Beverage Services, and Data Infrastructure and Analytics</t>
  </si>
  <si>
    <t>Junior ML Engineer</t>
  </si>
  <si>
    <t>Qween Network LLP</t>
  </si>
  <si>
    <t>Experience: 3 to 4 years
Salary: upto 22 LPA
Location: Bangalore
Key Responsibilities
 * Studying, transforming, and converting data science prototypes
 * Deploying models to production
 * Training and retraining models as needed
 * Analyzing the ML algorithms that could be used to solve a given problem and ranking them by their respective scores
 * Analyzing the errors of the model and designing strategies to overcome them
 * Identifying differences in data distribution that could affect model performance in real-world situations
 * Performing statistical analysis and using results to improve models
 * Supervising the data acquisition process if more data is needed
 * Defining data augmentation pipelines
 * Defining the pre-processing or feature engineering to be done on a given dataset
 * To extend and enrich existing ML frameworks and libraries
 * Understanding where the findings can be applied to business decisions
 * Documenting machine learning processes
Role Proficiencies
 * 6+ years of IT experience in which at least 4+ years of relevant experience primarily in converting data science prototypes and deploying models to production
 * Knowledge of Big Data frameworks like Hadoop, Spark, Pig, Hive, Flume, etc
 * Proficiency with Python and machine learning libraries such as scikit-learn, matplotlib, seaborn and pandas
 * Experience in working with ML frameworks like TensorFlow, Keras, OpenCV
 * Strong written and verbal communications
 * Excellent interpersonal and collaboration skills.
 * Expertise in visualizing and manipulating big datasets
 * Advanced Math and Statistics skills (linear algebra, calculus, Bayesian statistics, mean, median, variance, etc.)
 * Advanced degree in Computer Science/Math/Statistics or a related discipline.
 * Robust data modelling and data architecture skills.</t>
  </si>
  <si>
    <t>AI Safety Data Scientist</t>
  </si>
  <si>
    <t>Note: By applying to this position you will have an opportunity to share your preferred working location from the following: Hyderabad, Telangana, India; Bangalore, Karnataka, India.Minimum qualifications:
 * Bachelorâ€™s degree in a quantitative discipline (e.g., Computer Science, Statistics, Mathematics, Operations Research) or equivalent practical experience
 * 3 years of experience in data analysis or a data science setting
 * Experience with programming languages (e.g., Python, R, Julia) and database languages (e.g. SQL)
Preferred qualifications:
 * Masterâ€™s degree or PhD in a quantitative discipline (e.g., Computer Science, Statistics, Mathematics, Operations Research, etc.)
 * Experience in abuse and fraud disciplines focused on web security, harmful content moderation, and threat analysis
 * Experience with scripting languages (e.g., C/C++, Python, Java)
 * Ability to generate actionable insights to drive business impact
 * Proficient in applying machine learning techniques to large datasets
About The Job
Trust and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whatâ€™s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The Scaled Protections team safeguards GenAI experiences across Google products for all users, including enterprise clients. By developing and deploying safety classifiers, both server-side and on-device, the team ensures the distribution of safe and policy-compliant content. They take a data-driven approach to problem-solving and exceed in employing cutting-edge AI solutions for enhanced safety.
At Google we work hard to earn our usersâ€™ trust every day. Trust and Safety is Googleâ€™s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Googleâ€™s products, protecting our users, advertisers, and publishers across the globe in over 40 languages.
Responsibilities
 * Develop scalable safety solutions for AI products across Google by leveraging advanced machine learning and AI techniques.
 * Apply cutting-edge statistical and data science methods to thoroughly examine Google's protection measures, uncover potential shortcomings, and develop actionable insights to continuously strengthen security.
 * Conduct thorough analysis to uncover opportunities for improvement and generate key insights to inform the roadmap of partner teams. Drive business outcomes by telling compelling data stories to a variety of stakeholders.
 * Develop automated data pipelines and self-service dashboards to provide timely insights at scale.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</si>
  <si>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Customer Service and Product Management</t>
  </si>
  <si>
    <t>Quantzig</t>
  </si>
  <si>
    <t>Job Title: Data Scientist
Experience Level: 3-5 years
Job Type: 
Job Description:
We are seeking an experienced Data Scientist with 3-5 years of proven expertise to join our dynamic team. The ideal candidate should have strong programming skills in Python, Git, and SQL, with a focus on object-oriented programming (OOP) principles and classes. The candidate must also possess hands-on experience with Azure Machine Learning. Knowledge of PowerBI, Machine Learning (ML), Deep Learning (DL), and optimization techniques is considered a plus.
Responsibilities:
 * Collaborate with cross-functional teams to understand business needs and translate them into data science solutions.
 * Utilize Python, Git, and SQL for data preprocessing, analysis, and model development.
 * Apply object-oriented programming principles to create efficient and scalable code.
 * Have experience in applying classes principal in Python coding
 * Implement and deploy machine learning models using Azure Machine Learning.
 * Explore and analyze large datasets to extract meaningful insights.
 * Develop and maintain data pipelines for efficient data processing.
 * Stay current with industry trends and advancements in data science and machine learning.
Requirements:
 * Bachelor's or Master's degree in Computer Science, Statistics, Mathematics, or a related field.
 * 3-5 years of hands-on experience in data science and machine learning.
 * Strong programming skills in Python, with proficiency in OOP concepts and classes.
 * Experience with version control systems, especially Git.
 * Solid knowledge of SQL for data manipulation and extraction.
 * Proficiency in Azure Machine Learning for model development and deployment.
 * Effective problem-solving skills and attention to detail.
 * Excellent communication skills for conveying technical concepts to non-technical stakeholders.
Preferred Qualifications (Good to Have):
 * Experience with PowerBI for data visualization and reporting.
 * Knowledge of Machine Learning (ML) and Deep Learning (DL) techniques.
 * Familiarity with optimization techniques for model performance improvement.
How to Apply:
If you meet the above qualifications and are enthusiastic about leveraging data science to drive business insights, we invite you to submit your resume and a cover letter detailing your relevant experience to [insert email address].
[Company Name] is an equal opportunity employer and encourages diversity in the workplace. We welcome candidates from all backgrounds to apply.
Note: The job description is intended to describe the general nature and level of work to be performed. It is not an exhaustive list of all responsibilities, duties, and skills required for the position.
Note: Intrested Candidates can share their CV's on :
varshar@infinitiresearch.com</t>
  </si>
  <si>
    <t>Data Infrastructure and Analytics</t>
  </si>
  <si>
    <t>Datascientist</t>
  </si>
  <si>
    <t>Teralanx Solutions</t>
  </si>
  <si>
    <t>Hi,
If your below profile suits the above requirement, kindly share your updated CV to jessyj@teralanx.com.
Total Experience 12+ years, relevant experience 5+ years.
Skills
A strong level of proficiency in python programming.
Practical knowledge and working experience on Statistics and Operation Research methods.
Practical knowledge and working experience in tools and frameworks like
Flask,PySpark,Pytorch,tensorflow, keras, Databricks, OpenCV, Pillow/PIL, streamlit, d3js,
dashplotly, neo4j.
Hands on experience in Analytics/AI-ML AWS services like Sagemaker, Canvas, Bedrock.
Good understanding of how to apply predictive and machine learning techniques like
regression models, XGBoost, random forest, GBM, Neural Nets, SVM etc.
Proficient with NLP techniques like RNN, LSTM and Attention based models and effectively
handle readily available stanford, IBM, Azure, Open AI NLP models.
Good understanding of SQL from a perspective of how to write efficient queries for pulling
the data from database.
Hands on experience on any version control tool (github, bitbucket).
Experience of deploying ML models into production environment experience (MLOps) in any
one of the cloud platforms like Azure and AWS.
 * Understanding business needs / mapping it to the business processes.
 * Hands on experience in agile project delivery.
 * Good in conceptualizing and visualizing end to end business needs both at high level as
well as detailed.
 * Good in articulating the business needs.
 * Good analytical and problem-solving skills.
 * Good communication, listening and probing skills.
 * Strong inter-personnel skills.
 * Should collaborate with other team members and work as team.
Job Description
Comprehend business issues and propose valuable business solutions.
Design Factual or AI/profound learning models to address business issues.
Design Statistical Models/ML/DL models and deploy them for production.
Formulate what information is accessible from where and how to augment it.
Develop innovative graphs for data comprehension using d3js, dashplotly and neo4j.
Preferred Certification: (Good to have)
AWS Specialty Certification in Data Analytics, Machine Learning</t>
  </si>
  <si>
    <t>AI/ML consultants_GCP Build</t>
  </si>
  <si>
    <t>Capgemini</t>
  </si>
  <si>
    <t>Data Scientist AI ML consultant You will be responsible for developing and implementing data science projects analyzing large and complex data sets and driving data driven decision making across the organization The ideal candidate will have a strong background in data science machine learning and statistical analysis Responsibilities Develop and implement data science projects including machine learning models statistical analysis and data visualization Analyze large and complex data sets to identify trends insights and opportunities Collaborate with cross functional teams to understand data needs and translate them into data science solutions Ensure data quality and accuracy by implementing data validation testing and monitoring processes Stay up to date with the latest data science trends and technologies Contribute to the development of data driven solutions and products Present data science findings and recommendations to stakeholders Requirements 2 years of experience in data science with a Master s or PhD degree in a related field Strong knowledge of machine learning statistical analysis and data visualization tools and technologies Experience with big data processing frameworks such as Spark or Hadoop Strong analytical and problem solving skills with the ability to analyze complex data sets and identify trends and insights Excellent communication and collaboration skills with the ability to work with cross functional teams and stakeholders Strong data security and privacy knowledge and experience Experience with agile development methodologies is a plus</t>
  </si>
  <si>
    <t>MindMap Consulting</t>
  </si>
  <si>
    <t>Selected Intern's Day-to-day Responsibilities Include
 * Understanding of fundamental concepts in machine learning and NLP
 * Using programming languages such as Python and libraries commonly used in ai, such as tensor Flow, Py Torch, or scikit-learn
 * Using NLP techniques and frameworks like Nltk, Spacy, or similar
 * Learning new concepts quickly and troubleshooting issues, debugging code
 * Design and implement machine learning algorithms, with a focus on applications in large language models and natural language processing.
 * Large Language Models (LLMs): Work with and enhance large language models to improve natural language understanding and generation capabilities.
 * Natural Language Processing (NLP): Apply NLP techniques to solve complex problems related to language understanding, sentiment analysis, and information extraction.
 * Model Training and Evaluation: Train and evaluate machine learning models using relevant datasets, ensuring high performance and accuracy.
 * Feature Engineering and Data Preprocessing: Conduct feature engineering and data preprocessing to enhance the robustness of models.
 * Collaboration: Collaborate with cross-functional teams, including software engineers, data scientists, and domain experts, to integrate machine learning solutions into our products.
 * Documentation: Maintain comprehensive documentation of models, algorithms, and experiments for reproducibility and knowledge transfer.</t>
  </si>
  <si>
    <t>Job Title: Data Scientist
Experience Level: 3-5 years
Job Type: 
Job Description:
We are seeking a highly skilled and experienced Data Scientist to join our dynamic team. The ideal candidate will have 3-5 years of proven experience in data science, with a strong background in Python programming, Git, and SQL. The candidate must possess expertise in object-oriented programming (OOP) concepts and classes using Python and demonstrate proficiency in Azure Machine Learning. Additionally, PowerBI skills are considered a plus.
Responsibilities:
 * Develop and implement machine learning models for predictive and prescriptive analytics.
 * Collaborate with cross-functional teams to understand business requirements and translate them into data-driven solutions.
 * Utilize Python, Git, and SQL to clean, preprocess, and analyze large datasets.
 * Apply statistical methods and machine learning algorithms to extract meaningful insights and patterns from data.
 * Implement and maintain scalable data pipelines for data processing and model training.
 * Stay abreast of industry trends and emerging technologies to continuously enhance the data science capabilities within the organization.
 * Present findings and insights to non-technical stakeholders in a clear and understandable manner.
Requirements:
 1. Bachelor's or Master's degree in Computer Science, Statistics, Mathematics, or a related field.
 2. 3-5 years of hands-on experience in data science and analytics.
 3. Strong programming skills in Python with a focus on OOP principles and classes.
 4. Proficiency in version control systems, especially Git.
 5. Solid experience with SQL for data manipulation and extraction.
 6. Expertise in Azure Machine Learning for model development and deployment.
 7. Excellent problem-solving skills and a keen attention to detail.
 8. Effective communication skills to convey complex concepts to both technical and non-technical stakeholders.
Preferred Qualifications (Good to Have):
 1. Experience with PowerBI for data visualization and reporting.
 2. Familiarity with other cloud platforms such as AWS or Google Cloud.
 3. Knowledge of advanced statistical techniques and tools.
 4. Strong understanding of data privacy and security best practices.
Incase of any further queries, kindly reach out to ramyasrikarthika@infinitiresearch.com</t>
  </si>
  <si>
    <t>Information Technology, Strategy/Planning, and Business Development</t>
  </si>
  <si>
    <t>IT Services and IT Consulting, Marketing Services, and Business Consulting and Services</t>
  </si>
  <si>
    <t>InnoWave</t>
  </si>
  <si>
    <t>As a Data Scientist at InnoWave, you will play a crucial role in advancing our research and development initiatives. The ideal candidate will have a solid foundation in data science, a keen understanding of scientific technologies, and a proven track record of successful grant applications. The role involves not only driving innovative data-driven solutions but also effectively communicating these advancements through technical writing, specifically in the context of R&amp;D and grant proposals.
Responsibilities:
Research and Development:
 * Lead and contribute to advanced research projects in AI, Machine Learning, etc.
 * Collaborate with cross-functional teams to identify opportunities for innovation and improvement in our technology.
Grant Proposal Development:
 * Take ownership of the end-to-end grant application process, from identifying potential funding opportunities to drafting and submitting compelling proposals.
 * Ensure alignment between proposed research objectives and the company's strategic goals.
Technical Writing:
 * Produce clear, concise, and technically sound documents, including research papers, project reports, and grant proposals.
 * Translate complex technical concepts into accessible language for diverse audiences, including non-technical stakeholders and funding agencies.
Data Analysis and Modeling:
 * Apply advanced statistical and machine learning techniques to analyze large datasets and extract meaningful insights.
 * Develop and deploy machine learning models to address specific research challenges.
Qualifications:
 * Ph.D. or equivalent advanced degree in a relevant field, e.g., Computer Science, Statistics, etc.
 * Minimum of 5 years of hands-on experience in data science and research activities.
 * Proven track record of successful grant applications and a deep understanding of the grant funding landscape.
 * Strong programming skills, with proficiency in languages such as Python, R, etc.
 * Exceptional technical writing skills with a portfolio of published papers and successful grant proposals.
 * Expertise in GenAI, Machine Learning, Deep Learning.
Other Skills:
 * Excellent communication and collaboration skills.
 * Detail-oriented with strong problem-solving abilities.
 * Ability to work independently and as part of a team.</t>
  </si>
  <si>
    <t xml:space="preserve">Job Description:
We are seeking an experienced Data Scientist with 3-5 years of proven expertise to join our dynamic team. The ideal candidate should have strong programming skills in Python, Git, and SQL, with a focus on object-oriented programming (OOP) principles and classes. The candidate must also possess hands-on experience with Azure Machine Learning. Knowledge of PowerBI, Machine Learning (ML), Deep Learning (DL), and optimization techniques is considered a plus.
Responsibilities:
 * Collaborate with cross-functional teams to understand business needs and translate them into data science solutions.
 * Utilize Python, Git, and SQL for data preprocessing, analysis, and model development.
 * Apply object-oriented programming principles to create efficient and scalable code.
 * Have experience in applying classes principal in Python coding
 * Implement and deploy machine learning models using Azure Machine Learning.
 * Explore and analyze large datasets to extract meaningful insights.
 * Develop and maintain data pipelines for efficient data processing.
 * Stay current with industry trends and advancements in data science and machine learning.
Requirements:
 * Bachelor's or Master's degree in Computer Science, Statistics, Mathematics, or a related field.
 * 3-5 years of hands-on experience in data science and machine learning.
 * Strong programming skills in Python, with proficiency in OOP concepts and classes.
 * Experience with version control systems, especially Git.
 * Solid knowledge of SQL for data manipulation and extraction.
 * Proficiency in Azure Machine Learning for model development and deployment.
 * Effective problem-solving skills and attention to detail.
 * Excellent communication skills for conveying technical concepts to non-technical stakeholders.
 * 
Preferred Qualifications (Good to Have):
 * Experience with PowerBI for data visualization and reporting.
 * Knowledge of Machine Learning (ML) and Deep Learning (DL) techniques.
 * Familiarity with optimization techniques for model performance improvement.
</t>
  </si>
  <si>
    <t>Immediate opening for Data Scientist- Delhi (Hybrid)</t>
  </si>
  <si>
    <t>HTC Global Services</t>
  </si>
  <si>
    <t>We are hiring a Data Scientist for HTC Global Services - a leading CMMI level 5 global provider of innovative IT and Business Process Services and Solutions since 1990 with headquarters in Troy, Michigan, USA.
Years of experience - 4+ years
Location - Delhi (Hybrid)
Duration: Full time
Notice period - Immediate to 15 days
Job Responsibilities:
 * Collaborate with a team of other data scientists, data engineers, and business subject matter experts to solve complex business problems using machine learning, NLP, and statistics.
 * Recommend which approaches will be effective in various situations and implement them independently without much guidance.
Basic Qualifications:
 * Bachelor's degree in computer science, or equivalent STEM fields with 3-5 years related working experience or a master's degree d in data science related fields
 * Experience with Python, PySpark, Natural Language Processing (NLP), AI/ML Ops.
 * Experience leveraging model management capabilities to track version control and maintain information about best-performing models, such as MLFLOW or similar.
 * Experience with modern techniques in artificial intelligence (AI), data science, machine learning (ML), or statistics.
 * Experience with deep learning techniques and neural networks.
 * Experience working with data manipulation, analytic/business insight tools, and data visualization.
 * Excellent problem-solving skills and the ability to work in a collaborative team environment.
Kindly share your updated resume to anu.elumalai@htcinc.com
If interested please share the below details,
Total Yrs:
Relevant Yrs:
CCTC:
ECTC:
Location:
Notice Period:</t>
  </si>
  <si>
    <t>Business Development</t>
  </si>
  <si>
    <t>Machine Learning Engineer - MLOps</t>
  </si>
  <si>
    <t>Quantiphi</t>
  </si>
  <si>
    <t>Role: Senior Machine Learning Engineer
Experience Level: 3 to 6 Years
Work location: Mumbai, Bangalore &amp; Trivandrum
What youâ€™ll do:
You will be working as a Senior Machine Learning Engineer within the healthcare domain, working on and delivering projects that are running across multiple geographies, helping healthcare organizations achieve their business goals with use of data ingestion technologies, cloud services &amp; DevOps. You will be working with teams from other specialties such as Cloud engineering, Software engineering, Data engineering to create platforms, solutions and applications that cater to latest trends in the healthcare industry such as digital diagnosis, software as a medical product, AI marketplace, amongst others.
Role &amp; Responsibilities:
â— Developing high-level solution architectures and working with our offshore team of big-data
engineers and decision science analysts to build, test and assess models that predict and optimize
business outcomes based on clientâ€™s success criteria.
â— Developing end to end solutions powered by AI/ML for use cases on a production scale projects
beyond POC.
â— Responsible for developing, enhancing, modifying, optimizing and/or maintaining existing ML models to enhance the overall solution.
â— Generating insights with a huge amount of data.
â— Communicate the analysis results effectively with the clients and internal stakeholders.
â— Develop sophisticated yet simple interpretations and communicate insights to clients that lead to
quantifiable business impact.
â— Building deep relationships with clients by understanding their stated but more importantly, latent needs.
â— Working closely with the offshore delivery managers to ensure a seamless communication and
delivery cadence. Researching and identifying sales opportunity, generating leads, target identification and classification
â— Serve as a mentor or guide for junior resources / freshers.
â— Lead the technical discussion with the clients regarding updates / risks / blockers, etc. Fluent in
communication
Skills expectation:
 * Hands-on coding experience, fluent in Python &amp; SQL. o Great analytical skills with attention to details. o Expertise in ML algorithms such as Logistic regression, Cluster analysis, Decision trees, XGBoost, LightGBM, Statistical modeling &amp; Predictive analysis.
 * Experience working with scalable, highly-interactive, high-performance systems/projects (ML).
 * Good understanding of Dimensional Reduction techniques like PCA, NMF, LDA, etc
 * Hands-on experience in ML data preparation, model training, error analysis, model
 * deployment on any cloud platform (GCP, AWS, AZURE)
 * Experience and understanding of ML Ops (Designing and Develop Model Training</t>
  </si>
  <si>
    <t>QuinStreet</t>
  </si>
  <si>
    <t xml:space="preserve">Corporate Overview
Powering Performance Marketplaces in Digital Media
QuinStreet is a pioneer in powering decentralized online marketplaces that match searchers and â€œresearch and compareâ€ consumers with brands. We run these virtual- and private-label marketplaces in one of the nationâ€™s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 The direct measurability of digital media.
 * Performance marketing. (We pioneered it.)
 * The advantages of technology.
We bring all this together to deliver truly great results for consumers and brands in the worldâ€™s biggest channel.
Job Description
Skills Required: Python, SQL, Fluency in statistics, concepts like feature engineering, regression, classification, time series as well a usage of tools like NumPy, SciPy, Plotly as well as analytical tools like tableau, excel. Familiarity with the AWS &amp; AirFlow environments is a plus.
Responsibilities: Work with the data engineering team to derive insights and identify issues and opportunities in our data streams
QuinStreet is an equal opportunity employer. We do not discriminate on the basis of race, color, religion, national origin, pregnancy status, sex, age, marital status, disability, sexual orientation, gender identity or any other characteristics protected by law.
Please see QuinStreetâ€™s Employee Privacy Notice here.
</t>
  </si>
  <si>
    <t>Marketing Services and Internet Publishing</t>
  </si>
  <si>
    <t>Infosys</t>
  </si>
  <si>
    <t xml:space="preserve">As a Senior Machine Learning Engineer, you:
 * Contribute to all aspects of the Data Science Project Lifecycle, with a focus on scalable operation and production.
 * Can coordinate and manage competing priorities across a portfolio of projects.
 * Provide leadership and guidance on the development and monitoring of ongoing data engineering pipelines and the delivery of ML models from prototypes to production.
 * Own and define the key performance indicators (KPIs) and diagnostics to measure performance against business goals.
 * Ability to influence across organisations, proven collaboration skills, comfortable working with ambiguity, ability to make quick, informed decisions taking into account trade-offs.
 * Can conceptualize, formulate, prototype and implement ML pipelines to solve business problems.
 * Proven extensive experience developing and implementing Machine Learning engineering pipelines on large data sets.
Domain Expertise
 * Python, ML, Azure Data Bricks, NLP, SQL, MLOPS, GENAI &amp; Scrum
 * Have a good working knowledge cloud based and local data science frameworks and toolkits.
 * Are experienced in Agile methodologies and the hypothesis-driven approach.
 * Have a deep knowledge of a sufficiently broad area of technical specialism in ML engineering methodology and best practices and are a valued and trusted expert
 * Have a practical experience productionising machine learning, Deep Learning and natural language understanding/processing models.
 * Experience with Azure. OpenAI, Langchain, VectorDBs.
 * Real-time ML, Databricks delta live tables, Azure IOT Hub, Azure functions.
 * Data Science Workbench: Infrastructure Engineering, Automation, CI/CD.
</t>
  </si>
  <si>
    <t>Business Development, Analyst, and Consulting</t>
  </si>
  <si>
    <t>IT Services and IT Consulting and Business Consulting and Services</t>
  </si>
  <si>
    <t>Freshworks</t>
  </si>
  <si>
    <t>Company Description
About Freshworks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Freshworks has received numerous accolades including 2019 Startup of the Year form Economic Times, #16 ranking on the Forbesâ€™ Cloud 100 list and #22 on the Battery Ventures/Glassdoor Best Places to Work in 2020. Our suite of products has also been recognized by analysts including the Gartner Magic Quadrants for CRM Customer Engagement, IT Service Management and Sales Force Automation.
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
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
Job Description
Overview of the Role: About the role: As a Data Scientist at Freshworks, you will help identify the right business problems that will be more effectively solved with Machine Learning techniques. Then you will apply your algorithmic and statistical skills, knowledge of ML techniques, grasp of fundamental Math, and familiarity with big data to solve the problem in the simplest possible way. Responsibilities Collaborate with product and business teams to understand all aspects of the problem Define the right target metrics that best represent the end-user value Apply knowledge of ML, statistics, and advanced mathematics to conceptualize, experiment and design an intelligent system Work with engineers to build the system end-to-end including Big Data pipelines and ensure the serving system is scalable and highly performant. Qualifications A Bachelorâ€™s degree or a higher degree in Computer Science, Statistics, Mathematics or a related field. Strong problem-solving and programming skills with a deep understanding of data structures and algorithms. Solid understanding of mathematical underpinnings behind Machine Learning algorithms and proficiency in probability, statistics, linear algebra, calculus, and optimization. Experience with NLP, Distributed Systems, large scale computing, Big Data technologies like Hadoop and Spark are plus.
Qualifications
Scaling up of models created by Data Scientist; Data Structure, Algorithms; Database concepts; JVM/Python; Machine learning algorithms
Additional Information
All your information will be kept confidential according to EEO guidelines.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</si>
  <si>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Senior Software Engineer, Machine Learning</t>
  </si>
  <si>
    <t>At LinkedIn, we trust each other to do our best work where it works best for us and our teams. This role offers a hybrid work option, meaning you can both work from home and commute to a LinkedIn office, depending on whatâ€™s best for you and when it is important for your team to be together.
LinkedIn was built to help professionals achieve more in their careers, and every day millions of people use our products to make connections, discover opportunities, and gain insights. Our global reach means we get to make a direct impact on the worldâ€™s workforce in ways no other company can. Weâ€™re much more than a digital resume -- we transform lives through innovative products and technology.
Every day, millions of posts, videos, and articles course through the LinkedIn feed, generating tens of thousands of comments every hour â€” and tens of millions more shares and likes.
We are looking for a research engineer/scientist to develop state of art NLP &amp; vision algorithms to understand member posted content meaningfully. You will be instrumental in improving the efficacy of communication and content exchange between millions of LinkedIn members by developing cutting edge content understanding and classification algorithms. The understanding is not only limited to extract features but to summarize, classify &amp; cluster content. We own the end to end stack from idea creation, POC, design to product deployment.
As part of a new and fast growing team of top-notch scientists and engineers, you will experience all the excitement and dynamism of a startup along with the scale and technology of a world-class enterprise.
Responsibilities:
Develop next-gen algorithms to understand visual content and textual content and member interactions on LinkedIn
Develop state-of-art text/image/video/graph classification models scaling to millions of content and thousands of categories
Develop state-of-art supervised and semi-supervised models scaling to hundreds of millions of members and their content
Own end-to-end model development and deployment at LinkedIn scale
Mentor junior research engineers in utilizing advanced machine learning techniques for critical business problems
Represent LinkedIn in academic and industry circles by showcasing our innovation, data products and scientific expertise in bringing game-changing data products to market
Basic Qualifications:
Masterâ€™s degree OR Bachelorâ€™s degree with 5+ years of work experience
5+ years of experience in at least one of the following areas: Computer vision, Image processing, Machine Learning, Statistical modeling/inference, Data mining, NLP, Graph/geometric deep learning, Large Language Models, Generative AI
Preferred Qualifications:
Ph.D. in computer science, statistics, engineering, mathematics, or similar quantitative discipline
5+ years of hands-on experience working on machine learning or related topics
Understanding of standard programming and software engineering practices
Proven track record of publishing at academic and industry venues
Ability and eagerness to program
Suggested Skills:
Machine Learning
Deep Learning
Generative-AI
Large Language Models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This document provides transparency around the way in which LinkedIn handles personal data of employees and job applicants: https://legal.linkedin.com/candidate-portal</t>
  </si>
  <si>
    <t>We are seeking an experienced Machine Learning Engineer with 3-5 years of proven expertise to join our team. The ideal candidate should have a strong programming background in Python, experience with GitHub Actions, SQL, and Databricks. The candidate must possess advanced knowledge of Azure Machine Learning (Azure ML), MLOps, and proficiency in object-oriented programming (OOP) principles and classes. Familiarity with PowerBI is considered a valuable asset.
Responsibilities:
 * Collaborate with cross-functional teams to understand business requirements and design end-to-end machine learning solutions.
 * Utilize Python, GitHub Actions, SQL, and Databricks for data preprocessing, model development, and deployment.
 * Apply object-oriented programming principles for creating scalable and maintainable code.
 * Experience in applying Classes principles using Python coding
 * Implement Azure Machine Learning for model development, training, and deployment.
 * Design and implement MLOps processes for continuous integration, deployment, and monitoring of machine learning models.
 * Work with large datasets and leverage SQL for data manipulation and extraction.
 * Collaborate with data scientists and other stakeholders to understand model requirements and integration needs.
 * Explore and implement best practices for optimizing and improving machine learning models.
Requirements:
 * Bachelor's or Master's degree in Computer Science, Statistics, Mathematics, or a related field.
 * 3-5 years of hands-on experience in machine learning engineering.
 * Strong programming skills in Python, with proficiency in OOP concepts and classes.
 * Experience with version control systems, particularly GitHub Actions.
 * Knowledge of SQL for data manipulation and extraction.
 * Proficiency in Azure Machine Learning for model development and deployment.
 * Familiarity with Databricks for scalable data processing.
 * Understanding of MLOps practices and their implementation.
 * Effective problem-solving skills and attention to detail.
 * Excellent communication skills for collaborating with cross-functional teams.
Preferred Qualifications (Good to have):
 * Experience with PowerBI for data visualization and reporting.
 * Knowledge of other cloud platforms (AWS, Google Cloud) and their machine learning services.
 * Familiarity with containerization technologies (Docker, Kubernetes).
Additional Details:
 * Location: Bangalore
 * NP - Immediate to 30 days
Kindly share your CV to:
shalinic@infinitiresearch.com</t>
  </si>
  <si>
    <t>Product Data Scientist, Security</t>
  </si>
  <si>
    <t>Minimum qualifications:
 * Bachelor's degree in Statistics, Mathematics, Data Science, Engineering, Physics, Economics, a related quantitative field, or equivalent practical experience.
 * 8 years of experience with analysis applications (e.g., extracting insights, performing statistical analysis, or solving business problems), and coding (e.g., Python, R, SQL).
Preferred qualifications:
 * Experience in experimental design (e.g., A/B, multivariate, Bayesian methods) and incremental analysis.
 * Experience in identifying opportunities for business improvement and defining/measuring the success of those initiatives.
 * Experience with utilizing unstructured data to answer open-ended business questions.
 * Experience working with multiple datasets/data warehouses and ability to pull from data sets using tools and coding.
 * Knowledge of advanced query optimization techniques.
 * Excellent communication, technical writing, and presentation skills with the ability to communicate analysis findings.
About The Job
As a Product Data Scientist, you will be part of a team thatdrives business outcomes for ads customers through automation and platforms, encouraging long-term investments with Google. In this role, you will manage critical business questions, building dashboards and automated reports, maintaining analytical datasets, and measuring and improving key metrics. Security efforts help reduce risk and ensure a positive experience for customers. This role will involve developing a detailed understanding of the technical designs of safety products, performing diagnostic analyses, and uncovering opportunities for improvement.
Responsibilities
 * Work with User Experience Research, Support, and the Sales teams to develop an understanding of the needs of advertisers, developers, and other partners.
 * Perform technical analyses with unstructured data (e.g. logs) to assess success of Security initiatives in reducing bad ads while maintaining good business growth.
 * Design and evaluate experiments to help the team understand how product changes affect advertiser experience.
 * Investigate fundamental business and product strategy questions, deliver deep insights on specific topics to provoke new feature/product ideas, or new interventions to drive improved advertiser policy experiences.
 * Analyze and report business health metrics, focusing on retention, cost savings, and performance.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</si>
  <si>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Greetings from Tata Consultancy Services!!
We are hiring for Data Science!!
Experience: 4-6 Years
Location: Chennai
Required Technical Skillset: Data Science, MLOps, GCP, Big Data, Python
Must Have Skills:
 * 4+ Experience in GCP as Senior Data Enginee
 * Should have 4+ experience in Big Query, Pub/ Sub, Dataflow, Composer DAGs and Air flow
 * Strong SQL knowledge â€“ able to translate complex scenarios into queries 5-7 years exp
 * Experience with Data modeling and mapping.
 * Experience with Google Cloud SDK &amp; API Scripting
 * Strong Programming experience in Python
TCS Eligibility Criteria:
 * BE/B.Tech/MCA/M.Sc./MS with minimum 3 years of relevant IT-experience post Qualification.
 * Only  courses would be considered.
 * Candidates who have attended TCS interview in the last 1 month need not apply.</t>
  </si>
  <si>
    <t>IT Services and IT Consulting, Information Services, and Technology, Information and Media</t>
  </si>
  <si>
    <t>ML Engineer</t>
  </si>
  <si>
    <t>Typeface</t>
  </si>
  <si>
    <t>Who we are?
Typeface is on a mission to help everyone express their unique imagination. We believe technology is a creative partner that empowers any company to tell their unique stories faster and easier than ever before. Generative AI platforms represent a major breakthrough to create content at tremendous speed and scale. For enterprises to successfully leverage their potential, they need to include their unique voice and style and ensure responsible AI practices. We unite content velocity with brand personalization and safety, so that every company can achieve its creative potential. We are looking for passionate individuals who want to help build a fast-growing GenAI company from the ground up.
Why join us?
 * Bleeding edge technology: We explore uncharted territory at the intersection of art and science. We strive to revolutionize content, amplifying human creativity with cutting-edge AI in a safe and responsible way.
 * Best-in-class product: We built the leading enterprise-grade generative AI solution, so any business, from startups to Fortune 500 companies, can 10x personalized content at scale. Typeface combines the best-in-class AI platforms across the board with our own brand-personalized AI model to hyper-personalize content at scale with a responsible AI approach.
 * World-class team: Founded by the former CPO &amp; CTO of Adobe, Abhay Parasnis, and a highly experienced team with a proven track record of building revolutionary, long-lasting AI, SaaS, and media technologists that are completely focused on customer impact.
 * Top-tier Investors: Backed by top-tier venture capital firms: Lightspeed Venture Partners, Salesforce Ventures, GV (Google Ventures), Madrona, Menlo Ventures, and M12 (Microsoftâ€™s Venture Fund). Check out our Series B announcement.
 * Rapid customer traction: Overwhelming demand from Fortune 500 companies and popular digital-native brands from every industry.
 * Awards &amp; recognition: Honored to be a winner of 10+ industry awards for our unique approach to enterprise GenAI, including Fast Companyâ€™s â€œTop 5 Next Big Things in Techâ€ and Adweekâ€™s AI Company of the Year.
The Mission:
As aâ€¯Machine Learning Engineer, you will be responsible for building machine learning models/systems and innovative web applications that deliver the power of Generative AI to our customers. You will work closely with designers, product managers and other engineers driving the technical designs and implementations.
â€¯
Core Responsibilities:
We are looking for strong Machine Learning engineers across multiple levels to join our team and help us build innovative Generative AI solutions that deliver the power of Generative AI to our customers. You will be responsible for:
 * Define the roadmap for generation of various content types including text, image, audio and video enabling us to generate brand-affinitized, hyper-personalized, and safe content
 * Own the delivery of key business, product and technology initiatives across design, specification, development, testing, and launch.
 * Establish and implement processes for model training, fine-tuning, testing, and operating the Generative AI models at significant scale.
 * Investigate, prototype and deliver innovative solutions
 * Collaborate with other engineers, Product and Business Teams to identify new ways to improve our product and drive growth
 * Establish a data-driven development culture by driving the definition, tracking, and operationalizing of feature, product, and company-level metrics
â€¯
Minimum Qualifications:
 * Bachelors degree in Computer Science or a related field
 * Experience with building and evolving ML Training and Inferencing systems at significant scale with a purpose of solving real-world problems.
 * 2+ years of prior experience designing, building and scaling systems for training, testing, and running Machine Learning models at scale
 * Have a track records of coming up with new ideas or improving upon existing ideas in machine learning, demonstrated by accomplishments such as first author publications or projects
 * Proficiency in Python, C/C++ (or equivalent)
 * Ability to create self-contained, reusable, and testable modules and passionate about prototyping
Preferred Qualifications:
 * Masterâ€™s or PhD degree in Computer Science or a related field
 * Prior experience with AzureML, GCP Vertex, AWS Sagemaker or similar platforms
 * Hands-on experience in deploying and tuning Generative AI models in cloud or on local system is a plus
 * Experience working at a high-growth startup or tech company
 * Publications and research experiences in ML venues and/or vision/language applications are a plus
Benefits
 * Competitive salaries and equity
 * Comprehensive benefits package (medical, dental, vision)
 * Opportunities for professional growth and development
Equality Opportunity Statement
Typeface is an equal opportunity employer and does not discriminate on the basis of race, color, religion, gender, gender identity or expression, sexual orientation, national origin, genetics, disability, age, or veteran status. *
Diversity &amp; Inclusion Statement
At Typeface, we believe that diversity and inclusion are essential to our success. We are committed to creating a workplace that is welcoming and inclusive for all employees, regardless of their background or identity. We value diversity in all its forms and strive to create a culture of respect, understanding, and collaboration.</t>
  </si>
  <si>
    <t>True Tech Professionals</t>
  </si>
  <si>
    <t>Description
Data Scientist
Role And Responsibilities
As a Data Scientist you will:
 * Leverage data to drive informed decision-making and solve complex business challenges.
 * Develop and deploy machine learning models and predictive models.
 * Clean, manipulate, and visualize data to extract actionable insights using tools such as Python and data visualization libraries.
 * Work with cross-functional teams to interpret data and communicate findings, contributing to strategic initiatives and improving business performance.
 * Demonstrate strong problem-solving skills, tackling challenging data science problems and delivering actionable solutions.
 * Stay updated with the latest developments in data science and machine learning, adapting to evolving technologies and methodologies.
Required Qualifications
Formal Academic Background:
Bachelor's, Master's, or Ph.D. degree in Computer Science, Data Science, Machine Learning, or a related field.
Machine Learning Proficiency
3+ years of proven experience in creating and deploying machine learning models in production environments.
In-depth knowledge of machine learning algorithms and techniques, with hands-on experience in real-world applications.
Familiarity with libraries like TensorFlow, PyTorch, or scikit-learn.
Proficiency in data visualization tools such as Matplotlib, Seaborn, Tableau.
SQL And Database Knowledge
Strong SQL skills and experience with relational databases (e.g., PostgreSQL, MySQL) and NoSQL databases (e.g., MongoDB).
Communication And Collaboration
Excellent verbal and written communication skills to convey complex technical findings to non-technical stakeholders.
Ability to work collaboratively in interdisciplinary teams.
Continuous Learning And Adaptation
Commitment to staying updated with the latest developments in data science and machine learning.
Preferred Qualifications
Experience with cloud platforms (e.g., AWS, Azure, Google Cloud) and containerization technologies (e.g., Docker, Kubernetes).
Familiarity with DevOps practices and continuous integration/continuous deployment (CI/CD) pipelines.
Knowledge of ethical and responsible AI practices, including bias mitigation and fairness.
Skills: data science,tensorflow,pytorch,tableau,sql,cloud,machine learning</t>
  </si>
  <si>
    <t>Acuity Knowledge Partners</t>
  </si>
  <si>
    <t xml:space="preserve">Responsibilities
 * Preparing clean data from raw data using Python.
 * Run regressions, forecasting, and manipulate the data.
 * Sample data analysis (running correlations and setting up the infrastructure for absorbing data quickly).
 * Share the insights with the client and explore opportunities for further improvements. Analyze raw data: assessing quality, cleansing, and structuring for downstream processing.
Qualifications
 * B.Tech/ M.Tech/ MCA with 2-4 years of overall experience.
 * Skilled in Python and SQL.
 * Hands-on knowledge of Statistical models.
 * Experience working with credit card/transaction data and alternative datasets.
 * Familiarity with Cloud services will be an added advantage.
</t>
  </si>
  <si>
    <t>Engineering, Finance, and Information Technology</t>
  </si>
  <si>
    <t>Software Development, Financial Services, and Investment Banking</t>
  </si>
  <si>
    <t>Creative Synergies Group</t>
  </si>
  <si>
    <t>About Creative Synergies Group:
 * Global technology services company
 * 40+ Fortune 500 clients
 * 95% revenue from US, Europe, Japan based customers.
 * Current Verticals: Transportation, Energy/Process Industry, Industrial Products, Hi-Tech
 * Product Engineering Services (PES): Digital, Embedded, Mechanical Services
 * Plant Engineering Services (Oil &amp; Gas/ Process / Chemical Industries)
 * Manufacturing Engineering Services (Discrete Manufacturing Industries)
 * Founded by former Michigan State University professor, former Wipro (NYSE: WIT) EDS Chief Executive and serial entrepreneur Dr. Mukesh Gandhi
 * Locations: Headquartered in the U.S., multiple centers of delivery excellence in India (Bengaluru, Pune), branch offices in Germany, the U.K, the Netherlands, and Japan.
 * Culture: Creative is run on a culture of positivity, entrepreneurial spirit, customer centricity, teamwork, and meritocracy
Role: Data Scientist
Experience: 3-8 Years
Education: ME / MTech / BE / BTech
Technical Skill and Tools Requirement
 * Python
 * NumPy, Pandas, Matplotlib, TensorFlow/Py torch
 * K-Nearest Neighbours, NaÃ¯ve Bayes, SVM, Decision tree, XGBoost
 * ETL, SQL OLAP
Roles &amp; Responsibilities
 * Solve problems using Machine Learning and Deep Learning algorithms in domains such as e-commerce, Edutech, and retail.
 * Play a significant role in enabling adoption of sophisticated algorithms and data mining strategies.
 * Generate new practices and processes for effective ML engineering, in alignment with core subject-matter expertise.
 * Define best practices for code optimization, model and system validation, and model governance.
Desirable Skills
 * Big Data experience in driving real time analytics.
 * Experience in one or multiple Data Science Platforms such as Data bricks, AzureML, Sage maker
 * Experience in Teradata, Hadoop
 * Knowledge of MLOps platform will be an added advantage.
Other Skills
 * Experience in analyzing data, understanding trends and pattern, feature engineering.
 * Build Data Pipelines &amp; platform to operationalize Machine Learning models at scale.
 * Proven problem-solving skills.
 * Knowledge of one or more domains such as e-commerce, Edutech, retail.</t>
  </si>
  <si>
    <t>TASConnect</t>
  </si>
  <si>
    <t>22 hours ago</t>
  </si>
  <si>
    <t>Key Responsibilities
 * Design, Develop and maintain data pipelines to enable reliable data infrastructure to support ongoing initiatives in artificial intelligence, machine learning and distributed ledger technology.
 * Make key data pipeline decisions, implementation and the ongoing update and maintenance.
 * Work closely with stakeholders to develop scalable and performant solutions for their data requirements, including extraction, transformation and loading of data from a range of data sources.
 * Collaborate closely with the Product and Technology teams to help TASConnect refine and define new feature, products and solutions as relevant to client needs to ensure the venture is continuously delivering at the cutting-edge
Key Stakeholders
 * Lead Data Scientist
 * Production and Development team
 * CTO
Required Experience &amp; Skills
 * 3 years+ work experience in develop and maintain mission-critical pipelines and data scientist analytical tools
 * Proficient and experience in machine learning, AI, deep learning, NLP, LLM, and generative AI
 * Demonstrate strong experience in applying model for commercial applications in finance/bank/fintech
 * Problem solving mindset with strong academic in statistic, mathematics, engineering and/or computer science.
 * You earned your bachelorâ€™s or masterâ€™s degree from a top-tier university with focus in machine learning, AI
 * Certification in AWS/GCP/Azure in data science is equivalent to bachelorâ€™s degree
 * Professional working knowledge in Sagemaker, Python and relevant libraries
 * Excellent oral and written English</t>
  </si>
  <si>
    <t xml:space="preserve"> * Python developer with 7+Yrs experience of Python &amp; AWS
 * Hands-on experience with AWS Cloud
 * Experience of delivering (developing) APIâ€™s in the AWS Cloud through a managed service, e.g. AWS API Gateway
 * Writing APIâ€™s that interact with 1. Databases 2. Cloud Storage
 * Experience of writing Lambda functions using Python
 * Implementing appropriate security controls
 * Experience of JSON
 * Terraform experience will be an added advantage</t>
  </si>
  <si>
    <t>Simpl</t>
  </si>
  <si>
    <t>About Simpl
Simpl is Indiaâ€™s leading checkout network meant to make payments invisible and money intelligent. It is committed to the simplification and democratization of digital transformation in the payments space.
As Indiaâ€™s foremost consumer experience platform, Simpl is on a mission to empower merchants to build trusted relationships with customers, one transaction at a time. With more than 20,000+ available merchants and millions of trusted users pan-India, Simpl envisions creating an inclusive digital payment experience for India that empowers and fosters trust between merchants and their customers.
Simpl proves a full-stack solution for e-commerce conversion. It enables merchants to give customers 1-click checkout, buyer protection, and a pay-later facility to allow them to feel safe and trusted when shopping online. Through Simpl, merchants can provide consumers with an easy, secure, and intuitive user experience.
Everyone at Simpl is an internal entrepreneur who is given a lot of bandwidth and resources to create the next breakthrough towards the long term vision of â€œmaking money Simplâ€. Our first product is a payment platform that lets people buy instantly, anywhere online, and pay later. In the background, Simpl uses big data for credit underwriting, risk and fraud modeling, all without any paperwork, and enables Banks and Non-Bank Financial Companies to access a whole new consumer market .In place of traditional forms of identification and authentication, Simpl integrates deeply into merchant apps via SDKs and APIs. This allows for more sophisticated forms of authentication that take full advantage of smartphone data and processing power.
About the role:
At Simpl, data stands as the most precious asset. Within Simpl, the Data Science Team plays a vital role in the development and maintenance of machine learning models that leverage alternative data for different stages of the credit lifecycle. These stages include approval, user behavior monitoring, and collections.
As a Senior Data Scientist with a strong background in NLP, Machine Learning, and Deep Learning, you will play a critical role in shaping our data-driven solutions. You will be responsible for designing and implementing advanced algorithms and models, utilizing NLP techniques, ML methodologies, and DL frameworks to extract valuable insights from vast and complex datasets. Your expertise will contribute to enhancing our products, optimizing processes, and providing data-driven recommendations that drive business success.
Responsibilities:
â— Design, develop, and deploy machine learning models and algorithms for various applications such as classification, regression and clustering. Utilize deep learning techniques and frameworks to solve complex problems
â— Evaluate and fine-tune machine learning models to achieve optimal performance metrics. Conduct experiments and A/B testing to improve model performance and explore different algorithmic approaches.
â— Analyze complex and large-scale datasets using statistical and machine learning techniques. Develop and implement predictive models, algorithms, and statistical analyses to extract insights and drive decision-making processes.
â— Work closely with cross-functional teams, including data engineers, software developers, and business stakeholders, to understand requirements and develop data-driven solutions. Collaborate with team members to tackle complex problems and provide guidance to junior data scientists.
â— Stay up-to-date with the latest research and advancements in NLP, ML, and DL, and apply innovative techniques to address business challenges effectively.
Qualifications :
â— A bachelor's or master's degree in a quantitative field such as Computer Science, Data Science, Statistics, Mathematics, or a related discipline.
â— 4 to 6 years of hands-on experience in data science, machine learning, and statistical analysis. Experience in applying data science techniques to real-world business problems, preferably in the financial or fintech industry.
â— Proficiency in programming languages such as Python, with a strong understanding of data manipulation, statistical analysis, and machine learning libraries and frameworks.
â— Proven track record of designing and implementing NLP models and algorithms for various tasks, along with experience in handling unstructured textual data.
â— Experience in working with big data technologies and cloud platforms preferably AWS.
â— Familiarity with popular data science tools and frameworks such as scikit-learn, pandas, or Spark. Proficiency in SQL for data retrieval and manipulation from databases.
â— Experience in deep learning techniques and frameworks such as TensorFlow, PyTorch, or Keras. Experience in developing and deploying deep learning models. Ability to leverage pre-trained models and transfer learning to optimize model performance in specific use cases.
â— Good written and verbal communication skills, with the ability to explain complex data science concepts to both technical and non-technical audiences.</t>
  </si>
  <si>
    <t>Software Development and Consumer Services</t>
  </si>
  <si>
    <t>Role: Data Scientist
Experience: 4-8
Location: PAN India
Analytics and Science are no longer a secret and Data is the key to unlocking success. Once you are online for Shopping, you get recommendations based on your wish list, the products you review and what similar people purchase. This is one of good examples of predictive analytics that is utilized to its full potential.
Lot of similar stories you see in todayâ€™s world and if these excites you to make a difference in this field, then come and join Technology Office, Retail Americas where we are looking for experienced Data Scientist and Analyst professionals. Pls reach out to us at &lt;&gt;
Job Description:
 * 4 years of IT experience with 3-5 years in Data science and AI/ML
 * Retail domain experience of 3-5 years desirable
 * Extensive experience in Data Mining. Find opportunities to use unstructured data, to see how new data sources fit into Data Models
 * Good experience in leveraging various forms of Predictive analytics to understand Customer behavior to help Retail Business
 * Create Algorithms and Data Models customized to Retail industry needs
 * Good knowledge in ML algorithms (k-NN, Naive Bayes, SVM, Decision Forests), programming languages (Python or R and SQL)
 * Solve business-related problems using data-driven techniques, communicating and collaborating with both IT and business
 * Provide thought leadership in algorithmic and process innovations and contribute to creativity in solving unconventional problems
 * Create white papers, writing blogs, build demos and other reusable collateral that can be used by Retail Americas Customers
 * Exposure to deep learning approaches and modeling frameworks (PyTorch, Tensorflow, Keras) and experiment with LLMs and apply understanding in Generative AI
 * Experience with Azure data and AI/ML services preferred
 * Ability to work effectively in several concurrent projects
 * Master's degree or PhD in a highly quantitative field (Computer Science, Engineering, Physics, Maths, Operations Research or related</t>
  </si>
  <si>
    <t>A.P. Moller - Maersk</t>
  </si>
  <si>
    <t>The Data Scientists turns data into actionable insights using tools and models from statistics, AI and Machine Learning to enable better decision making. They collaborate with stakeholders to translate a business problem to a mathematical problem that can be solved using data and analytics. They gather, analyse, combine and aggregate the data sources required to solve the problem, then develop the appropriate solution and communicate its possibilities and limitations. They are responsible for the quality of the solution, for example prediction accuracy. Understands the different aspects of the end-to-end model life cycle (problem formulation, exploration, development, testing, deployement and monitoring). Has a solid data science skillset and the experience needed to drive the implementation of a solution at any stage of the product life cycle.</t>
  </si>
  <si>
    <t>NAKAD</t>
  </si>
  <si>
    <t>Company Profile:
NAKAD, a pioneering leader in supply chain finance, is dedicated to revolutionizing finance for MSMEs with our ground-breaking solution, RECON360. With foundations in prestigious institutions like IIM Ahmedabad, IIT Bombay, and IIT Guwahati, and a team with experience from global corporations like BCG, HUL, and Oracle, we are on a transformative journey in the fintech space. Backed by top-tier venture capitalists and influential angel investors, we offer an exciting opportunity to be a key player in the fintech revolution.
Role and Responsibilities:
- Develop and implement advanced Machine Learning models for NAKAD's RECON360 platform, focusing on solving complex problems in the NLP/LLM domain.
- Engage in projects that involve automatic document type configurations, invoice matching, and leveraging information from input ledgers for financial reconciliation.
- Work with large datasets and NAKAD's repository of tagged data to train models for customer input adaptability and various document formats.
- Continuously test, refine, and optimize ML models to enhance precision and efficiency in real-world applications.
- Document development processes, analyse results, and provide actionable insights for ongoing improvements.
Qualifications:
- 1-3 years of experience in a related field.
- Bachelorâ€™s or Masterâ€™s degree in Computer Science, Data Science, Artificial Intelligence, or a related field.
- Strong foundational knowledge in Machine Learning, Natural Language Processing, and related technologies.
- Proficiency in Python and ML frameworks like TensorFlow, PyTorch.
- Experience with handling large datasets and conducting data pre-processing and analysis.
- Proven ability in creative problem-solving and a passion for fintech innovation.
- Excellent communication and teamwork skills.
Technical Stack:
- Programming Languages: Python, Javascript.
- Machine Learning Frameworks: TensorFlow, PyTorch, Keras.
- Data Processing: Good knowledge of SQL, NoSQL databases. Experience in Pandas, NumPy.
- Cloud Services: Any one of the major providers (AWS, Azure or Google Cloud Platform)
- Version Control: Git.
Good to Have:
- Projects or coursework in the NLP domain.
- Familiarity with Large Language Models (LLM) and their applications.
- Experience in deploying ML models in production environments.
- Understanding of cloud-based ML services and deployment.</t>
  </si>
  <si>
    <t>Virtusa</t>
  </si>
  <si>
    <t>Job Description
Skill: Data Scientist
Role: T3
Key Responsibility
Bachelors or Masters Engineering in Computer Science preferred though not mandatory, or related quantitative field experience with analyzing and quantifying data collected through crowd sourcing protocols
Strong experience with descriptive statistics and visualization tools
Solid Experience With Natural Language Processing
Expert in Python command line usage Bash Solid experience with SQL
Knowledge of statistical modelling machine learning techniques Deep Learning Good to have
Experience with data selection methods identify how to choose which data for which experimental set ups
Excellent communication and organizational skills with significant attention to detailExperience with big data tools Hive Pig and familiarity experience with AWS technology stack S3Redshift Good to have
Demonstrable track record dealing well with ambiguity prioritizing needs and delivering results in an agiledynamic environment
NLP Text Extraction from various sources MS Wordplain text filespdf fileshtml pages, etc. Text CleaningText PreProcessing Tokenization POS tagging NER, Dependency Parsing Coreference Resolution, Feature Vector Generation binarycounttfidf etc word2vecdoc2vecglove RAKE, document similarity Cosine, Jaccardetc fuzzy text matching Lexical and Semantic Information Extraction
Techniques text clustering kmeans, DBSACNetc text classification Nve Bayes MAXENTSVM Tree Based models other ML &amp; Deep Learning model
About Virtusa
Teamwork, quality of life, professional and personal development: values that Virtusa is proud to embody. When you join us, you join a team of 30,000+ people globally that cares about your growth â€” one that seeks to provide you with exciting projects, opportunities and work with state of the art technologies throughout your career with us.
Great minds, great potential: it all comes together at Virtusa. We value collaboration and the team environment of our company, and seek to provide great minds with a dynamic place to nurture new ideas and foster excellence.
Virtusa was founded on principles of equal opportunity for all, and so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</si>
  <si>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Andhra Pradesh</t>
  </si>
  <si>
    <t>Data Scientist - 3</t>
  </si>
  <si>
    <t>Navi</t>
  </si>
  <si>
    <t>About Navi
Navi is one of the fastest growing financial services companies in India providing Personal &amp; Home Loans, Insurance and Mutual Funds with a digital first approach. At Navi, our mission is to build financial services that are simple, accessible and affordable.
Founders: Sachin Bansal &amp; Ankit Agarwal
Know what makes you a â€œNavi_iteâ€ :
1.Perseverance, Passion and Commitment
â€¢ Passionate about Naviâ€™s mission and vision
â€¢ Demonstrates dedication, perseverance and high ownership
â€¢ Goes above and beyond by taking on additional responsibilities
2.Obsession with high quality results
â€¢ Consistently creates value for the customers and stakeholders through high quality outcomes
â€¢ Ensuring excellence in all aspects of work
â€¢ Efficiently manages time, prioritizes tasks, and achieves higher standards
3.Resilience and Adaptability
â€¢ Adapts quickly to new roles, responsibilities, and changing circumstances, showing resilience and agility
Key responsibilities:
 * Lead and develop data science solutions to solve complex business solutions
 * Formulate business problems to data science problems
 * Work cross-functionally with business and engineering teams to drive data science initiatives
 * Define the right quality metrics for ML models and optimize them
 * Mentor and provide feedback to team members
Qualifications :
 * Bachelor or above in Computer/Electrical Engineering, Mathematics, Economics, or in a quantitative field with a research bent of mind and have a minimum of 5+ years of experience
 * Sound understanding of modern Machine learning techniques, and mathematical underpinnings, and experience in using different machine learning frameworks (sci-kit-learn, Keras, TF Spark, MLlib, etc)
 * Experience in using distributed computing platforms
 * Strong programming skills (preferably in Python, Scala, etc)
 * Experience in driving large-scale machine learning problems end-to-end</t>
  </si>
  <si>
    <t>Machine learning developer</t>
  </si>
  <si>
    <t>NuStar Technologies</t>
  </si>
  <si>
    <t>Location-Hyderabad
Notice Perioed- Serving upto 45 days only
ML Engineer
Experience In Python, Pandas, Numpy
Text Processing Required.
Experience in NLP Techniques
Experience In RASA Or Any Other Conversational Framework
Text Processing Techniques- NLTK, Text Embeddings etc.
Exposure in deploying ML models in Cloud
Exposure to Docker Containers and Kubernetes
Understanding of MLOps</t>
  </si>
  <si>
    <t>Sr. Data Scientist â€“ IoT data &amp; Satellite Analytics</t>
  </si>
  <si>
    <t>Carnot Technologies</t>
  </si>
  <si>
    <t>About Carnot Technologies:
We are an AI enabled Agri IOT platform.
Supported by Qualcomm. Raised Series B from Mahindra &amp; Mahindra and Whiteboard capital.
AI &amp; IoT enabled AgriTech platform that helps increase tractor owners' income by up to 30%
Our flagship products are the Krishe Smart Kit â€“ a IoT based business management tool for the rental tractor entrepreneur, and Sugarcane SmartHarvest â€“ a satellite image based system that leverages deep learning model to improve sugar recovery from harvested sugarcane crop.
Now -As part of Mahindra and Mahindra, Carnot Technologies is at the forefront of cloud-
based solutions. We are committed to innovation and setting new benchmarks in the tech
industry, especially with the Krish-e initiative.
Experience : 4+ Years
About Culture @ Carnot :
Everyone at Carnot is hardcore! You will be working with some of the smartest and most
dedicated folks in the country.
We empower people to take decisions and own their work from day 1. Carnot is the place to
be if you want to be able to shape the direction of the organization you work in. You'll have
ample opportunity to work not just in your own team but the business dev, or product or
backend or finance or any other... all of who will be sitting just a few tables across from you.
You'd be surprised to see the autonomy and independence you get - even interns at Carnot
have led projects that affect top/bottom line in a meaningful way.
Ever read "Man in the Arena"? We all swear by it.
We:
â€¢ Believe in generating value and not just valuation
â€¢ Deeply care about the impact we have on our customers lives
â€¢ Are hands on. Something needs to be done, we do it. Position is immaterial
â€¢ Be humble. If you make mistakes - accept, learn and move on
â€¢ Have fun along the way. Afterall, whatâ€™s the point if it isnâ€™t fun?!
Role Overview:
We are looking for a Sr. Data Scientist, who can be a great individual contributor towards driving key data innovations in Carnot. The ideal candidate will be responsible for developing and collaboratively deploying our data science models. We mainly work with IoT data and satellite image based analytics.
Key Responsibilities / Requirements:
1. Ability to navigate through massive database structures to mine relevant data through
python scripts and SQL queries
2. Building meaningful data models with right prototyping approach, which translate to real-
world business metric and not just remain fancy jargons on blog posts
3. Responsible for deployment of the data models to cloud with the help of data engineering
team
4. Making complex things look simple ;) - Simplicity is our biggest strength
5. Strong sense of ownership, demonstrate detailed craftsmanship, enjoy collaboration - It is
about WE, not ME.
6. Work closely with Product team to represent Tech@Carnot for crucial partnerships with
Mahindra and future partners
7. Strong fundamentals of numpy, pandas, pytorch, sklearn, shapely, GIS, and statistics is a
must have.
8. Big plus if you are well aware of deep learning frameworks, execution and have worked on
image based data model problems in the past
9. Exceptional verbal, presentation, and written communications skills to convey information
clearly to the different audience. Data without presentation is useless.
Technical Qualifications:
Must Have:
1. Strong grasp of Python, SQL, sklearn, tensor-pytorch fundamentals
2. Past working experience with Geo-spatial/remote-sensing/satellite data
3. Good grasp and intuition of ML Models/frameworks (e.g., Linear Regression, LightGBM, tree-based learning algorithms, etc.)
4. Hands-on with Shapely, GDAL
5. Familiarity with image manipulation using Python/Go
6. Experience in deploying production grade data models to the cloud with the help of
the data engineering team
7. Good hands-on experience with AutoML tools such as vertex, datarobot, Azure automl etc.
Good to Have:
1. Prior experience working with satellite imagery &amp;amp; vegetation indices is a huge plus
2. Working knowledge of MongoDB, Go
3. Working experience in GCP/Azure/AWS is plus
4. Good know-how to DevOps and ETL pipelines in data engineering</t>
  </si>
  <si>
    <t>Engineering and Other</t>
  </si>
  <si>
    <t>Equifax</t>
  </si>
  <si>
    <t>Synopsis of the role
The role of a data analytics consultant will be highly specialized and it will involve reviewing data to discover insights and offering expertise in data management. They will use the results of their analysis to make predictions and help guide business strategy and decision-making.
What Youâ€™ll Do
 * Work with the Equifax bureau in India to build bureau based Analytics capabilities and use the new age technology to implement those solutions.
 * Expected to demonstrate independence in execution, results interpretation and presentation, and the production of documentation strong enough to evidence a sound challenge to both internal and external parties.
 * Knowledge of credit bureau, housing and/or demographic data is a plus. Manipulate large amounts of data and integrate diverse data sources into solutions.
 * Contribute to Building the BFSI Analytics practice through on- going identification of new opportunities
 * Understanding of key business and risk KPIâ€™s for retail banking products, drawing insights from bureau datasets
 * Self-motivation, discipline, task focus, the ability to structure and present work and a proven record of delivering high quality results to strict deadlines
What Experience You Need
 * 0 to 1 year experience in handling BFSI analytics/implementing models/Big data/Cloud solution architect
 * Good knowledge of SAS, SQL, Python, R.
 * Understanding of Retail banking products.
 * Analytical skill, logical thinking and problem solving capabilities.
 * Adaptability to work in project-based engagements across different kinds of banking clients.
 * Should be a team player.
 * Analytical skill, logical thinking and problem-solving capabilities.
 * Self-starter with high energy levels and ability to work in a fast-paced environment.
 * Self-motivation, discipline, task focus, the ability to structure and present work and a proven record of delivering high quality results to strict deadlines.
What Could Set You Apart
 * Adaptability to work in project based engagements across different kinds of banking clients
 * Knowledge on statistical and probability concepts
 * Self-starter with high energy levels and ability to work in a fast paced environment</t>
  </si>
  <si>
    <t>Data Scientist - Product</t>
  </si>
  <si>
    <t>Confluent</t>
  </si>
  <si>
    <t xml:space="preserve">Confluent is pioneering a fundamentally new category of data infrastructure focused on data in motion. Have you ever found a new favorite series on Netflix, picked up groceries curbside at Walmart, or paid for something using Square? Thatâ€™s the power of data in motion in actionâ€”giving organizations instant access to the massive amounts of data that is constantly flowing throughout their business. At Confluent, weâ€™re building the foundational platform for this new paradigm of data infrastructure. Our cloud-native offering is designed to be the intelligent connective tissue enabling real-time data, from multiple sources, to constantly stream across the organization. With Confluent, organizations can create a central nervous system to innovate and win in a digital-first world.
Weâ€™re looking for self-motivated team members who crave a challenge and feel energized to roll up their sleeves and help realize Confluentâ€™s enormous potential. Chart your own path and take healthy risks as we solve big problems together. We value having diverse teams and want you to grow as we growâ€”whether youâ€™re just starting out in your career or managing a large team, youâ€™ll be amazed at the magnitude of your impact.
About The Team
The mission of the Data Science team at Confluent is to serve as the central nervous system of all things data for the company: we build analytics infrastructure, metrics, insights, and models. Our outputs enable data-driven thinking and help optimize every part of the business. There are limitless opportunities for an ambitious data scientist to make an immediate and meaningful impact within a high-growth company.
About The Role
As a Product Data Scientist at Confluent, you will be a key player in influencing the product roadmap, collaborating with Product Managers, Engineers, and Marketing stakeholders. Your focus will include data exploration, project execution, and the creation of actionable insights to drive product strategy.
What You Will Do
As a Product Data Scientist, your responsibilities will include:
 * Identify high-impact opportunities through data exploration, and execute projects by collaborating with cross-functional teams, contributing to the enhancement of product experience and adoption.
 * Define success metrics, build and maintain dashboards to monitor the health of our product, and analyze changes in company KPIs
 * Share actionable insights and recommendations with leadership at various levels, playing a pivotal role in steering product strategy
 * Design and execute A/B tests to measure the impact of product features and launches, providing insights that guide iterative improvements. Contribute to the establishment and monitoring of key product metrics.
 * Craft compelling data stories and concise data visualizations, contributing to comprehensive dashboards and reports that measure the impact of product initiatives.
 * Collaborate with other data scientists across our organization to share best practices, learn new analytical techniques, and champion an organizational culture where data is central to decision making
What We're Looking For
 * 4+ years of experience in a Product Data Science role, preferably at a software company
 * Strong proficiency in data manipulation, especially using SQL (4+ years of experience)
 * Proficiency in data visualization and building dashboards with tools such as Tableau
 * Experience and familiarity with A/B testing and experiment best practices
 * Excellent communication skills, and ability to collaborate effectively with technical and non-technical stakeholders
 * Exceptional problem solving skills and detail-oriented mindset
 * Bachelor or advanced degree in a quantitative discipline: computer science, engineering, statistics, economics, etc.
What Give You An Edge
 * Proficiency in Python (or R)
 * Experience in statistical modeling (e.g., clustering, regression, time series, Bayesian statistics)
At Confluent, equality is a core tenet of our culture. We are committed to building an inclusive global team that represents a variety of backgrounds, perspectives, beliefs, and experiences. The more diverse we are, the richer our community and the broader our impact. Employment decisions are made on the basis of job-related criteria without regard to race, color, religion, sex, sexual orientation, gender identity, national origin, disability, veteran status, or any other classification protected by applicable law.
Click HERE to review our Candidate Privacy Notice which describes how and when Confluent, Inc., and its group companies, collects, uses, and shares certain personal information of California job applicants and prospective employees.
</t>
  </si>
  <si>
    <t>IT Services and IT Consulting, Software Development, and Computer Networking Products</t>
  </si>
  <si>
    <t>Applied Graphics Technologies</t>
  </si>
  <si>
    <t>Job Role : ML Engineer
Experience: 4 to 6 Yrs.
Location : Bangalore
Required Skills
 * LLM
 * Python
 * Prompt Engineering
 * LangChain/LammaIndex
 * OpenAI APIs/Azure OpenAI</t>
  </si>
  <si>
    <t>About Quantzig:
Quantzig is a global analytics and advisory firm with offices in the US, UK, Canada, China, and India. we have assisted our clients across the globe with end-to-end advanced analytics, visual storyboarding, Machine Learning, and data engineering solutions implementation for prudent decision making. We are a rapidly growing organization that is built and operated by high-performance champions If you have what it takes to be the champion with business and functional skills to take ownership of an entire project end-to-end, help build a team with great work ethic and a drive to learn, you are the one weâ€™re looking for. The clients love us for our solutioning capability, our enthusiasm and we expect you to be a part of our growth story.
Please find the job description below.
Job Title: Data Scientist
Experience Level: 3-5 years
We are seeking an experienced and innovative Data Scientist with 3-5 years of hands-on experience to join our dynamic team. The ideal candidate will have a strong background in data science, proficiency in Azure, Python, Git, and SQL, and expertise in MLOps, OCR, OpenAI LLM, and NLP. If you are passionate about leveraging cutting-edge technologies to solve complex problems and have a proven track record in developing and deploying machine learning models, we want to hear from you.
Responsibilities:
 * Collaborate with cross-functional teams to understand business requirements and design data-driven solutions.
 * Develop end-to-end machine learning pipelines, emphasizing MLOps best practices for model deployment and monitoring.
 * Utilize Python, Git, and SQL to clean, preprocess, and analyze diverse datasets.
 * Specialize in Optical Character Recognition (OCR) techniques for extracting information from images and documents.
 * Leverage OpenAI Language Model (LLM) and Natural Language Processing (NLP) for text analysis and understanding.
 * Implement and optimize algorithms for pattern recognition, sentiment analysis, and other NLP tasks.
 * Stay current with emerging technologies, tools, and frameworks in the data science and AI domains.
Requirements:
 * Bachelor's or Master's degree in Computer Science, Statistics, Mathematics, or a related field.
 * 3-5 years of hands-on experience in data science and machine learning.
 * Strong programming skills in Python, with a focus on MLOps principles and best practices.
 * Proficiency in using Azure for data processing, storage, and machine learning services.
 * Experience with version control systems, particularly Git.
 * Solid knowledge of SQL for data manipulation and extraction.
 * Expertise in OCR techniques for image and document processing.
 * Familiarity with OpenAI Language Model and Natural Language Processing.
 * Excellent problem-solving skills and attention to detail.
 * Strong communication skills for presenting findings and insights to diverse audiences.</t>
  </si>
  <si>
    <t>Cotocus</t>
  </si>
  <si>
    <t>Skill: machine learning , docker , data science; Exp: 0-3 years; Job Description Autodesk is seeking a Machine Learning Engineer/Data Scientist to join our Sales Data Science team. We build innovative data products and machine learning solutions for Autodesk's sales teams. In this critical role, you will work alongside product development, product managers, and data engineers to tackle fundamental data science models in our Asia-Pacific (APAC) sales region. We prefer to select professionals those who are Certified in their domain from "Official Certification company's" like RedHat, Chef Software Inc, Puppet, Docker, Google, Amazon Inc. etc. or authorized training partners like scmGalaxy Inc. DevOpsCertification.co etc.</t>
  </si>
  <si>
    <t>News Corp</t>
  </si>
  <si>
    <t>Job Description
Role: Data Scientist
Reporting to: Manager, Data Science
Location: Bengaluru, India
Background
Who we are
We are Data Tech, a programme that comprises a number of agile,
cross-functional teams between London, Sofia and Bangalore. We grow data
platforms, build front-end data products and create predictive models for News
UK. We focus on the capture, management and utilisation of customer,
clickstream and content data, in order to drive growth and increase revenue for
our users. Our users include the newsroom editors, marketing, advertising and
product teams associated with our world-leading digital and print publications.
From operations and infrastructure support to data technology and software
development, we are committed to finding creative solutions to deliver essential
news around the globe. We believe that technology will always be a tool thatâ€™s
driven by human intent.
About the role
Who we are looking for
Data Tech, the home of Data Science, is a growth area in News UK and we
strongly believe in giving our people a clear direction of travel with lots of
autonomy to innovate. We want to attract people who have a passion for data
and the bravery to take risks with bold ideas. We are building self-organised,
highly motivated teams who have the curiosity to ask questions of everything
and the optimism to take on exciting challenges.
We have a strong team of data scientists, our work is highly sought-after, and
our impact on the business is tremendous. We are looking for a Data Scientist
who has strong analytical skills in the areas of Machine Learning, Statistics and
Optimisation and has the ability to work in an agile environment and while
seeing the big picture takes attention to detail. Keeping up with the
fast-changing world of technology takes someone who recognises that. You know
whatâ€™s happening in big data and youâ€™re ready to influence whatâ€™s next.
Duties &amp; Responsibilities
â— Firm sense of accountability and ownership for end-to-end project lifecycle
â— Build ML models that generate or lead to the answer to some of the most
challenging questions we have
â— Research, design and prototype robust and scalable models based on
machine learning, data mining, and statistical modelling to answer key
business problems
â— Partner with the business to deliver high impact. Find impactful problem
and provide end to end solutions
â— Evangelise your insights through compelling storytelling that inspires
action
â— Design machine learning systems, and oversee the platform on which the
solutions would be deployed
â— Ensure data integrity through â€“ data quality, validation, governance and
transparency
â— Develop processes and tools to monitor and analyse model performance
and data accuracy
â— Keep abreast of the latest developments in the field by continuous
learning and proactively champion promising new methods relevant to the
problems at hand
â— Deliver production quality, modular, reproducible code in Python
â— Create data visualisations to visualise raw data and analytics insights to
demonstrate efficacy of the solution
â— A go-getter attitude with a drive for execution
â— Collaborate within the Data Science group to review and refine your work
to ensure the highest quality
Skills &amp; Competencies
â— Minimum 2+ years of working experience as a hands-on data scientist is
must; ideally in B2C digital products
â— Advanced Degree in the field of Computer Science, Statistics,
Mathematics, Data Science or equivalent discipline
â— Strong programming experience with Python
â— Great analytical and problem solving skills, with a strong bias for quality
and engineering excellence
â— Prior experience with applied statistics, experimental design, machine
learning and Git version control is a must
â— Experience with efficiently querying big datasets using SQL
â— Experience or willingness to learn tools to create data pipelines using
Airflow
â— Experience with experimenting on different modelling techniques
(supervised and unsupervised learning) and develop data visualisation for
data stories
â— Able to recognise business needs and ability to communicate with multiple
stakeholders including PMs, business owners and operational teams
â— Able to work independently and collaboratively in an interdisciplinary team
environment
â— Experience working with Agile methodologies (SCRUM)
â— Experience in working on distributed or cloud computing platforms such as
Google Cloud is a strong plus
â— Able to build and deploy AI models into production with focus on scaling,
monitoring and performance
â— A self-starter with high levels of drive, energy, resilience and a desire for
professional excellence with a passion for data and data science
â— Lover of math with a strong understanding of statistical methods
â— Solid understanding of statistics, probability, optimisation, ML and DL</t>
  </si>
  <si>
    <t>DATAECONOMY</t>
  </si>
  <si>
    <t>Job Description
Role: Data Scientist
Experience: 6 â€“ 9 Years
Job Location: Hyderabad/Pune
Qualification: BTech/MTech/MCA
Mode Of work: Hybrid
First preference for immediate joiners.
Objectives Of This Role:
 * Collaborate with product design and engineering teams to develop an understanding of needs.
 * Research and devise innovative statistical models for data analysis.
 * Communicate findings to all stakeholders.
 * Enable smarter business processes by using analytics for meaningful insights.
 * Keep current with technical and industry developments.
Roles And Responsibilities Include:
 * Data mining or extracting usable data from valuable data sources.
 * Using machine learning tools to select features create and optimize classifiers.
 * Carrying out pre-processing of structured and unstructured data
 * Research and devise innovative statistical models for data analysis.
 * Enhancing data collection procedures to include all relevant information for developing analytic systems.
 * Processing cleansing and validating the integrity of data to be used for analysis.
 * Analysing large amounts of information to find patterns and solutions.
 * Devise and utilize algorithms and models to mine big-data stores; perform data and error analysis to improve models; clean and validate data for uniformity and accuracy.
 * Developing prediction systems and machine learning algorithms
 * Presenting results in a clear manner
 * Propose solutions and strategies to tackle business challenges.
 * Collaborate with Business and IT teams.
Requirements
Required skills and qualifications:
 * 6 or more years of experience in data science
 * Proficiency with data mining, mathematics, and statistical analysis using Pandas, NumPy, skleran, Keras, PyTroch, OpenCV, NLTK
 * Advanced experience in pattern recognition and predictive modelling
 * Experience with programming languages Python/Java/Scala/R
 * Hands on Excel, PowerPoint, Tableau, SQL
 * Ability to work effectively in a dynamic, research-oriented group that has several concurrent projects.
Requirements
Data Scientist, Machine Learning, Deep Learning, Python</t>
  </si>
  <si>
    <t>SecunderÄbÄd</t>
  </si>
  <si>
    <t>Dear Candidate
TCS is hiring for Data Scientist role.
Primary Skillset: SQL + Spark, Python
Experience: 4 to 8 Years
Location: Hyderabad/Pune
Date of Interview 24th Jan 2024
Mode of Interview: Virtual
Thanks
Sree Priya
HR TAG</t>
  </si>
  <si>
    <t>Data Science Specialist</t>
  </si>
  <si>
    <t>Conneqt Digital</t>
  </si>
  <si>
    <t>Total Experience Required: 5 to 8 Years
Location: Bangalore
Notice Period: Immediate Joiner (we are looking for a candidate with 6+ years of experience in Data Science who can join us in immediately)
 * Senior 5 to 8 years of relevant experience in leading and building solutions to problems like customer churn, credit risk, cognitive, MMx, propensity, cluster, anomaly using various Machine Learning, Deep Learning, and statistical techniques.
 * Should know Databricks, azure, sql, python and pyspark,
 * knowledge AsDE and ADF will certainly make it interesting.
 * Apart from this, they are looking for a candidate with extensive understanding on solutioning using various data sources and data types
 * SQL, Python or R or SAS for data engineering and data science
 * Experience in Architecting cloud native scalable AI platform
 * Microservices architecture
 * Data Visualization (technology agnostic
Interested aspirants can apply or for a quick response please share your resume to the below-mentioned mail ID: Pavithra.tr@conneqtcorp.com</t>
  </si>
  <si>
    <t>Area Sales Executive</t>
  </si>
  <si>
    <t>Britannia Industries Limited</t>
  </si>
  <si>
    <t>Position Title: Territory Sales in charge
Function: Sales
Internal
Key Stakeholders:
 * Sales Admin,
 * Depot,
 * Quality
External
 * AW &amp; AWSM,
 * Retailers,
 * Wholesalers (W/S)
Educational Qualification: Graduate
Desired Competencies
Market Execution, Business Development, Channel Partner Management, Selling &amp; Negotiation,
Key Responsibilities
Ensure achievement of secondary sales targets
 * Setting objectives for AW
 * Breaking objectives for AWSM (beat-wise)
 * Ensure communication of objectives to AW
 * Periodic tracking of objectives
AW Management
 * Align, support &amp; motivate AW to meet business objectives
 * Ensure adequate infrastructure &amp; systems
 * Act as a commercial interface between AW &amp; BIL
Coach, manage &amp; evaluate AWSM performance
 * Coach AWSM on BIL best practices &amp; WOW
 * Train AWSM on Sales Call Process
 * Evaluate their performance Periodically
 * Provide on the job support / guidance for addressing territory specific issues
Ensure adequate service level in market &amp; build business in existing &amp; new outlets
 * Ensure adequate servicing at dealer points
 * Maintain relations with existing dealers
 * Increase the depth and width per dealer
 * Prospect new outlets
 * Perform activations as per decided by ASM
Execute visibility implementation &amp; Merchandizing
 * Ensure adherence to plan-o-gram
 * Ensure execution of primary &amp; secondary Merchandizing
 * Ensure execution of Visibility Implementation
Implement launch of new consumer promos / trade schemes &amp; new products
 * Operationalize new product through communication &amp; sampling
 * Effectively communicate schemes to AWSM to ensure right sell-in at the dealer point
 * Track &amp; review performance of new products / schemes
Market Intelligence
 * Collect &amp; report required market information on competitor activities like promotions (trade &amp; consumer), service day, off-take, prices, new launches, visibility etc
Maintain records &amp; systems
 * PJP data
 * MIS reporting
 * Ensure Hub of UDAAN
Represent Britannia for consumer complaints
 * Visit consumer to address &amp; sort quality complaints.
 * Inform Quality about status of complaint</t>
  </si>
  <si>
    <t>Manufacturing</t>
  </si>
  <si>
    <t>Vapi</t>
  </si>
  <si>
    <t>Porbandar</t>
  </si>
  <si>
    <t>Sr. Sales Executive</t>
  </si>
  <si>
    <t>Flipkart</t>
  </si>
  <si>
    <t>Job Responsibilities
 * Onboard high-quality sellers in the Programs, with potential to grow exponentially with the platform..
 * Build a strong pipeline of potential seller, using the existing lead leads or by generating new leads, in the high growth categories identified for the quarter
 * Develop a thorough understanding of the internal processes and Program guidelines
 * Fix appointments with the sellers, convince them to come onto the Flipkart programs and assist at every stage of the process till the time of completion of services.
 * Collaborating effectively with internal teams, cross-functional teams to solve any seller issues.
 * Complete ownership of Sales targets and delivering at daily/weekly/monthly level.</t>
  </si>
  <si>
    <t>Sales and Business Development</t>
  </si>
  <si>
    <t>Technology, Information and Internet and Manufacturing</t>
  </si>
  <si>
    <t>Muzaffarpur</t>
  </si>
  <si>
    <t>Bihar</t>
  </si>
  <si>
    <t>Panaji</t>
  </si>
  <si>
    <t>Goa</t>
  </si>
  <si>
    <t>AB InBev GCC India</t>
  </si>
  <si>
    <t>Do you want to be a part of the fascinating story of over 500 iconic brands spanning across more than 100 countries?
Being the best beer company starts with finding the best people. While we have big brands, we have bigger opportunities as well.
AB InBev India is looking to hire Area Sales Executive based out of Bangalore.
Primary Purpose of the role
Handling distributors and responsible for driving primary &amp; secondary sales across the various DBâ€™s &amp; retail outlets in the South Zone. Responsible for meeting the assigned sales targets and ensuring product availability in modern trade outlets.Handling merchandisers, Responsible for maintaining the freshness of the products at DB Point and take the day to day decisions in order
increase brand awareness and enhance sales.
Key Tasks &amp; Accountabilities
Sales and promotion
 * Responsible for Availability, Visibility &amp; Execution at store Â·
 * Responsible for handling merchandisers.
 * Responsible for End-to-End management of DBâ€™s.
 * To increase the share of shelves &amp; to get displays at multiple touch points through sales team.
 * Maintain good relationship with all stakeholders
MIS Reporting
 * To maintain daily MIS report Â·
 * To maintain daily secondary sales tracking Â·
 * To maintain good fill rates across chains Â·
 * Taking appointments at the store &amp; DC level
Required Knowledge, Skills &amp; Attributes
Graduate Â·
Superior knowledge and familiarity MT market.
Knowledge, Skills &amp; Abilities
Strong in end-to-end Operations. Â·
Strong relations with customers Â·
Strong in day-to-day sales activity Â·
Ability to prioritize and strong organization skills Â·
The ability to work in collaboration with multiple stakeholders (Internal &amp; External) Â·
Mobility: Willing to relocate for business requirements across regions
Personal Attributes
1. High energy
2. Solution-oriented and positive attitude
3. Exceptional customer orientation
4. Fast-mover, quick to adapt
5. Flexibility and resilience in a fast-moving environment
6. Integrity and professionalism
Quench your thirst for success. Come, accept the challenge!
"At AB InBev, we are committed to our purpose of bringing people together for a better world â€“ regardless of race, ethnicity, age, sexual orientation, gender or any other difference."</t>
  </si>
  <si>
    <t>Other, Manufacturing, and Legal</t>
  </si>
  <si>
    <t>Food and Beverage Services, Manufacturing, and Beverage Manufacturing</t>
  </si>
  <si>
    <t>Account Executive - SMB</t>
  </si>
  <si>
    <t xml:space="preserve">Company Description
LinkedIn is the worldâ€™s largest professional network, built to create economic opportunity for every member of the global workforce. Our products help people make powerful connections, discover exciting opportunities, build necessary skills, and gain valuable insights every day. Weâ€™re also committed to providing transformational opportunities for our own employees by investing in their growth. We aspire to create a culture thatâ€™s built on trust, care, inclusion, and fun â€“ where everyone can succeed.
Join us to transform the way the world works.
Job Description
At LinkedIn, we trust each other to do our best work where it works best for us and our teams. This role offers hybrid work options, meaning you can work from home and/or commute to a LinkedIn office, depending on whatâ€™s best for you and when it is important for your team to be together.â€¯â€¯
We are looking for a Talent Solutions Account Executive to join our team in tapping into potential client opportunities, generating new business, as well as managing client relationships as a trusted advisor and bring value to our customers. You will strategically approach target companies and teams, identify the best technology options and sell corporate solutions for recruitment. Although you strive to meet and exceed quota, you will always act as the clientsâ€™ internal advocate and in the best interest of the clients.â€¯
Responsibilities:â€¯
 * Prospect relentlessly to build pipeline and build strong personal relationships with prospects.
 * Create reliable forecasts and be completely transparent with management on the pipeline status.â€¯
 * Close new business consistently at or above quota levelâ€¯
 * Develop and execute on a strategic plan for the territory and document and distribute competitive information.â€¯
 * Leverage peers &amp; manager to help problem-solve, ramp-up, &amp; close dealsâ€¯
 * Effectively utilize sales processes and toolsâ€¯
 * Invest in colleagues and give coaching and advice when you see an opportunity for improvement.â€¯
 * Work to develop and circulate the set of best practices that will be the foundation of this team.â€¯
 * Listen to the needs of the market and share insights with product and marketing team.â€¯
 * Be proactive about solving problems even if itâ€™s outside of your area and be ready to take on additional initiatives and responsibilities as they emerge.â€¯
 * Seek out opportunities to be a leader and do everything you can to help the company achieve its larger objectives.â€¯â€¯
Qualifications
Basic Qualifications:â€¯
 * 2+ years of experience in sales or account managementâ€¯
Preferred Qualifications:â€¯
 * Proficiency in MS Office (Outlook, Excel, Word and PowerPoint)â€¯
 * Ability toâ€¯understand the talent acquisition/staffing agency industryâ€¯
 * Solid negotiation skills that allow for value-based contract negotiations at the senior levelâ€¯
 * Excellent communication and project, time and customer management skillsâ€¯
 * Demonstrated ability to find, manage and close Enterprise businesses in an evangelistic sale environmentâ€¯ â€¯â€¯
Suggested Skills:â€¯
 * Salesâ€¯
 * Relationship Buildingâ€¯
 * Negotiatingâ€¯
Additional Information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Please follow this link to access the document that provides transparency around the way in which LinkedIn handles personal data of employees and job applicants: https://legal.linkedin.com/candidate-portal.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This document provides transparency around the way in which LinkedIn handles personal data of employees and job applicants: https://lnkd.in/GlobalDataPrivacyNotice
</t>
  </si>
  <si>
    <t>Relationship Manager | Field Sales and Servicing | B2B Sales</t>
  </si>
  <si>
    <t>Tata Cummins</t>
  </si>
  <si>
    <t>4 months ago</t>
  </si>
  <si>
    <t>Job Description
Job Description -
 * Position holder will be an individual contributor.
 * Build and manage productive, professional relationships with clients
 * Ensure clients are using and deriving benefit from IndiaMART
 * Ensure products/services in clientâ€™s e-catalog are accurately defined
 * Maximize revenue by upselling other services and achieve fortnightly, monthly client retention and revenue targets
 * Systematic follow-up and time-bound closures
 * Prompt resolution of complaints
 * Daily 4-5 in person meetings (F2F) with clients onsite</t>
  </si>
  <si>
    <t>Appliances, Electrical, and Electronics Manufacturing</t>
  </si>
  <si>
    <t>Sales Manager I</t>
  </si>
  <si>
    <t>Swiggy</t>
  </si>
  <si>
    <t>This role comes under Mandate 3 : Employees to be located in their place of posting / respective office base location.
Job Description
 * Fulfilling sales charters for cities based upon agreed targets, and promoting the organization's presence
 * Sign Contracts with restaurants and handle inquiries from existing and new clients
 * Gather sales lead from the market and approach restaurants actively for conversion
 * Maintaining a strong relationship with restaurant owners and advising them on issues related to the market and offering solutions on the same (such as discounting constructs, adding images &amp; descriptions in the menu, reducing cancellation etc)
 * Grow revenue for Swiggy through upselling, cross-selling, Ads investment, and other channels as may be applicable
 * A person has to complete sales reporting activities for Swiggy, including competition intelligence, keeping track of partner visits, and recent trends in the city which he or she manages
 * Should be able to handle potential clients when on the field as the first in command
Desired Skills
 * Graduates or Post Graduates with 2-4 years of experience in the sales domain or freshers
 * Knowledge of e-commerce activities or how the food delivery industry works (Not mandatory)
 * Confident, Pleasing, and a go-getter personality
 * Average communication skills in English &amp; Effective local language skills are mandatory
 * Should have basic numerical skills (Eg. growth degrowth)
 * Good Negotiation and influencing skills
 * Self-motivated and driven by targets.
 * Knowledge of MS Office or a similar suite is a plus
"We are an equal opportunity employer and all qualified applicants will receive consideration for employment without regards to race, colour, religion, sex, disability status, or any other characteristic protected by the law"</t>
  </si>
  <si>
    <t>Himachal Pradesh</t>
  </si>
  <si>
    <t>Retails Sales Executive</t>
  </si>
  <si>
    <t>GIVA</t>
  </si>
  <si>
    <t>Responsibilities
Job description
 * Understanding the client's requirements.
 * Listening actively to clients' needs.
 * Advising the clients in making fashion decisions.
 * Noting down the clients body types and personal style.
 * Setting the clients budget constraints as per the occasion.
 * Providing advice on accessories.
 * Assisting Store Managers to achieve fashion goals.
 * Ensuring the clients satisfaction.
 * Growing the client database and generating leads and selling services to the clients.
 * Maintaining a healthy relationship with the clients
 * Increasing companys sales.
 * Reaching out to potential clients networks.
 * Staying up to date with the latest fashion trends.
Requirements
 * Bachelors degree in Fashion or a related field.
 * Proven work experience as a Fashion Consultant, Fashion Designer, or a similar role in the Media industry.
 * Outstanding portfolio of past activity.
 * Excellent customer service skills.
 * Exceptional interpersonal and organizational skills.
 * Good verbal and written communication skills.
 * Willing to travel as and when required.
 * Good sales skills.
 * In-depth knowledge of fashion trends.
 * Excellent multitasking abilities and strong time management skills.
 * A friendly and enthusiastic individual.
 * A close eye for detail.
 * Demonstrated ability to manage and meet deadlines.
 * Ability to work for long periods of time and weekends as well.
 * Ability to work under stressful conditions.</t>
  </si>
  <si>
    <t>Retail Luxury Goods and Jewelry</t>
  </si>
  <si>
    <t>Lucknow</t>
  </si>
  <si>
    <t>Counter Sales Executive</t>
  </si>
  <si>
    <t>ORRA Fine Jewellery</t>
  </si>
  <si>
    <t>Our jewelry store is seeking an experienced and talented Jeweler to join our team. If you are detail oriented, creative, and have experience working with precious stones and metals you may be a great fit for this role. We are looking for someone with excellent interpersonal and communication skills coupled with the technical skills
Responsibilities
 * Greeting customers as and when they enter the store.
 * Understanding the customers' requirements and specifications.
 * Providing the customers with solutions instantly.
 * Solving all the customer's complaints and issues about the product.
 * Making sure the customer is satisfied with the products offered to them.
 * Maintaining a strong relationship with new customers.
 * Updating customer's information in the computer system for future reference.
 * Checking the store inventory and reporting it to the Sales Manager.
 * Offering excellent customer service and customer satisfaction.
 * Ensuring the space is clean and tidy all the time.
 * Processing customer's payments in the form of cash or card.
 * Adhering to all the rules and regulations of the organization.
 * Reporting any mishaps and accidents to the Store Manager.
 * Performing daily inspection of store and inventory room.</t>
  </si>
  <si>
    <t>Retail</t>
  </si>
  <si>
    <t>Surat</t>
  </si>
  <si>
    <t>Agra</t>
  </si>
  <si>
    <t>Retail Sales Executive</t>
  </si>
  <si>
    <t>JOB ROLE- Fashion Consultant
JOB LOCATION- Bangalore (Vijayanagar, Garuda mall, Galleria Mall, 1 MG Lido Mall, Indranagar, Marathahalli)
Responsibilities
Job description
 * Understanding the client's requirements.
 * Listening actively to clients' needs.
 * Advising the clients in making fashion decisions.
 * Noting down the clients body types and personal style.
 * Setting the clients budget constraints as per the occasion.
 * Providing advice on accessories.
 * Assisting Store Managers to achieve fashion goals.
 * Ensuring the clients satisfaction.
 * Growing the client database and generating leads and selling services to the clients.
 * Maintaining a healthy relationship with the clients
 * Increasing companys sales.
 * Reaching out to potential clients networks.
 * Staying up to date with the latest fashion trends.
Requirements
 * Bachelors degree in Fashion or a related field.
 * Proven work experience as a Fashion Consultant, Fashion Designer, or a similar role in the Media industry.
 * Outstanding portfolio of past activity.
 * Excellent customer service skills.
 * Exceptional interpersonal and organizational skills.
 * Good verbal and written communication skills.
 * Willing to travel as and when required.
 * Good sales skills.
 * In-depth knowledge of fashion trends.
 * Excellent multitasking abilities and strong time management skills.
 * A friendly and enthusiastic individual.
 * A close eye for detail.
 * Demonstrated ability to manage and meet deadlines.
 * Ability to work for long periods of time and weekends as well.
 * Ability to work under stressful conditions.</t>
  </si>
  <si>
    <t>Sales Executive</t>
  </si>
  <si>
    <t>Christian Louboutin</t>
  </si>
  <si>
    <t xml:space="preserve">Overview and purpose of role:
As a Sales Executive at Christian Louboutin, you have a fundamental role in translating our brand DNA and our Story to the client to maintain our fabulous brand image whilst transforming the client expectation and needs into sales success and loyalty. You are the voice of Christian and a true ambassador for the Christian Louboutin brand, our products, values and our culture.
Under the leadership of the management team, in the capacity of Sales Executive, you will provide an outstanding, sparkling client experience which is highly personalized, efficient and discrete. You are an integral member of a high performing sales team who are sales focused and driven. You will be dedicated to creating desire for the brand, delivering exceptional customer service, sharing your knowledge about the variety of our luxurious collections, whilst maintaining the store in the best conditions and ensuring ongoing loyalty from our clients.
Key Responsibilities of the role:
Service Delivery
 * Attending and participating in all training events such as sales techniques, sales ceremony or product knowledge trainings.
 * Providing exceptional standards of customer experience, surpassing customer expectations at every opportunity by following all steps of the Christian Louboutin Sales Ceremony.
 * Demonstrating and reflecting the luxury brand image through the service you deliver, your positive and professional attitude, personal grooming, dress code and through the expected standards of behavior.
 * Responding to all client queries and issues in a professional, effective and timely manner. This of course includes managing return items or damages for example.
Results Driven
 * Demonstrating competent awareness of our overall business performance and the surrounding market/industry.
 * Actively striving to achieve key performance indicators, in order to improve boutique/concession results and reaching individual and store targets.
 * Awareness of the business strategy, engaged in prioritizing the appropriate products or alternatives for successful sales results.
Product Knowledge
 * Developing detailed and extensive knowledge of all products and our brand culture and DNA, in order to provide exceptional customer service and to build sales.
 * Be an expert in product information, including knowledge of the influence of the design, the construction and craftsmanship of the product, the materials utilized, and how to care for the product.
Relationship Building &amp; Customer Relationship Management
 * Building and maintaining quality relationships with clients, resulting in strong sales performance.
 * Ensuring loyalty to the brand by development of these relationships through personal interaction and active client-telling.
 * Driving CRM in your location and maintenance of your client file/book.
 * Demonstrate an entrepreneurial approach to growing your client base and client spend including outreach to clients for events such as private sale, in store events or new product/collection launches.
Team Work
 * A proactive member of the team, working towards achieving tasks set and to meeting the store targets and goals.
 * Partner effectively and collaboratively with all team members to contribute to a professional and rewarding workplace culture.
 * Assisting the management team alongside fellow colleagues to support with the daily operations or back office activities of the location.
Please note: Colleagues must be comfortable with the physical element of the role, including but not limited to, manual handling, standing for long periods of time and use of ladders as required or any other Health and Safety requirement as covered within the training.
Skills and Requirements:
In order to deliver the main responsibilities of the role, you will need the following skills:
Technical:
 * Proven experience in a luxury retail or service environment.
 * Proficient in Microsoft Outlook and Excel.
 * Proficient in English
 * Ability to follow all steps of the Christian Louboutin Sales Ceremony and able to adapt to the pace of the environment managing up to 3 customers at one time for example.
 * Strong client-telling skills in order to ensure client contact is maintained engaging them in a long term professional and loyal relationship
 * Management of client communication in a luxury way, respecting our guidelines on social networks such as WhatsApp, Instagram for example.
 * Be a consistent â€˜Top Sellerâ€™ and able to analyze own KPI and sales results and react accordingly to achieve personal and store results to demonstrate strong business acumen.
 * Where or when there is no specific cashier, management of cash processes as required. Experience in cash handling procedures.
 * Where or when there is no specific stock assistant able to receive products delivery, enter the products in the system, store and sort the products, tidy the stock room maintain high level of service for other members of the team and corporate functions
Soft skills:
 * Excellent attention to detail, in order to support the needs of the business and to provide a polished and professional service.
 * Ability to create an authentic warm reception for all clients and demonstrate a humble attitude to ensure the most professional and positive environment.
 * Honest and transparent. Ability to handle personal information relating to colleagues and clients with the upmost discretion.
 * Strong brand awareness and able to protect the business strategy and plans, maintaining confidential business information as required.
 * Ensuring that information such as personal salary information is kept strictly confidential and maintaining professionalism at all times.
 * Exceptional communication (oral and written) and strong interpersonal skills. Able to build strong, authentic relationships with clients and to partner with fellow team members whilst supporting and working effectively with the management team.
 * Articulate and confident to interact appropriately and professionally with clients in order to maximize sales.
 * Motivated and committed with a â€˜can doâ€™ positive attitude. Able to meet the demands of a busy boutique/concession with high energy levels and a determination to achieve a strong sales record.
 * Able to work effectively as part of a team and willing to perform varied tasks depending on the needs of the business. Proactive, dynamic and have a willingness to learn and develop.
 * Excellent, brand appropriate personal appearance â€“ smart with a sense of individual style and adhering to the uniform guidelines.
 * Adaptable and flexible. Must be comfortable with change and willing to adapt as required to the needs of the business. Be available to cover shifts if required to support the team and location.
 * Effective time management skills. Must be punctual and reliable, able to perform tasks within the required timeframes.
 * Must adhere to Company policies and procedures at all times and act with a sense of corporate responsibility, representing the brand appropriately at all times, including on social media.
 * Open-minded to diversity internally and externally â€“ ready to work with different people and to serve different types of customers with respect and without bias
 * Passionate about his/her own career development and self-awareness of areas of improvement.
Our business and our Values:
Christian Louboutin opened his first boutique in Paris in 1992. An artist and craftsman with a true passion for shoes, his designs are unique and instantly recognizable, thanks in part to their signature and now trademarked red lacquered soles. The collections for both men and women combine wit, glamour, elegance and technical proficiency like no other. 2014 welcomed the launched of Christian Louboutin Beaute with its first nail colour, Rouge Louboutin. The collection has continued to diversify since then with the launch of lip in 2015, fragrance in 2016 and more recently a wonderful eye collection in 2017. With an extensive range of collections, Christian Louboutin now counts more than 150 boutiques globally.
Our people are at the heart of our brand.
We celebrate individuality and allow the freedom to have responsibility, autonomy and creativity within your role. Our colleagues have in common the passion and dedication to our Brand, and its continued success.
We live by our values:
We are down to earth â€“ we stand with authenticity, integrity and respect. We have passion â€“ we drive our business with agility, commitment and care. We have happiness in all that we do â€“ we collaborate with positivity, open-mindedness and fun. We work with inspiration â€“ we envision the future with confidence, creativity and freedom.
If the shoe fits, walk with usâ€¦
The Maison Christian Louboutin is an equal opportunity employer. We are committed to recruitment practices that do not discriminate against any job applicant because of their race, color, gender, age, nationality, culture(s), religion, sex, physical or mental disability, or age. We believe that a culture of diversity and individuality fosters our core values we listed above. So, if you also share this mindset and these values and you dream of coloring your soles red as part of the Louboutin adventure, please join us!
</t>
  </si>
  <si>
    <t>Customer Service and Sales</t>
  </si>
  <si>
    <t>Retail and Retail Luxury Goods and Jewelry</t>
  </si>
  <si>
    <t>Franchisee Sales Executive</t>
  </si>
  <si>
    <t>Tata Communications</t>
  </si>
  <si>
    <t>Key Objective :
The incumbent would be responsible for developing and expanding the company's footprint in the region and significantly contribute to achieving the business and revenue targets for the team.
Major Activities:
 * Generate leads and build the Indicash franchisee network in the designated area.
 * Convert the warm leads generated by the call center into Indicash Franchisees.
 * Engage with major Master Franchisees in the region &amp; onboard them. Develop exclusive Indicash Master Franchisees in the region.
 * Conduct market research &amp; perform competition benchmarking to gather data for business intelligence.
 * Identify new business opportunities and help the marketing team in TPA sales.
 * Help the marketing team in conducting on ground marketing activities to create the buzz in the market about Indicash Franchisee.
 * Analyze statistics gathered to determine franchisee sales potential.
 * Responsible to maintain a positive brand image.
 * Assist in site acquisition by adhering to internal processes and interfacing with the commissioning team.
 * meet TATs for Franchisee identification and work with service delivery towards reduction of overall timelines for ATM deployment.
 * Work as per targets given on a Monthly, Quarterly, Yearly basis.
 * Post sales relationship management
 * Having complete knowledge in ATM franchisee model.
 * Having understanding of ATM functioning -BOQ
 * Ensure to complete Audits target in the area/region on monthly basis.
 * Regular review and working for low uptime and Low Transacting ATMs to improve area performance which will finally convert to revenue.
 * Responsible for Area/Region/State P&amp;L
 * Local level engagement with all Vendor to have requisite timely support from vendor to have maximum uptime of ATMs.
Work Experience:
3+ years of experience in sales, ATM operations in a related company with a successful track record in hitting sales quota is preferred.</t>
  </si>
  <si>
    <t>Sales, Distribution, and Business Development</t>
  </si>
  <si>
    <t>Telecommunications, Financial Services, and Real Estate</t>
  </si>
  <si>
    <t>Chandigarh</t>
  </si>
  <si>
    <t>Area Sales Manager-Goa (QR Sales)</t>
  </si>
  <si>
    <t>Paytm</t>
  </si>
  <si>
    <t>About Us:
Paytmis India's leading financial services company that offers full-stack payments &amp; financial solutions to consumers, offline merchants and online platforms. The company is on a mission to bring half a billion Indians into the mainstream economy through payments, commerce, banking, investments, and financial services. One97 Communications Limited that owns the brand Paytm is founded by Vijay Shekhar Sharma and is headquartered in Noida, Uttar Pradesh. Its investors include Softbank, Ant Financial, AGH Holdings, SAIF Partners, Berkshire Hathaway, T Rowe Price and Discovery Capital.
Job description:-
 * Grow Distribution and Market Share in the assigned area of operations
 * Identify and Recruit the sales team to align and drive business in the market
 * Formulate and Launch the counter strategy for local initiatives taken up by the competition
 * Ability to understand the data so as to gather the right information and plan the execution accordingly
 * Analyse the data and identify the improvement areas, substantiate through market visits to identify the priority spots in order to perform in
 * Plan the market size, span and geographies for TL and FSEs
 * Should be able to devise the best methods for communication of plans/targets to the team so as to minimize the expectations vs delivery gap
If you want to work with India's best team, just fill the form using the link below and we will get back to you soon</t>
  </si>
  <si>
    <t>Key Account Manager- Jaipur (QR Sales)</t>
  </si>
  <si>
    <t>3 months ago</t>
  </si>
  <si>
    <t>Job Description :
 * Key Account Manager (KAM) Role is a market facing role with target
 * KAM will be responsible to acquire key merchants (Large standalone account, multiple store/MID account, city/regional chains) for payment solutions
 * KAM will be responsible for retention and cross sales of other products
 * Should have at least 2 year experience in sales and business development
 * Good negotiation, communication and convincing skills
 * Candidate needs to be Graduate / MBA with good academic record
 * Candidates having experience in managing key account would be preferred
Roles &amp; Responsibilities :
 * New Account acquisition for Paytm payments solution ( Only key outlets to be on boarded )
 * Account Management of provided base Visit accounts and build &amp; maintain relationship
 * Acquisition quality Ensure on boarded accounts are engaged with Paytm
If you want to work with India's best team, just fill the form using the link below and we will get back to you soon.</t>
  </si>
  <si>
    <t>Jaipur</t>
  </si>
  <si>
    <t>Rajasthan</t>
  </si>
  <si>
    <t>Key Account Manager : Pune (QR Sales )</t>
  </si>
  <si>
    <t xml:space="preserve">About Us:
Paytm is India's leading financial services company that offers full-stack payments &amp; financial solutions to consumers, offline merchants and online platforms. The company is on a mission to bring half a billion Indians into the mainstream economy through payments, commerce, banking, investments, and financial services. One97 Communications Limited that owns the brand Paytm is founded by Vijay Shekhar Sharma and is headquartered in Noida, Uttar Pradesh. Its investors include Softbank, Ant Financial, AGH Holdings, SAIF Partners, Berkshire Hathaway, T Rowe Price and Discovery Capital.
Job description:-
 * KAM will be responsible to acquire key merchants (Large standalone account, multiple store/MID account, city/regional chains) for payment solutions
 * KAM will be responsible for retention and cross sales of other products
 * Candidates having experience in managing key accounts would be preferred
Roles &amp; Responsibilities :-
 * New Account acquisition for Paytm payments solution (Only key outlets to be onboarded)
 * Account Management of provided base Visit accounts, build &amp; maintain relationship
 * Acquisition quality-Ensure onboarded accounts are engaged with Paytm
 * Locations : Pune
   </t>
  </si>
  <si>
    <t>Associate Sales Manager</t>
  </si>
  <si>
    <t>This role comes under Mandate 3 : Employees to be located in their place of posting / respective office base location.
Job Description
 * Fulfilling sales charters for cities based upon agreed targets, and promoting the organization's presence
 * Sign Contracts with restaurants and handle inquiries from existing and new clients
 * Gather sales lead from the market and approach restaurants actively for conversion
 * Maintaining a strong relationship with restaurant owners and advising them on issues related to the market and offering solutions on the same (such as discounting constructs, adding images &amp; descriptions in the menu, reducing cancellation etc)
 * Grow revenue for Swiggy through upselling, cross-selling, Ads investment, and other channels as may be applicable
 * A person has to complete sales reporting activities for Swiggy, including competition intelligence, keeping track of partner visits, and recent trends in the city which he or she manages
 * Should be able to handle potential clients when on the field as the first in command
The individual will be responsible for multiple cities (between 1 to 5) and will be required to travel for 12-15 days a month to the assigned cities.
Desired Skills
 * Graduates or Post Graduates with 0-6 months of experience in the sales domain or freshers
 * Knowledge of e-commerce activities or how the food delivery industry works (Not mandatory)
 * Confident, Pleasing, and a go-getter personality
 * Average communication skills in English &amp; Effective local language skills are mandatory
 * Should have basic numerical skills (Eg. growth degrowth)
 * Good Negotiation and influencing skills
 * Self-motivated and driven by targets.
 * Knowledge of MS Office or a similar suite is a plus
"We are an equal opportunity employer and all qualified applicants will receive consideration for employment without regards to race, colour, religion, sex, disability status, or any other characteristic protected by the law"</t>
  </si>
  <si>
    <t>CSD Area Sales Manager</t>
  </si>
  <si>
    <t>Bacardi</t>
  </si>
  <si>
    <t>[Please note this is a Direct Search led by Bacardi. Applications from agencies will not be accepted nor will fees be paid for unsolicited CVs.]
Job Description
Your Opportunity
CSD ASM at Bacardi support commercial team by activities like driving sales &amp; revenue, completion of registration of labels, identifying new sources of growth etc. Contribute to new initiatives by identification of potential and industry. They regularly interact with other functions particularly marketing, finance, and production to ensure continued support.
About You
As CSD ASM , you will be responsible to formulate and drive implementation of sales and promotion plans for the CSD to ensure achievement of business targets and continuous growth of net sales value while maintaining high standards of business processes.
Responsibilities
With our Consumer at the heart, your key focus will be to:
* Responsible for development and performance of all sales activities in the assigned markets. Implements distribution and promotion plans in line with the overall initiative to ensure achievement of top line results.
* To plan and execute local marketing and promotional activity to drive brand and volume results.
* To establish a relationship with the channel as that of a key partner
* To ensure coverage of Canteens and institutes within the channel
* To Liaise and coordinate with excise and other government agency for smooth continuity of business.
* To ensure timely reporting
* To maintain close liaison with the market including vendors, key customers, Key On-trade
* To manage Depots
Skills and Experience
The Skills &amp; Experience needed to create your legacy
* Good inter-personal skills
* Creative and has the ability to ideate.
* Has the ability to establish strong relationship with the channel.
* Willing to travel.
* Should be a team player.
* Pleasing personality
* Self-starter with high energy and confidence
* Should be flexible in approach.
* Should have good working knowledge of computers and financial management.
* Strong analytical &amp; financial skills and budget management experience
* Excellent presentation skills with strong interpersonal leadership and team management skills
* Ability to communicate at different organization levels
Personal Qualities
* Globally minded and able to demonstrate cross-cultural understanding and sensitivity.
* Great communication skills and gravitas with the ability to present credibly to local and global stakeholders.
* Socially engaging. We want someone who will love this job and make that clear for everyone they work with!
* Someone who can create a strong positive first impression and easily form great relationships with new customers, consumers and stakeholders</t>
  </si>
  <si>
    <t>Assistant Manager - Channel Sales</t>
  </si>
  <si>
    <t>Welspun World</t>
  </si>
  <si>
    <t xml:space="preserve">Welspun Group is one of Indiaâ€™s fastest growing global conglomerates with businesses in Line Pipes, Home Textiles, Infrastructure, Steel, Advanced Textiles and Flooring solutions. As globally recognized leaders in Home Textiles and Line Pipes, we have presence in over 50 countries with a strong team of 26,000+ employees. We are the worldâ€™s leading Home Textile solution providers, steered by a robust team of 20,000 people. Our strong presence in Bed, Bath and Flooring solutions.
Company site : https://www.welspunindia.com/
Role Purpose: Responsible to drive sales and expansion of new territory.
Roles &amp; Responsibilities
â€¢ Driving and achieveing the primary and secondary sales in assigned territory.
â€¢ Responsible for appointing new distributors and handling existing distributors
â€¢ Ensuring BTL activation in Targeted Number of Stores
â€¢ Ensure Targeted Secondary Sales in A+ Outlets in Order to Qualify for Premium Club
â€¢ Achieve Primary Sales Target as per assigned Annual Business Plan (ABP)
â€¢ Achieve Secondary Sales Target as per assigned Annual Business Plan (ABP)
â€¢ Achieve Target for Specific Product Category/Collection
â€¢ Achieve Targeted % Customer Retention Rate as per agreed timeline
â€¢ Maintain Annual budgeted gross Margin
â€¢ Maintain budgeted inventory at Distributor level
â€¢ Ensure budgeted Payment Efficiency Index ( PEI) for Distributors
â€¢ Ensure Adherance to Monthly Billing Cycle &amp; Number of Outlets
â€¢ Ensure smooth execution of secondary sales scheme in market
</t>
  </si>
  <si>
    <t>Wholesale Building Materials, Furniture and Home Furnishings Manufacturing, and Retail Building Materials and Garden Equipment</t>
  </si>
  <si>
    <t>Sales Manager II</t>
  </si>
  <si>
    <t>Work Mandate 3 â€“ Employees will work fulltime from their base location.
About Swiggy
We're a fast-growing VC-backed on-demand start-up focused on revolutionizing the food delivery industry. We are made up of unbelievably awesome teams that are synonymous with talent, ambition, smartness, passion, versatility and focus. Hyper-productivity and creativity is what we value most as we build a start-up environment where curiosity is expected and high performance is the norm.
Our primary focus is on customer experience â€“ ensuring superfast deliveries and doing this in the most seamless fashion for our customers. We are trying to execute this vision through our smartphone equipped delivery fleet, something which is unique compared to other food ordering platforms. Guided by an app and powered by custom built routing algorithms, we are building up a wondrous network of on-demand food delivery, one city at a time!
Between August 2014 and Dec 2016, Swiggy went from being present in two Bengaluru neighbourhoods to being a formidable force in the food delivery biz in eight cities-Bengaluru, Hyderabad, Mumbai, Gurgaon, Pune, Delhi, Kolkata and Chennai - across India. Since then, Swiggy has raised around USD 75.5 million funding in 5 Rounds of funding from various investors across the world. Now we are present in 200 cities across India.
If you're talented and think you can handle the adrenaline rush of challenges, we'd love to have you on board. Come join us as we shape the course of online food delivery in the country!
Supply Team
The Supply team manages the entire vendor ecosystem in the marketplace at Swiggy. We work closely with restaurants along the entire journey of on-boarding, relationship management and providing support services.
Weâ€™re an agile team of enthusiastic individuals who work on a wide spectrum of initiatives right from innovative ideas and projects that assist in goals of growth, consumer experience and economics on the vendor side, to vendor incentives within the compliance framework, to even managing the restaurant menu content on the Swiggy platform â€“ all geared towards our common vision of Changing the Way India Eats!
Role â€“ Sales Manager
Revised Job Description
 * Serve as the primary point of contact for assigned client accounts, understanding their goals, needs, and challenges.
 * Develop account strategies to overcome the challenges and action plans to meet client objectives and maximize account growth.
 * Conduct regular F2F business reviews with clients, discussing performance, identifying areas for improvement, and presenting new opportunities.
 * Track and analyze account performance, sales data, account funnel, hygiene, and market trends to identify opportunities and challenges.
 * Deliver Incremental Revenue / RPO from the assigned clients through monetization and commercial improvements.
 * Deliver incremental counter share for all assigned clients by strategic planning to dominate market share.
 * Maintaining a strong relationship with restaurant owners and delivering best-in-class restaurant NPS.
 * Collaborate with internal teams to coordinate and deliver exceptional service to clients, addressing any issues or concerns promptly.
 * Manage the sales administration function, operational performance reporting, streamlining processes and systems wherever possible, and advising senior management on maximizing business relationships and creating an environment where customer service can flourish.
 * Generate leads and proactively approach potential clients, presenting our value proposition and securing new partnerships.
 * Being the face of Swiggy in the market and standing up for the values we believe in.
Desired Candidate
 * Graduate with excellent communication skills.
 * Good working knowledge and experience of e-commerce activities and all online marketing channels
 * Confident, Pleasing and a go-getter personality
 * Effective communication skills
 * Attitude &amp; Aptitude for Sales
 * Should be a team player, working alongside people from all walks of life.
 * Analytical, good Excel skills.
 * Leadership and Influencing skills: Identify, builds, and use a wide network of contacts with people at all levels, internally and externally. Achieves a good result through a well-planned approach.
 * Initiative &amp; Flexibility: Recognizes the need to adapt to change &amp; implement appropriate solutions. Be able to identify opportunities and recommend/influence change to increase the effectiveness and success of campaigns.
 * Creativity &amp; Initiative: Demonstrate creativity &amp; originality in your work and have the personal drive and initiative to bring about change and help drive the business forward.
Key Skills Required
 * P&amp;L Understanding
 * Market Research and Intelligence
 * Customer Lifetime Value
 * Business Development
 * Data Logic
 * Data Interpretation
 * Data Visualization
 * MS Excel
 * Data Analysis
 * Result Orientation
 * Managing Relationships
 * Conflict Management
 * Problem-Solving
"We are an equal opportunity employer and all qualified applicants will receive consideration for employment without regards to race, colour, religion, sex, disability status, or any other characteristic protected by the law"</t>
  </si>
  <si>
    <t>Kolkata</t>
  </si>
  <si>
    <t>West Bengal</t>
  </si>
  <si>
    <t xml:space="preserve">Welspun Group is one of Indiaâ€™s fastest growing global conglomerates with businesses in Line Pipes, Home Textiles, Infrastructure, Steel, Advanced Textiles and Flooring solutions. As globally recognized leaders in Home Textiles and Line Pipes, we have presence in over 50 countries with a strong team of 26,000+ employees. We are the worldâ€™s leading Home Textile solution providers, steered by a robust team of 20,000 people. Our strong presence in Bed, Bath and Flooring solutions.
Company site : https://www.welspunindia.com/
ROLE PURPOSE Responsible to drive sales and expansion of new territory
ROLES &amp; RESPONSIBILITIES
â€¢ Driving and achieveing the primary and secondary sales in assigned territory.
â€¢ Responsible for appointing new distributors and handling existing distributors
â€¢ Ensuring BTL activation in Targeted Number of Stores
â€¢ Ensure Targeted Secondary Sales in A+ Outlets in Order to Qualify for Premium Club
â€¢ Achieve Primary Sales Target as per assigned Annual Business Plan (ABP)
â€¢ Achieve Secondary Sales Target as per assigned Annual Business Plan (ABP)
â€¢ Achieve Target for Specific Product Category/Collection
â€¢ Achieve Targeted % Customer Retention Rate as per agreed timeline
â€¢ Maintain Annual budgeted gross Margin
â€¢ Maintain budgeted inventory at Distributor level
â€¢ Ensure budgeted Payment Efficiency Index ( PEI) for Distributors
â€¢ Ensure Adherance to Monthly Billing Cycle &amp; Number of Outlets
â€¢ Ensure smooth execution of secondary sales scheme in market
</t>
  </si>
  <si>
    <t>Furniture and Home Furnishings Manufacturing, Retail, and Textile Manufacturing</t>
  </si>
  <si>
    <t>Deputy Area Sales Manager Goa</t>
  </si>
  <si>
    <t>Ferrero</t>
  </si>
  <si>
    <t>Job Location: Goa
Company Description
Ferrero is a family-owned company with a truly progressive and global outlook and iconic brands such as NutellaÂ®, Tic TacÂ®, Ferrero RocherÂ®, RaffaelloÂ®, Kinder BuenoÂ® and Kinder SurpriseÂ®. As the love for our brands continues to grow, so too does our global reach. Represented in more than 50 countries, with products sold in more than 170, the Ferrero Group is loved by generations around the world. The secret to our global success? 38,767 dedicated employees who celebrate care and quality to craft a business, careers and brands we are proud of. Join us, and you could be one of them.
Diversity Statement
Ferrero is committed to building a diverse and inclusive culture in which all employees feel welcomed and appreciated and have the same opportunities. We believe all of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About the Role:
If you are looking for a dynamic working environment, decisiveness and a broad scope of responsibility, this role can interest you. As Area Field Manager, you will ensure the achievement of sales objectives and coordinate with Area Managers and Customer Team Managers.
Main Responsibilities:
EMPLOYEE STRUCTURE MANAGEMENT
 * Playing a key role in managing and guiding the Sales Force
 * Managing a team of District Managers and providing support in sales operations management
 * Providing direction on the customer approach and customer management (linear management, negotiation arguments, etc.)
 * Ensuring the application at sales points of Category and Trade Marketing policies and operative activities performed by Merchandisers
ACTIVITY PLANNING AND CONTROLLING
 * Exploring the findings on the development generators on customers
 * Ensuring that the sales conditions and the trends in consumer prices are applied
 * Providing insights and guidance on products and materials planning
 * Taking care of the Sales Force performance trend
TEAM MANAGEMENT:
 * Recruiting, managing, motivating, coaching and developing your own team
MAINLY COLLABORATION WITH:
Area/District Managers, Customer Team Managers, Merchandisers, Sales Force, Trade Marketing Field, Category Management
Who we are looking for:
 * 5+ yearsâ€™ experience in sales and/or marketing
 * Experience gained in the FMCG segment with a proven track record of success in a similar role
 * Demonstrable experience in managing complex teams
 * Fluent English
How to be successful in the role and at Ferrero:
Consumers, quality and care are at the heart of everything we do. So, to be successful at Ferrero, youâ€™ll need to be just as consumer and product centric as we are - dedicated to crafting brilliant results for consumers around the world.
You should be highly focused on the team management, knowing and guiding your people and leading the team towards achieving goals. Thanks to strategic thinking and great understanding of the business environment you will effectively support others, improve processes and manage complexity. Employee contribution and engagement at Ferrero is based on the individual, team and organisation dimension, so demonstrable consumer-focused attitude and autonomy in managing relationships will help you in building your position among stakeholders and achieving expected sales outcomes with your team.</t>
  </si>
  <si>
    <t>Assistant Manager | Field Sales and Servicing | B2B Sales</t>
  </si>
  <si>
    <t>Job Description
We are looking out for young, energetic &amp; dynamic individuals who aspire to make a career in a fast moving environment.
 * Position holder will be an individual contributor
 * Build and manage productive, professional relationships with clients
 * Ensure clients are using and deriving benefit from IndiaMART
 * Ensure products/services in clientâ€™s e-catalog are accurately defined
 * Maximize revenue by upselling other services and achieve fortnightly, monthly client retention and revenue targets
 * Systematic follow-up and time-bound closures
 * Prompt resolution of complaints
 * Daily 4-5 in person meetings (F2F) with clients onsite</t>
  </si>
  <si>
    <t>Job Description
We are looking out for young, energetic &amp; dynamic individuals who aspire to make a career in a fast-moving environment.
 * Position holder will be an individual contributor.
 * Build and manage productive, professional relationships with clients.
 * Ensure clients are using and deriving benefit from IndiaMART.
 * Ensure products/services in the clientâ€™s e-catalog are accurately defined.
 * Maximize revenue by upselling other services and achieve fortnightly, monthly client retention and revenue targets.
 * Systematic follow-up and time-bound closures.
 * Prompt resolution of complaints.
 * Daily 4-5 in person meetings (F2F) with clients onsite</t>
  </si>
  <si>
    <t>Area Sales Manager</t>
  </si>
  <si>
    <t>TTK Prestige Ltd</t>
  </si>
  <si>
    <t xml:space="preserve"> * Position Title - Area Sales Manager-General Trade
 * Location â€“ Raipur (Will accountable for entire Chhattisgarh based at Raipur)
 * Total Experience - 5 to 10 Years (Minimum in Similar Role)
 * Qualification - MBA (Full Time is compulsory)
 * Reporting to-Branch Sales Manager
 * Direct Reporting - Yes (1 to 2 Employees approx.)
 * Languages Known- English &amp; Hindi
 * Industry- FMCD/Consumer Durable/Electrical &amp; FMCG.
Key Responsibilities:-
Sales
 * Give sales plan category/product/channel wise- per month after discussion with key distributors and dealers
 * Daily tracking of sales plan, expectation vs. reality, billing (value achievement of every channel)
 * Tracking and updating Daily Sales Report
 * Ensuring Product Mix in the sales and indenting for products
 * Ensuring new products and launches are communicated to the market, and the launches are happening on time
 * Monitoring Competitor's activity in the Market
 * Monitoring effective use of POP materials along with Coâ€™s products prominently displayed at all retail shops
 * Ensure Company objectives are being fulfilled in a month and cascade the same to team members: working with Field Force in the Market
 * Provide effective customer service
 * Identifying new distributors and markets to start or develop new markets/territories, understand why the brand is not available
 * Ensuring new channel mix in the portfolio- to reduce dependency on distributors
 * Coordinating with the Depot/Logistics on a day-to-day basis in terms of getting the right Product Mix, and dispatch of goods to respective towns/distributors.
Cost Control
 * Control on outstanding: tracking payments/outstanding from channel partners
 * Ensuring timely payment from Distributors as per the stipulated time given to them.
Promotional Activities
 * Monitoring Schemes in Retail Trade and Distributors.
 * Monitoring and implementing successfully promotional activities from time to time
 * Monitoring competitor activity and reporting the same
 * Addressing and resolving issues from the dealer/distributor point of view.
Subordinate Development
 * Providing on-the-job training to subordinates
Remarks-
 * Good Communication Skills and clarity of thought in terms of Sales Process.
 * Looking for a stable candidate (Frequent job changes will be not considered)
 * Local Candidates are preferred.
 * Strong Exposure to Channel Sales is compulsory.
 * Team Handling is compulsory (Compulsory to handle On Roll Team Only)
 * Strong data analytical skills (Working knowledge of Excel is essential)
 * Willingness to travel a minimum of 10 to 12 days
 * Candidates should have handled a minimum business of 15 Cr PA &amp; and above will be considered</t>
  </si>
  <si>
    <t>Appliances, Electrical, and Electronics Manufacturing, Food and Beverage Services, and Consumer Services</t>
  </si>
  <si>
    <t>Raipur</t>
  </si>
  <si>
    <t>Chhattisgarh</t>
  </si>
  <si>
    <t>Job Description
We are looking out for young, energetic &amp; dynamic individuals who aspire to make a career in a fast-moving environment.
 * The position holder will be an individual contributor.
 * Build and manage productive, professional relationships with clients.
 * Ensure clients are using and deriving benefits from IndiaMART.
 * Ensure products/services in the clientâ€™s e-catalogue are accurately defined.
 * Maximize revenue by upselling other services and achieve fortnightly monthly client retention and revenue targets.
 * Systematic follow-up and time-bound closures.
 * Prompt resolution of complaints.
 * Daily 4-5 in-person meetings (F2F) with clients onsite</t>
  </si>
  <si>
    <t>Okhla</t>
  </si>
  <si>
    <t>Job Description
 * We are looking out for young, energetic &amp; dynamic individuals who aspire to make a career in a fast-moving environment.
    * Position holder will be an individual contributor
    * Build and manage productive, professional relationships with clients
    * Ensure clients are using and deriving benefit from IndiaMART
    * Ensure products/services in the clientâ€™s e-catalog are accurately defined
    * Maximize revenue by upselling other services and achieve fortnightly, monthly client retention and revenue targets
    * Systematic follow-up and time-bound closures
    * Prompt resolution of complaints
    * Daily 4-5 in person meetings (F2F) with clients onsite</t>
  </si>
  <si>
    <t>Meerut</t>
  </si>
  <si>
    <t>Sales Manager</t>
  </si>
  <si>
    <t>Meril</t>
  </si>
  <si>
    <t>The Surgical Robotics Capital Sales Specialist will be responsible for selling Robotic Assisted
Surgery (RAS) system to targeted hospitals in India. The role requires a high level of experience in selling large capital medical equipment to senior C-suite level hospital executives, to include CEO, CFO, and COO. This individual will need advanced consultative selling skills and experience building consensus among economic and clinical decision makers. The Surgical Robotics Capital Sales Specialist will be expected to use strong, solutions-based selling and closing skills in order to meet predetermined revenue quotas. Strong analytical skills, attention to detail, action-orientation, and self-motivation are essential traits for this position.</t>
  </si>
  <si>
    <t>Medical Equipment Manufacturing</t>
  </si>
  <si>
    <t>Job Description
We are looking out for young, energetic &amp; dynamic individuals who aspire to make a career in a fast-moving environment.
 * ï‚· Position holder will be an individual contributor
 * ï‚· Build and manage productive, professional relationships with clients
 * ï‚· Ensure clients are using and deriving benefit from IndiaMART
 * ï‚· Ensure products/services in the clientâ€™s e-catalog are accurately defined
 * ï‚· Maximize revenue by upselling other services and achieve
 * fortnightly, monthly client retention and revenue targets
 * ï‚· Systematic follow-up and time-bound closures
 * ï‚· Prompt resolution of complaints
 * ï‚· Daily 4-5 in person meetings (F2F) with clients onsite</t>
  </si>
  <si>
    <t>Area Sales Manger / Sales Manager</t>
  </si>
  <si>
    <t>Schwing Stetter India</t>
  </si>
  <si>
    <t>Job Summary
 * To monitor sales team &amp; Do Joint Visits with SLM sales Team.
 * Responsible for All MP SLM business
 * Team Building to reach every order loss customer for Future business.
 * On time submission &amp; coordination for all necessary reports ask By HO Monthly Rolling Plan, LMS, Projection, STN mcs
 * Good Hold, relationship with Financers as well customers to secure SLM business.
Must Have Skills
 * Technical Skills
 * Good in Soft skills
 * Leadership qualities
Nice To Have Skills
 * Computer knowledge
 * Good in communication skill
Roles And Responsibilities
 * Need to take care of sales of SLM in the Indore Region
 * Responsible for developing sales in the entire region.
 * Maintain regular contact with potential customers on a day- to-day basis.
 * Organizing sales visits, and identifying and establishing new business.
 * Meeting sales target set for the area
 * Providing pre-sales technical discussion /assistance and product education to customers
 * Supporting marketing by attending trade shows, roadshows, conferences, and other marketing activities.
 * Willingness to travel</t>
  </si>
  <si>
    <t>Team Lead, Area sales Manager &amp; Key Account Manager- Bengaluru</t>
  </si>
  <si>
    <t xml:space="preserve">Preferred Domains : Candidates from Direct Sales, B2C, Telecom, FMGC, Fintech or Device sales domain will be preferred.
Experience Required : 2-8 years of relevant experience in sales and distribution/ business development.
Location - Bangalore
Min Qualification Graduation / MBA
Reporting Matrix ( TLs) : The role will report to the Area Sales Manager(ASM) and will have 10-20 field executives as direct reports.
Reporting Matrix ( ASMs ) : The role will report to the City Heads (CH ) and will have 5-10 Team Lead as direct reports.
Job Description -
Grow Distribution and Market share in the assigned area of operations.
Visibility Accountability through Extensive QR &amp; Sound box deployment and sale of the product .
Identify and Recruit the sales team to align and drive business in the market.
Skilled in coaching and mentoring, a quick learner who grasps and puts into application new learned ideas and concepts.
Plan the market size, span and geographies for FSE/TLs.
Should be able to devise the best methods for communication of plans/targets to the team so as to minimize the expectations vs delivery gap.
Monitor the Quality parameters as suggested by the management.
Validate and conduct the audits on the acquisitions and sales done by the team.
Ensure the team members are in the market where sales &amp; usage are done regularly
Should have good networking capabilities and be willing to travel extensively throughout their specified area.
KAM - Job Description -
 * Key Account Manager (KAM) Role is a market facing role with target
 * KAM will be responsible to acquire key merchants (Large standalone account, multiple store/MID account, city/regional chains) for payment solutions
 * KAM will be responsible for retention and cross sales of other products
 * Should have at least 2 year experience in sales and business development
 * Good negotiation, communication and convincing skills
 * Candidate needs to be Graduate / MBA with good academic record
 * Candidates having experience in managing key account would be preferred
Roles &amp; Responsibilities :
 * New Account acquisition for Paytm payments solution ( Only key outlets to be on boarded )
 * Account Management of provided base Visit accounts and build &amp; maintain relationship
 * Acquisition quality Ensure on boarded accounts are engaged with Paytm
   </t>
  </si>
  <si>
    <t>EaseMyTrip - Assistant Manager/Manager - Sales</t>
  </si>
  <si>
    <t>EaseMyTrip.com</t>
  </si>
  <si>
    <t>Skills Required
 * Minimum 3 years of experience in sales of International Luxury Holiday packages, in the travel and tourism industry.
 * Business Development - Meet &amp; exceed sales targets.
 * Manage Sales process by having high client acquisition and upselling ancillary services.
 * Identify the HNI client preferences, needs and budget to curate personalised holiday packages to exceed the client expectation
 * In depth knowledge of destinations (short haul &amp; Long Haul), DMC and products are required and stay updated on latest travel trends
 * High conversion of quote to Sales by initiating and maintaining the relationship with client through various communication channels and in person meet if required.
 * Maintaining comprehensive database of queries and their status, also share Daily weekly &amp; monthly reports
(ref:updazz.com)</t>
  </si>
  <si>
    <t>Travel Arrangements</t>
  </si>
  <si>
    <t>Relationship Manager | Inside Sales and Servicing | B2B Sales</t>
  </si>
  <si>
    <t>Job Description
 * The position holder will be managing a team of 5-6 individuals
 * Accurately plan, forecast and achieve fortnightly, monthly client retention targets from the assigned set of clients
 * Build and manage productive, professional relationships with clients
 * Hire, Train and Retain your team. Formulate their developmental plan and ensure fulfilment of their training needs
 * Ensure prompt resolution of client complaints
 * Maximize revenue by upselling higher value services and achieve fortnightly, monthly client retention and revenue targets
 * Daily 08-10 meaningful telephone/video calls with clients</t>
  </si>
  <si>
    <t>Manager â€“ Sales, Indore</t>
  </si>
  <si>
    <t>Texmo Industries</t>
  </si>
  <si>
    <t xml:space="preserve"> * We are seeking an accomplished and results-driven Sales Manager to lead our sales team and drive revenue growth. The ideal candidate will have a proven track record in sales leadership, a deep understanding of the sales process, and the ability to motivate and guide a high-performing team. As a Sales Manager, you will play a critical role in developing and implementing sales strategies to achieve organizational goals.
If you are a dynamic and strategic thinker with a passion for driving business growth, we invite you to apply for this exciting opportunity. Join our team and contribute to our mission of expanding our market presence and delivering exceptional value to our customers.
 * Team Leadership:
 * Recruit, train, and manage a team of sales professionals.
 * Set clear sales targets and performance expectations.
 * Provide coaching and mentorship to enhance the skills and productivity of the sales team.
Sales Strategy And Planning
 * Develop and implement effective sales strategies to meet and exceed revenue targets.
 * Analyze market trends and competitor activities to identify business opportunities.
 * Collaborate with senior management to set sales goals and objectives.
 * Ground-level strategy deployment for the team and area.
Customer Relationship Management
 * Build and maintain strong relationships with key clients and partners.
 * Ensure high levels of customer satisfaction and resolve any escalated issues.
 * Identify opportunities for upselling and cross-selling to existing clients.
Sales Performance Analysis
 * Monitor and analyze sales performance metrics.
 * Prepare and present regular sales reports to senior management.
 * Identify areas for improvement and implement corrective actions.
 * Dealer Management and Performance
Training And Development
 * Conduct ongoing training sessions to keep the sales team updated on product knowledge and sales techniques.
 * Foster a culture of continuous learning and development within the sales department.
 * Day-to-day management and coaching of field salespeople.
 * Mentoring and development of field salespeople.
Budget Management
 * Develop and manage the sales department budget.
 * Ensure cost-effectiveness and efficiency in sales operations.
Collaboration With Other Departments
 * Collaborate with marketing, product development, and other departments to align strategies and achieve overall business objectives.
 * Provide feedback from the sales team to influence product development and marketing strategies.
Market Intelligence
 * Gather market intelligence to stay informed about industry trends, competitor activities, and customer preferences.
 * Utilize gathered intelligence to refine sales strategies and stay ahead in the market.
 * 
 * Bachelorâ€™s degree in Engineering, Business Administration, Marketing, or a related field.
 * Proven experience in sales management with a successful track record of achieving and exceeding targets.
 * Strong leadership and team management skills.
 * Excellent communication and interpersonal abilities.
 * Strategic thinking with the ability to develop and implement effective sales strategies.
 * Analytical skills to interpret sales performance data and make informed decisions.
 * Familiarity with CRM software and sales management tools.
 * Ability to thrive in a fast-paced and dynamic environment.
 * Results-oriented mindset with a focus on customer satisfaction.
 * Knowledge of the Pump / Motor / any Similar industry and market trends.
 * Negotiation and problem-solving skills.</t>
  </si>
  <si>
    <t>Mechanical Or Industrial Engineering</t>
  </si>
  <si>
    <t>Mahindra Group</t>
  </si>
  <si>
    <t>Responsibilities &amp; Key Deliverables
The CBM-S exists to deliver thru his Area Sales Managers (ASM), (a) Targeted Market Share and Volumes (b) Customer Satisfaction and (c) Revenue for the Company and profitability for the Dealers. Execute SCV Strategy for the Region to ensure a concrete path towards achievement of the targeted volume and market share. Identify Model-wise and Geography-wise opportunities in the cluster through customer segmentation . Create cluster level strategy for the specific cluster and get it reviewed and signed off from the Regional Business Head (RBH) Execute the micro-level strategy through the TSMs. Along with the RBH, assign Targets for each Model to TSMs based on the potential of their geographies and the strategy . Ensure Customer satisfaction through the adherence of proper sales process. Drive the finances of the cluster through development of alternate financiers, promotion of finance option purchased from dealership, sale of accessories and shield through showroom etc. Ensure manpower adequacy and quality in the dealerships . Accompany TSMs to coach them on-the-job to develop their capability - review the Enquiry/ Booking/ Retail Pipeline for the dealerships. Appoint and liaise with Local Marketing Agencies to conduct Company-funded Activities across Cluster-geography. Maintain good connect with Regional Sales Managers of Key Financiers for CV-Finance and large Brokers of Used Commercial Vehicles
Preferred Industries
Marketing &amp; Comm
Advertising/Marketin
Education Qualification
MBA; Bachelors of Technology; Bachelor of Engineering
General Experience
Must have 6-10 years of experience in Sales and Marketing for Manufacturing/ Engineering Industry (Preferably, Automobile Industry
Critical Experience
Mahindra Leadership Competencies
Strategic Business Orientation_Business Perspective
Strategic Business Orientation_Anticipating and Leveraging Business Opportunities
Strategic Business Orientation_Strategic Foresight
Strategic Business Orientation_Global mind-set
Leadership through Sustainability_Strategize around,Sustainability Drivers
Leadership through Sustainability_Frugal mind set
Leadership through Sustainability_Stakeholder focus
Leadership through Sustainability_Triple Bottom Line Sensitivity
Customer Focus_Customer Sensitivity
Customer Focus_Customer Delight
Customer Focus_Service Orientation
Innovation Led Transformation _Idea Orientation
Innovation Led Transformation _Change catalyst
Innovation Led Transformation _Risk Taking with Responsibility
Result Orientation with Execution Excellence_Effective Project Management
Result Orientation with Execution Excellence_Passion for Quality
Result Orientation with Execution Excellence_Accountability for results
Result Orientation with Execution Excellence_Agility with discipline
Leveraging Human Capital_Exponential synergy
Leveraging Human Capital_Team development
Leveraging Human Capital_Entrepreneurial engagement
Leveraging Human Capital_Appreciating diversity
Weaving Passion and Energy at Work_Being Passionate about work
Weaving Passion and Energy at Work_Working without Barriers
Weaving Passion and Energy at Work_Blending Fun with work
Weaving Passion and Energy at Work_Learning from Failures
System Generated Core Skills
Analytical Thinking
Capability Building
Consultative Selling
Service Orientation
Customer Sensitivity
Relationship Management
Dealer Management
Market Intelligence
Industry Analysis
Regulatory Compliance
Lead Generation
Enquiry Management
Channel Development
Manpower Management
Market Share Analysis
Customer Segmentation
Sales Process
Financial Planning
Coaching
Liasoning
Marketing
System Generated Secondary Skills
Financial Management
Interpersonal Skills
Market Acumen
Negotiation
People Management
Performance Management
Sales Planning
Territory Coverage Optimization</t>
  </si>
  <si>
    <t>Executive Offices</t>
  </si>
  <si>
    <t>Kotwali</t>
  </si>
  <si>
    <t>Assistant Sales Manager- Kalyan / Dombivli</t>
  </si>
  <si>
    <t>Homesfy Realty Ltd</t>
  </si>
  <si>
    <t>Job Title: Assistant Sales Manager
Company: Homesfy Realty Ltd
Location:- Kalyan / Dombivli
About Us
Homesfy is the first-ever real estate brokerage firm listed on NSE Emerge and is one of the fastest-growing tech-enabled companies in the full-fledged, organized real estate industry.
Homesfy aims to simplify the home-buying process and make the real estate transaction reliable, trustworthy, and hassle-free. We understand that investing in real estate or buying a home is a big decision for everyone. Thus, our goal has always been to provide customers with meaningful home solutions to enhance their home-buying experience. We also aim to strengthen our homies' professional and personal journey through an efficient and empathetic approach.
Homesfy has self-sustained amp; evolved from a humble beginning to a decade of competence in real estate spread across Mumbai, Pune, Delhi NCR, Bangalore, and Dubai. We are steadfast and have brought joy to more than 10,000+ families. Last year we grew by more than 400+ motivated team members, and Homesfy has been the preferred channel partner for developers like Lodha, Godrej, Prestige, Dosti, Runwal, Hiranandani, Piramal, Raymond, and Mahindra, to name a few.
Company website: - www.homesfy.in and www.mymagnet.io
Position Overview: -
We are seeking a dynamic and results-driven individual to join our Direct Sales Team as an Assistant Sales Manager. In this role, you will play a pivotal role in driving sales, providing exceptional service to our clients, and contributing to the growth of our real estate business.
Key Responsibilities: -
 * Work closely with the Managerâ€™s to execute sales strategies and achieve sales targets.
 * Assist in identifying and developing new business opportunities and leads.
 * Maintain and nurture relationships with clients, ensuring their needs are met effectively.
 * Collaborate with the team to provide valuable insights and support.
 * Stay informed about market trends and real estate developments to offer informed advice to clients.
 * Prepare and deliver sales reports, forecasts, and performance metrics.
 * Contribute to the overall success of the sales team and the organization.
Qualifications: -
 * Bachelor's degree in Business, Marketing, or a related field (preferred).
 * Proven experience in real estate sales or a related field.
 * Strong interpersonal and communication skills.
 * Customer-focused with a commitment to delivering exceptional service.
 * Ability to thrive in a fast-paced and competitive sales environment.
 * Knowledge of the local real estate market is a plus.
 * Proficiency in CRM software and Microsoft Office Suite.
 * Highly motivated and results-oriented.
Why Join Us: -
Opportunity to work with the first-ever real estate brokerage firm listed on NSE Emerge
Ongoing training and professional development.
A supportive and collaborative work environment.
The opportunity to make a significant impact on the real estate industry.</t>
  </si>
  <si>
    <t>Real Estate</t>
  </si>
  <si>
    <t>Kalyan</t>
  </si>
  <si>
    <t>Assistant Sales Manager - Noida</t>
  </si>
  <si>
    <t>Job Title: Assistant Sales Manager
Company: Homesfy Realty Ltd
Location: Noida
About Us:-
Homesfy is the first-ever real estate brokerage firm listed on NSE Emerge and is one of the fastest-growing tech-enabled companies in the full-fledged, organized real estate industry.
Homesfy aims to simplify the home-buying process and make the real estate transaction reliable, trustworthy, and hassle-free. We understand that investing in real estate or buying a home is a big decision for everyone. Thus, our goal has always been to provide customers with meaningful home solutions to enhance their home-buying experience. We also aim to strengthen our homies' professional and personal journey through an efficient and empathetic approach.
Homesfy has self-sustained amp; evolved from a humble beginning to a decade of competence in real estate spread across Mumbai, Pune, Delhi NCR, Bangalore, and Dubai. We are steadfast and have brought joy to more than 10,000+ families. Last year we grew by more than 400+ motivated team members, and Homesfy has been the preferred channel partner for developers like Lodha, Godrej, Prestige, Dosti, Runwal, Hiranandani, Piramal, Raymond, and Mahindra, to name a few.
Company website: - www.homesfy.in and www.mymagnet.io
Position Overview: -
We are seeking a dynamic and results-driven individual to join our Direct Sales Team as an Assistant Sales Manager. In this role, you will play a pivotal role in driving sales, providing exceptional service to our clients, and contributing to the growth of our real estate business.
Key Responsibilities: -
 * Work closely with the Managerâ€™s to execute sales strategies and achieve sales targets.
 * Assist in identifying and developing new business opportunities and leads.
 * Maintain and nurture relationships with clients, ensuring their needs are met effectively.
 * Collaborate with the team to provide valuable insights and support.
 * Stay informed about market trends and real estate developments to offer informed advice to clients.
 * Prepare and deliver sales reports, forecasts, and performance metrics.
 * Contribute to the overall success of the sales team and the organization.
Qualifications: -
 * Bachelor's degree in Business, Marketing, or a related field (preferred).
 * Proven experience in real estate sales or a related field.
 * Strong interpersonal and communication skills.
 * Customer-focused with a commitment to delivering exceptional service.
 * Ability to thrive in a fast-paced and competitive sales environment.
 * Knowledge of the local real estate market is a plus.
 * Proficiency in CRM software and Microsoft Office Suite.
 * Highly motivated and results-oriented.
Why Join Us: -
Opportunity to work with the first-ever real estate brokerage firm listed on NSE Emerge
Ongoing training and professional development.
A supportive and collaborative work environment.
The opportunity to make a significant impact on the real estate industry.</t>
  </si>
  <si>
    <t>Assistant Manager- Sales</t>
  </si>
  <si>
    <t>Carrier</t>
  </si>
  <si>
    <t>Country:
India
Location:
26, Tara Chand Dutta Street, Kolkata-700073, India
Role: Assistant Manager- Sales
Location: Kolkatta, India
Full/ Part-time: Full time
Build a career with confidence
Carrier Global Corporation, global leader in intelligent climate and energy solutions is committed to creating solutions that matter for people and our planet for generations to come. From the beginning, we've led in inventing new technologies and entirely new industries. Today, we continue to lead because we have a world-class, diverse workforce that puts the customer at the center of everything we do.
About The Role
This role will be responsible for coordinating and managing P&amp;L, analyzing market trends, and developing and executing sales strategies. You will also analyze sales data to evaluate customer satisfaction, identify new market opportunities, and maximize sales performance.
Key Responsibilities:
 * Demonstrated ability to lead and motivate a sales team, develop and execute sales strategies, and manage customers and sales data
 * Strong presentation, communication, and negotiation skills
 * Excellent analytical and problem-solving skills, with the ability to analyze market trends, evaluate customer satisfaction, and identify new market opportunities
 * Proficiency in Microsoft Office, including Excel and PowerPoint
 * Knowledge of SAP and CRM software is a plus
 * Ability to work effectively in a cross-functional and collaborative team environment
 * Strong organizational skills, attention to detail, and ability to prioritize and manage multiple tasks
 * Fluency in both written and spoken English
Requirements
Minimum 02 years of experience in Refrigeration segment is must.
Bachelor's degree in Business Administration, Marketing, or a related field
At least 2-3 years of proven experience in sales and marketing in the commercial refrigeration industry
Benefits
We are committed to offering competitive benefits programs for all of our employees, and enhancing our programs when necessary.
 * Make yourself a priority with flexible schedules, parental leave
 * Drive forward your career through professional development opportunities
 * Achieve your personal goals with our Employee Assistance Programme
Our commitment to you
Our greatest assets are the expertise, creativity and passion of our employees. We strive to provide a great place to work that attracts, develops and retains the best talent, promotes employee engagement, fosters teamwork and ultimately drives innovation for the benefit of our customers. We strive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This is The Carrier Way.
Join us and make a difference.
Apply Now!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</si>
  <si>
    <t>Wholesale Building Materials</t>
  </si>
  <si>
    <t>Elite Foods - Regional Sales Manager</t>
  </si>
  <si>
    <t>Elite Foods Pvt. Ltd.</t>
  </si>
  <si>
    <t>Regional Sales Manager - West Overview
As a Regional Sales Manager, you will be responsible for overseeing and driving sales activities in the West Bengal region for Elite Foods Pvt Ltd. You will lead a team of sales professionals and work closely with distributors, retailers, and other stakeholders to achieve sales targets, expand market share, and build strong customer relationships.
Key Responsibilities
 * Sales Strategy and Planning:
 * Develop and implement the sales strategy for the West Bengal region, aligning it with the company's overall sales objectives.
 * Set sales targets and objectives for the region, ensuring they are challenging yet achievable.
 * Conduct market research and analysis to identify new business opportunities, customer needs, and competitive trends.
 * Collaborate with the marketing team to develop effective sales and promotional campaigns.
 * Team Management and Development:
 * Recruit, train, and manage a high-performing sales team across different territories within West Bengal.
 * Provide guidance, coaching, and support to the sales team to enhance their skills, product knowledge, and selling techniques.
 * Set performance targets and conduct regular performance evaluations, providing feedback and implementing corrective actions when necessary.
 * Foster a positive and motivating work environment, promoting teamwork, collaboration, and a customer-centric approach.
 * Sales Operations:
 * Develop and maintain strong relationships with key distributors, wholesalers, and retailers in the region.
 * Monitor and analyze sales performance, market trends, and competitor activities to identify areas for improvement.
 * Ensure effective distribution and availability of products across the region, working closely with Depot and Logistics teams.
 * Manage sales budgets, expenses, and resource allocation to optimize productivity and achieve profitability goals.
 * Customer Relationship Management:
 * Build and nurture strong relationships with key customers, understanding their needs, addressing their concerns, and providing excellent customer service.
 * Conduct regular market visits, customer meetings, and sales presentations to establish rapport and drive business growth.
 * Resolve escalated customer issues and complaints in a timely and satisfactory manner, coordinating with relevant internal departments as needed.
 * Reporting and Analysis:
 * Prepare regular sales reports, performance dashboards, and forecasts, providing accurate and timely information to senior management.
 * Analyze sales data and market insights to identify trends, opportunities, and potential risks, recommending appropriate actions to optimize sales performance.
(ref:iimjobs.com)</t>
  </si>
  <si>
    <t>Sales, Business Development, and Customer Service</t>
  </si>
  <si>
    <t>Retail Groceries, Food and Beverage Retail, and Retail</t>
  </si>
  <si>
    <t>Aditya Birla Capital</t>
  </si>
  <si>
    <t>6 hours ago</t>
  </si>
  <si>
    <t>This job is provided by apna.co Arun - HR -
 * Responsible to achieve the sales target set by the company.
 * The Candidate will be assigned or tagged with the Aditya Birla Capital Branch and he need to sell the Insurance of Birla Sun life Insurance to the existing or ex-customers.
 * Relationship management with stake holders.
 * Maintain persistence for the policies procured to overall achieve the profitability of the team.</t>
  </si>
  <si>
    <t>Sales Manager- Mohali</t>
  </si>
  <si>
    <t>Zigsaw</t>
  </si>
  <si>
    <t>Job Description
Role Description:
 * Leading sales team to achieve monthly / yearly sales targets
 * Client Management Negotiations and concluding sales orders
 * Generating leads demonstrating products and tracking progress on leads till conclusion
 * Communicating with customers making outbound calls to potential customers following up on
leads.
 * Understanding customer s needs and identifying sales opportunities.
 * Develop &amp; implement innovative sales &amp; marketing strategies across multiple channels
 * Analyse trends data demographics pricing strategies and other information that can potentially
improve marketing and sales performance.
 * Use alternative &amp; collaborative thinking to generate and realize sales lead.
 * Performance monitoring of team &amp; working on continuous improvement in performance.
 * Meticulous planning &amp; excellent execution
Desired Skills
 * Exceptional communication skills &amp;ndash Written &amp; Oral
 * Ownership &amp; Commitment
 * Good hold on MS Excel &amp; PowerPoint
 * Self-motivated &amp; passionate to achieve results
 * Innovative &amp; out of the box thinker
 * Willing to travel and passionate about serving clients
Salary: Negotiable depending upon candidate profile &amp; suitability.
Higher salary can be considered for result oriented candidates.
Important Notes:Job commitment for minimum 1 year duration.
exp : 4 to 8
Skills: communication skills,customer,continuous improvement,excel,demographics,skills,communication</t>
  </si>
  <si>
    <t>Community Services</t>
  </si>
  <si>
    <t>Sahibzada Ajit Singh Nagar</t>
  </si>
  <si>
    <t>Punjab</t>
  </si>
  <si>
    <t>PloPdo</t>
  </si>
  <si>
    <t>Role and Responsibilities:
 * Grow Distribution and Market Share in the assigned area of operations.
 * Identify and Recruit the sales team to align and drive business in the market.
 * Formulate and Launch the counter strategy for local initiatives taken up by the
 * competition.
 * Ability to understand the data so as to gather the right information and plan the
 * execution accordingly.
 * Analyse the data and identify the improvement areas, substantiate through market
 * visits to identify the priority spots in order to perform in.
 * Plan the market size, span and geographies for TL and FSEs.
 * Should be able to devise the best methods for communication of plans/targets to the
 * team so as to minimize the expectations vs delivery gap.
Desired Candidate:
 * Graduate with 2+ years of experience in the sales domain.
 * Proven track record of exceeding sales targets in both retail and distribution
 * environments.
 * Prior experience of working in General Trade.
 * Excellent communication, presentation, and negotiation skills.</t>
  </si>
  <si>
    <t>Sales and Finance</t>
  </si>
  <si>
    <t>LCS Sales Manager</t>
  </si>
  <si>
    <t>Disney+ Hotstar</t>
  </si>
  <si>
    <t>Please note that this job posting is for a potential future opportunity. We recognize the value of building strong networks and pipelines for the future and would like to connect with you to understand your interests and aspirations.
Job Summary
In this role, you will work with the largest customers and market influencers to establish long-term visions for advertisers and partners. We are constantly looking for highly motivated digital/ad sales professionals who have a sharp understanding of market dynamics, and digital ad inventories and can forge strong partnerships with clients to create value for them. In this role, one needs to go out and beyond to accomplish revenue targets for the region. If you are ready to make a solid impact in digital advertising sales and be an evangelist in this journey, come join us!
About The Team-
Large Customer Sales (LCS) Team partners closely with worldâ€™s leading advertisers including MNCs and large domestic clients to provide advertising solutions that help them build and scale their businesses and brands. LCS partners closely with clients that possess both large wallets and significant capacity for Digital Adex Investments. Wide client coverage and deep client extraction are both equally important.
Reporting To â€“ Vertical Head
Your Key Responsibilities
 * In this role, you will own the revenue targets for the Key accounts in the Food Tech, Telco and Media categories for the Entertainment and Sports Business of Disney+ Hotstar
 * You will be Disney+ Hotstarâ€™s ambassador in the market for the accounts you own. You will be expected to understand the Digital ecosystem, be abreast with industry analytics and be on top of industry trends
 * You will be expected to maintain a healthy sales pipeline on a regular basis; be proactive in highlighting any roadblocks and maintain high standards in following sales processes
 * This is an individual contributor role where the focus is on maximizing revenue potential with each of the key accounts you own, evangelizing Disney+ Hotstar as a premium destination for Digital spends
 * You will be expected to manage all stakeholder relationships end to end with minimum supervision
 * In this role, you will work closely with the internal sales strategy team, and internal agency team for the conceptualization &amp; execution of long-term deals for your accounts
Skills &amp; Attributes For Success
 * Understanding Key account management principles / consultative selling will be an added advantage
 * Should be both a category &amp; a brand builder with a strong ability to drive and achieve sales targets
 * Comfort to use data and analytics while building on client conversations
 * Concise yet inspiring communicator
 * Ability to leverage relationships, build a strong network, and have effective negotiations and utilizing these to drive new business
 * Persistence to drive sales from exploration to deal closures
Preferred Education &amp; Experience
 * Preferred Qualification: MBA, preferably from Tier I / Tier II institutes
 * 5-7 years of experience in brand/marketing from the FMCG/Consumer Tech/E- comm Industry with strong knowledge of the digital ecosystem
About Us
 * Disney+ Hotstar is Indiaâ€™s leading streaming platform that has changed the way Indians watch their entertainment - from their favourite TV shows and movies to sporting extravaganzas. With the widest range of content in India, Disney+ Hotstar offers more than 100,000 hours of TV Shows and Movies in 18 languages and coverage of major global sporting events. As a mission-driven organization with a relentless focus on our users, we are dedicated to attracting and retaining world-class talent to drive our success
 * Disney Star prides in being an Equal Opportunity Employer. We hire, train, promote and compensate employees on the basis of individual competence and potential without regard for race, color, religion, sex, sexual orientation, national origin, citizenship, age, marital status or non-job-related disability, as well as all other classifications protected by applicable laws
WHY JOIN US
 * No Dress Code
 * Unlimited Leaves
 * Diverse &amp; Inclusive Culture
 * Fun Life Balance
LINKS
 * www.hotstar.com
 * https://careers.hotstar.com/join-us
 * https://www.linkedin.com/company/disney-hotstar/mycompany/</t>
  </si>
  <si>
    <t>Sales and Advertising</t>
  </si>
  <si>
    <t>Assistant Manager - Sales &amp; Specifications</t>
  </si>
  <si>
    <t>Saint-Gobain Group in India</t>
  </si>
  <si>
    <t xml:space="preserve">About Saint-Gobain, Insulation Business
Saint-Gobain Insulation Business is a market leader in the Mineral Wool Insulation space in India. The brand cares about building better for people and the planet by offering insulation solutions for buildings and industry that deliver sustainability and performance.
Job Purpose:
Sales &amp; Specification is a techno-commercial role responsible for delivering sales through a combination of specification and project working + channel management in the assigned territory.
Job Responsibilities:
â€¢ Achieving monthly and yearly sales targets of the assigned sales territory.
â€¢ Project working - Maintain &amp; track data base of Industrial and Building segment projects &amp; convert them into business
â€¢ Mapping &amp; visiting Consultants &amp; Architects to help specify Saint-Gobain solutions
â€¢ Technical presentations and support to customers
â€¢ Channel Management + development of new channel partners
â€¢ Market development activities - Schemes, Trade shows etc.
â€¢ Achievement of collection targets from creditors.
â€¢ Business development through geographical expansion
Desired Candidate Profile :
 * Education Qualification (UG) : B.E/B.Tech
 * Education Qualification (PG) : MBA
 * Minimum years of experience : 3 - 7 years of relevant experience.
 * Nature of Experience : Candidates with experience in specifications work with building architects, HVAC consultants or Industrial consultants
</t>
  </si>
  <si>
    <t>Building Construction and Manufacturing</t>
  </si>
  <si>
    <t>Account Manager</t>
  </si>
  <si>
    <t>airtel</t>
  </si>
  <si>
    <t>We are a fun-loving, energetic and fast growing company that breathes innovation. We strive to give an unparalleled experience to our customers and win them for life. One in every 24 people on this planet is served by Airtel.
Here, we put our customers at the heart of everything we do. We encourage our people to push boundaries and evolve from skilled professionals of today to risk-taking entrepreneurs of tomorrow.
We hire people from every realm and offer them opportunities that encourage individual and professional growth. We are always looking for people who are thinkers &amp; doers; people with passion, curiosity &amp; conviction; people who are eager to break away from conventional roles and do 'jobs never done beforeâ€™ .</t>
  </si>
  <si>
    <t>Telecommunications</t>
  </si>
  <si>
    <t>Job Description
We are looking out for young, energetic &amp; dynamic individuals who aspire to make a career in a fast-moving environment.
 * ï‚· Position holder will be an individual contributor
 * ï‚· Build and manage productive, professional relationships with clients
 * ï‚· Ensure clients are using and deriving benefit from IndiaMART
 * ï‚· Ensure products/services in the clientâ€™s e-catalog are accurately defined
 * ï‚· Maximize revenue by upselling other services and achieve
 * fortnightly, monthly client retention and revenue targets
 * ï‚· Systematic follow-up and time-bound closures
 * ï‚· Prompt resolution of complaints
 * ï‚· Daily 4-5 in person meetings (F2F) with clients onsite</t>
  </si>
  <si>
    <t>Country:
India
Location:
126/31, 4th Floor, Shalimar Square, B N Road , Lal Bagh, Lucknow, India
Role: Sales(CCR)
Location: Lucknow, India
Full/ Part-time: Full time
Build a career with confidence
Carrier Global Corporation, global leader in intelligent climate and energy solutions is committed to creating solutions that matter for people and our planet for generations to come. From the beginning, we've led in inventing new technologies and entirely new industries. Today, we continue to lead because we have a world-class, diverse workforce that puts the customer at the center of everything we do.
About The Role
This role will be responsible for supporting the company's interests and establishing business relationships to enhance distribution channel management performance.
Key Responsibilities:
 * Participates in perspective customer projects and develops a professional relationship to understand the customer needs and suggest products and/or services that meet the customer needs.
 * Aids in business development activities for distribution and channel management teams within defined customer segment to support the business strategy.
 * Reviews bid opportunities, participates in the preparation of bid responses and the negotiation with potential customers.
 * Participates in the development of new customer contact leads for the sales business development team.
 * Proactively identifies prospective target accounts and presents to sales business development team.
 * Maintains personal customer relationships with prospective accounts to influence opportunities.
 * May attend trade shows at times to increase the visibility of the organization. Prepares workshops for assigned customers
Minimum Requirements
Requires theoretical to advanced knowledge obtained through a University degree, combined with experience
Practical knowledge of Carrier organization, programs or systems with the ability to make enhancements and leverage in daily work
University Degree or equivalent
A minimum of 3 years prior relevant experience
Benefits
We are committed to offering competitive benefits programs for all of our employees, and enhancing our programs when necessary.
 * Make yourself a priority with flexible schedules, parental leave
 * Drive forward your career through professional development opportunities
 * Achieve your personal goals with our Employee Assistance Programme
Our commitment to you
Our greatest assets are the expertise, creativity and passion of our employees. We strive to provide a great place to work that attracts, develops and retains the best talent, promotes employee engagement, fosters teamwork and ultimately drives innovation for the benefit of our customers. We strive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This is The Carrier Way.
Join us and make a difference.
Apply Now!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</si>
  <si>
    <t>Assistant Manager Sales (Pune)</t>
  </si>
  <si>
    <t>ALL - Accor Live Limitless</t>
  </si>
  <si>
    <t>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Accorâ€™s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Room Sales
Prime Function:
 * Constantly investigate and assess market conditions and competition to determine effective and productive sales programs.
 * Establish and maintain relationships with all the current and prospective customers.
 * Update &amp; upgrade knowledge and awareness of special events, conventions, business meetings and other opportunities in the market, which would help for the sales of the facilities provided by Novotel.
 * Design and execute sales plans and strategies for the assigned segments and responsible for increasing the sales and revenue.
 * Plan &amp; initiate action plan to approach and secure new business for the organization.
 * Any matter which may affect the interests of the hotel should be brought to the attention of the Management.
Key Responsibilities:
Sales &amp; Marketing Planning
 * Assist the Director of Sales, ADOS &amp; Sales Manager in the development of the Strategic Sales Plan for the segments.
 * Ensure to achieve objectives established in the Organizationâ€™s Strategic Plan.
People Management
 * Establish and maintain seamless co-ordination &amp; co-operation with all departments of Novotel.
 * To ensure maximum cooperation, productivity, and guest service.
 * Develop and maintain effective relationships with all the departments.
 * Respond to queries by resolving issues in a timely and efficient manner.
 * Ensure that the team has been trained for all safety provisions.
 * Ensure that all personnel are kept well informed of departmentâ€™s objectives and policies.
 * Motivate and develop team to ensure smooth functioning of the department and promote teamwork.
Financial Management
 * Identify optimal, cost effective use of the resources and educate the team on the same.
Operational Management
 * Identify prospects for sales deals within targeted markets of the assigned area segment and also prepare and conduct sales presentations for them.
 * Ensure to report regularly to the Director of Sales on progress of the various activities, provide information about prospective customers, make forecasts and track current customer feedback.
 * Submit monthly and weekly sales plan and market analysis (monthly) as well as daily sales/activity reports.
 * Contribute to increase in business volume.
 * Prepare annual sales goals, develop working plans to carry out goals, compare actual achievements against goal, periodically take necessary corrective action</t>
  </si>
  <si>
    <t>Vacancies Area Sales Manager, Area Sales Officer, Area Business Manager</t>
  </si>
  <si>
    <t>Adidev Herbals</t>
  </si>
  <si>
    <t>Role Description And Responsibilities
Purpose of role -
 * The Area Sales Manager will be responsible for primary and secondary target achievement of the assigned territory. Handle General Trade Modern Trade for Personal Care/Food Snacks/Dairy/Beverages categories. Adept at identifying and developing key clients for business excellence and accomplishment of targets.
Responsibilities -
 * Primary and secondary target achievement of the area
 * Monthly Sales planning and forecasting, taking into account the shelf life
 * Channel Management
 * Cost Management
 * Month wise business forecasting,bench marking the previous year
 * Data aligning with the Annual Operating Plan
 * Competition tracking making proactive plans to counter the new entrants
 * Allocate manpower in different areas depending upon the individual capabilities
 * Mentor, motivate and guide team members ensuring sales - business generation and achieving budgeted figures, and activity ratio on monthly basis
 * Training subordinates to develop requisite skills; conducting trainings on products, selling skills, lead prospecting and closing skills
Desired Skills Experience - Education Experience
The role will possess the following qualifications and experience:
 * Any graduate with Masters degree in Sales/Marketing preferred
 * Strong experience (8 - 12 years) within a large Indian or multinational organisation preferably within the FMCG industry with a major focus on Rural Channel, General Trade Modern Trade
 * Possess Strong analytical, problem solving organizational abilities
 * Possess exceptional relationship management skills interpersonal skills
 * Good team handling skills
 * Multi-linguistic an effective communicator
Suitable interested individuals please reply with your cv
This job is provided by Shine.com</t>
  </si>
  <si>
    <t>Assistant Manager - Sales</t>
  </si>
  <si>
    <t>DIAGEO India</t>
  </si>
  <si>
    <t>Position Name: AM Sales
Level : L6A
â€¢ Responsible for the brand wise / segment wise sales volume achievement in the territory by developing and monitoring individual sales objectives on monthly / quarterly and annual basis.
â€¢ Prepare the volume scheme and communicate the same to retailers." Quantitative GSV / NSR
â€¢ Ensure the NSR/ GSV achievement in the territory is as per budget by selling profitable brands and maintaining the right brand mix. Quantitative
WOD
â€¢ Maintain the overall distribution of the brands by ensuring the availability of relevant SKUs and variants of the respective brands in the territory.
â€¢ Manage the new product launches in the region.
Activation
â€¢ Execute merchandising and promotional programs as per national and regional marketing strategies.
â€¢ Responsible for timely communication of the promotional scheme to the retailers and ensuring timely claim settlement of the schemes.
â€¢ Ensuring proper usage of brand and promotional elements.
â€¢ Responsible for training, deployment and evaluation of the third party employees.
Reports
â€¢ Ensuring the visit frequency and coverage of the outlets in the territory is as per the daily journey plan. â€¢ Responsible for the correct and timely submission of the claims and daily sales report and relevant repots.
â€¢ Keep a track on the competitor's activity and report the same to the reporting manager.
RTC - QDVP - Execution
â€¢ Ensure the RTC implementation at the retail outlet level. Maintaining the organization standard wrt.
â€¢ Quality, distribution, visibility, promotion, price and persuasion at the outlet.
â€¢ Execute of the marketing plans in the territory as per the guidelines of the from state / regional marketing team while working within company policies, resources and budgets.
Collection
â€¢ Maintain good relationship with retailers in their respective area and keeping the trade informed about pricing, promotion schemes etc.
â€¢ Ensure the collection of the outstanding from the market as per the organizationâ€™s norm.</t>
  </si>
  <si>
    <t>Food and Beverage Services</t>
  </si>
  <si>
    <t>Mahbubnagar</t>
  </si>
  <si>
    <t>AM Sales &amp; Sales Manager</t>
  </si>
  <si>
    <t>SIS India Ltd</t>
  </si>
  <si>
    <t>Date: 2nd Nov 2023
Designation: AM Sales &amp; Sales Manager
Salary: 45K-55K
Experience: 4-5 Years
Job Description: Preferably manpower industry
No. Of Vacancies: 2
Phone No. : +91 834 042 5423
Email Id: niraj.singh@sisindia.com</t>
  </si>
  <si>
    <t>Security and Investigations</t>
  </si>
  <si>
    <t>Varanasi</t>
  </si>
  <si>
    <t>Territory Sales Manager - Corporate Sales</t>
  </si>
  <si>
    <t>Treebo Hotels</t>
  </si>
  <si>
    <t>Open locations: Bangalore, Vishakhapatnam, Trivandrum, Pondicherry, Mysore
About Treebo
Treebo is Indiaâ€™s most loved brand and one of the largest chains in the budget segment of hospitality. With a network of 850+ hotels across 100+ cities, Treebo offers travelers the unprecedented value proposition of high-quality stays at affordable prices wherever they go. We are proud of putting dignity back into budget travel where earlier the traveler was forced to contend with poor quality and hygiene. We offer our customers a 100% Quality Guarantee involving a full refund of their booking amount in case their experience is not perfect. We are growing at a break-neck pace, having multiplied 3x year-on-year. We are committed to achieving cash breakeven within the next few months and building a long term, sustainable business.
Treebo is a Great Places to WorkTM certified organization. We take immense pride in our culture which is built on a strong foundation of 7 values. Some of these values include - â€œExhibit Owner Mindsetâ€, â€œHave the humility and hunger to learn and help learnâ€, amongst others. We strongly believe in offering our people - â€œTreebsâ€, as they are called - unmatched opportunities to learn and grow. If youâ€™re looking to work at a place that is built on strong fundamentals of business and professional conduct, Treebo is the place for you.
Duties/Responsibilities:
 * Undertaking competitor analysis. Developing &amp; maintaining prospect &amp; customer list based on strategic marketing data and other sources for sales leads.
 * Engaging in trade conferences, nurturing industry relationships &amp; closing possible opportunities.
 * Designing tailor made business proposals, prospect engagement &amp; meeting possible opportunities with available product lines.
 * Client Acquisition and corporate relations with companies.
 * Active in liaison relationship with-in industry &amp; earned preferred partner grade for new/referral business.
 * Engage &amp; retain clients with immediate escalation facilitation, regular visits &amp; value delivery.
 * Leading in legal liaison, contracting &amp; payment agreement with clients.
 * Designing data management system, tracking team productivity &amp; sales forecast.
 * Tracking the credit policy. Strategic consulting, including business plan &amp; sales strategy development.
 * Participating in developing overall business plans for increasing volume profitability.
Required Skills/Abilities:
 * 3+ years of strong experience in corporate/B2B Sales
 * Excellent interpersonal, presentation and communication skills.
 * Strong negotiation skills with a proven ability to seek, create, negotiate and close a deal.
 * Comfortable working hands-on in a fast-paced environment.
 * Self- starter, street smart.
 * Solution oriented with effective problem solving skills.</t>
  </si>
  <si>
    <t>Hospitality</t>
  </si>
  <si>
    <t>Kotak Life</t>
  </si>
  <si>
    <t>Job Responsibility
- Manage channel partner business on daily basis by visiting points of sales within a defined territory and meeting all concerned employees.
- For work purpose they will take care of existing relationships.
- Build excellent relationship with all concerned employees at point of sales and fulfil all service related requirements at the assigned branches.
- Do personal and telephonic interaction with existing channel partner relationships for business mobilization and ensuring maximum conversion of loan borrowers for Credit Life cover. Handle/ resolve queries from relationships efficiently on daily basis.
- Preparing/ collating weekly reports on the outcome of interactions with the relationships for submission to concerned personnel.
- Preparing reports/sharing of conversion results
- Candidate will take care of Kolkata Cluster.</t>
  </si>
  <si>
    <t>Kotak Life Suraksha Samarth Bal - Ex-Servicemen Hiring - L-3 - Sales- Manager - All Locations</t>
  </si>
  <si>
    <t xml:space="preserve"> * Recruit Life advisors/Agency partners/ manage banking relationships under your team to achieve business targets
 * Develop &amp; Nurture advisors/partners to sell life insurance policies
 * Execution of sales strategy to increase market reach and penetration
 * Build long-term relationships with new and existing customers</t>
  </si>
  <si>
    <t>Insurance</t>
  </si>
  <si>
    <t>Mumbai Metropolitan Region</t>
  </si>
  <si>
    <t>Candere By Kalyan Jewellers</t>
  </si>
  <si>
    <t>Work in Store
Job Description:
1. Attending the walk-in customers.
2. Ensuring the proper display of stock on the counter
3. Understanding the customer requirements and guiding them
4. Responsible to achieve sales targets by product sales, up-selling and cross-selling of products
5. Tallying the stock
6. Customer Satisfaction through Effective Sales technique
7. Maintain good relations with the customers and the team.
Qualifications:
â€¢ Interest in sales, customer service, or other related fields
â€¢ Experienced with the Jewellery industry mandatory
â€¢ Ability to build rapport with clients
â€¢ Strong negotiation skills
â€¢ Deadline and detail-oriented</t>
  </si>
  <si>
    <t>Field Sales Executive</t>
  </si>
  <si>
    <t>Job Description
Indiamart is hiring for the Client Acquisition profile
Benefits-
 * Weekly salary structure
 * Unlimited incentive policy
 * Fast track growth opportunities
 * No political environment
 * Medi claim, Accidental claim, Life Insurance</t>
  </si>
  <si>
    <t>Lords Hotels &amp; Resorts</t>
  </si>
  <si>
    <t>Need Hospitality Experienced
The candidate for this position will excel at creating and closing new opportunities. By using a consultative approach to selling, this person will use their expertise to identify and qualify leads, leading to sales opportunities with both new and existing customers.
Responsibilities
 * Meet and exceed sales targets
 * Successfully create business from new and existing customer accounts
 * Manage complex negotiations with senior-level executives
 * Build rapport and establish long term relationships with customers
Qualifications
 * 2-5 years' quota carrying sales experience
 * Experience and working knowledge of CRM systems
 * Demonstrable track record of over-achieving quota
 * Strong written and verbal communication skills</t>
  </si>
  <si>
    <t>Pharma sales executive</t>
  </si>
  <si>
    <t>Job Description
Senior Sales Executive for Pharma
Responsible for generating business from new clients for the Companys growth. Handling Clients in office &amp; Coordinate with them through Telephone and e-mails. Required to generate New PCD parties.
Requirements
meeting with clients virtually or during sales visits. demonstrating and presenting products. establishing new business. maintaining accurate records. attending trade exhibitions, conferences and meetings. reviewing sales performance. negotiating contracts and packages.</t>
  </si>
  <si>
    <t>Bareilly</t>
  </si>
  <si>
    <t>Account Manager, Ad Sales</t>
  </si>
  <si>
    <t>Minimum qualifications:
 * Bachelor's degree or equivalent practical experience.
 * 2 years of experience in sales, advertising, account management, or marketing.
Preferred qualifications:
 * Experience leading and managing multiple projects with a broad range of internal/external stakeholders simultaneously.
 * Knowledge of traditional and online marketing strategy, tactics, and products across all digital advertising product areas.
 * Knowledge of the local market.
 * Ability to think strategically about complex issues and develop recommendations/action plans.
 * Ability to communicate in English fluently.
 * Excellent analytical skills.
About The Job
Businesses that partner with Google come in all shapes, sizes and market caps, and no one Google advertising solution works for all. Your knowledge of online media combined with your communication skills and analytical abilities shapes how new and existing businesses grow. Using your relationship-building skills, you provide Google-caliber client service, research and market analysis. You anticipate how decisions are made, persistently explore and uncover the business needs of Google's key clients and understand how our range of product offerings can grow their business. Working with them, you set the vision and the strategy for how their advertising can reach thousands of users.
As an Account Manager, you will work with advertisers to shape their business growth and grow long-term relationships. You will drive scalable product adoption and business growth. In this role, you will anticipate how decisions are made at the C-level. You will explore and uncover the business needs of customers and understand how our range of product offerings can grow their business. You will set the goals and strategy for how their advertising can reach users.
When our millions of advertisers and publishers are happy, so are we! Our Google Customer Solutions (GCS) team of entrepreneurial, enthusiastic and client-focused members are the "human face" of Google, helping entrepreneurs both individually and broadly build their online presence and grow their businesses. We are dedicated to growing the unique needs of advertising companies. Our teams of strategists, analysts, advisers and support specialists collaborate closely to spot and analyze customer needs and trends. In collaboration, we create and implement business plans broadly for all types of businesses.
Responsibilities
 * Manage a portfolio of customers alongside account managers to consistently deliver against goals, while prioritizing and delivering an excellent experience to customers.
 * Establish credibility with executives and act as a trusted consultant to optimize/expand their advertising investment, understand business drivers, identify opportunities for growth, manage risks, and create multi-quarter plans for sustainable business growth.
 * Drive business growth, long-term partnerships, business planning/strategy, review, and education for customers.
 * Drive customer growth and contribute to overall team success.
 * Partner with cross-functional teams to enable customer growth.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</si>
  <si>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Sales, Advertising, and Customer Service</t>
  </si>
  <si>
    <t>Regional Sales Manager (OTC Sales)</t>
  </si>
  <si>
    <t>Sarda Group</t>
  </si>
  <si>
    <t xml:space="preserve">The ideal candidate will prospect and close sales leads to help generate revenue for the company. They will also be responsible for developing, implementing, and evaluating the sales strategy. They will have strong management and coaching skills to support the learning and development of the sales team.Â 
Â 
Responsibilities
 * Support the learning and development of the sales team
 * Coordinate with sales representatives to generate and meet with prospective leads
 * Track and report all sales activities
 * Develop and execute sales strategy through market analysis
Qualifications
 * Experience managing sales teams
 * Experience generate and maintaining relationships with sales leads
 * Excellent written and verbal communication skills
</t>
  </si>
  <si>
    <t>Assistant Sales Manager</t>
  </si>
  <si>
    <t>This job is provided by apna.co Key Result Areas: Write the key results expected from the job and the supporting actions for each of these key result areas (For a majority of jobs typically there could be 4- 7 key result areas)
Key Result Areas
Supporting Actions
Achieve GWP targets
 * Plan field activities to broaden the funnel of leads.
 * Build a pipeline of leads through reference and activities to ensure available bucket of prospects to approach for sales.
 * Take customer appointments to understand their needs and pitch suitable products to maximize customer value and thereby generate revenue to achieve / exceed given targets
Adherence to Sales process
 * Maintain lead tracker and sales tracker - update calls and visits along with the status (hot/cold) as per defined sales process.
 * Ensure records are accurately captured and updated
 * Use of digital tools like Digital Sales application to achieve the organization objective of maximum digitization and high customer ease.
Building customer experience
 * Build product awareness
 * Decode customer requirement, pain points and opportunity areas
 * Ensure periodic follow ups
 * Providing need based solutions to customers to meet their requirement
Compliance
 * To be compliant to Company and other regulatory guidelines</t>
  </si>
  <si>
    <t>Rohini</t>
  </si>
  <si>
    <t>Senior Sales Executive / Sales Manager</t>
  </si>
  <si>
    <t>Workafella</t>
  </si>
  <si>
    <t>Job description
Â· This position shall have a variety of responsibilities including: developing and maintaining business relationships and designing policies which allow partnerships to thrive; identifying opportunities for new partnerships; strengthening existing relationships and collaborations; building professional networks; enforcing legally-binding contracts; developing and executing business plans for strategic growth; conducting market research; synthesizing reports of business metrics; negotiating contracts with strategic partners; and attending meetings to serve as representatives of their organizations.
Â· Applicants should be strategic thinkers with amiable personalities, positive outlooks, and expert communication skills.
Â· Organizational skills and the ability to thrive in a fast-paced environment are also beneficial.
Â· The Candidate will be responsible for increasing Company revenue by managing successful campaigns with our partners prospects and/or customers.
Â· The candidate will identify and develop an in-depth understanding of each sales prospect, their buying and organizational influences and their decision-making processes. You will be responsible for achieving your assigned sales targets.
Â· The candidate will provide up-to date sales, marketing, forecast and competitive information to Workafella.
Required Candidate profile
Â· Must be able to show successful sales track record and target achievement of enterprise
Â· Must be highly motivated and able to function independently within their territory as well as within a cross-functional account team.
Â· Manage relationships with customers to build the brand and the business.
Â· Champion and manage new sales to create stronger partnerships.
Â· Build the organizational network by through targeted outreach and strong planning.
Â· Liaise with partners to solve issues, communicate needs and create synergy.
Â· Analyse and report on partner initiatives, forecast for strategic changes and report on key metrics
Â· Must have proven and successful sales experience at managing resources and complex, multi-dimensional sales efforts, both at the customer level and corporate environment.
Â· Excellent interpersonal, presentation, communication, and organizational skills are required.
Â· Flexibility to travel is a must.
Â· Master's degree/MBA in Business Management, or related field is preferred.</t>
  </si>
  <si>
    <t>Rajendra Place</t>
  </si>
  <si>
    <t>ZEE - Assistant Manager/Manager - Marketing</t>
  </si>
  <si>
    <t>Zee Entertainment Enterprises Limited</t>
  </si>
  <si>
    <t xml:space="preserve"> * Brand planning and Building - Conceptualizing the brand strategy for the brand/shows and implementing the same in conjunction with the Brand lead
 * Implement 360-degree activities to showcase every property on air to the consumer, advertiser and trade
 * Support the group head with high quality, timely marketing inputs and implement tactical plans / programs to maximize the value of the brands through launch, growth &amp; sustenance phase
 * Steering key strategic interventions in regions aimed at driving business objectives
Consumer Research - Having an analytical mindset for analyzing data and generating insights for the campaign market
 * Understanding the social and digital ecosystem for consumer research and campaign management
 * Execution - Managing conversations with the media and PR agency and briefing them on the campaign and communication plan
 * Vendor selection
 * Preparing a brief for the programming and presentation team
 * Provide constant support to the Sales team by trade marketing support and product integrations
 * Budget allocation &amp; cost effectiveness - Ensure cost savings and increasing perception by maximizing alliances and partnerships
 * Strike alliances and barter deals to ensure maximum touch points with the consumer
 * Allocating the budget with accordance to the Brand Lead
 * Analyzing the value add of the campaign
(ref:iimjobs.com)</t>
  </si>
  <si>
    <t>Marketing, Public Relations, and Advertising</t>
  </si>
  <si>
    <t>Book and Periodical Publishing, Technology, Information and Media, and Media and Telecommunications</t>
  </si>
  <si>
    <t>FirstCry - Executive - Social Media</t>
  </si>
  <si>
    <t>FirstCry.com (BrainBees Solutions Pvt. Ltd.)</t>
  </si>
  <si>
    <t>Social Media Job Description
About the Brand :
FirstCry Intelli Education is an Early Learning brand, with products and services designed for children, to equip them with skills that will help them succeed in the world of tomorrow. Our Preschool Chain Intellitots brings the highest quality school learning experience to children 2 and up, while our at home services, including the Intellikit Activity Box and our Intellikit STEAM Series, keep kids busy when at home. Through Intelliskills we offer parents high-quality learning aids, in the form of books and toys, certified by international quality standards and approved by Early Learning experts.
Overview Objective
As someone working in social media for FirstCry Intelli Education, you will be at the forefront of planning, creating and growing the brand's presence across all our social media channels. You will use your penchant for social media to impact business goals, objectives and deliver results.
Who We're Looking For
 * A creative hustler who loves, lives and breathes social media (for brands &amp; businesses).
 * Minimum 2 years experience driving and managing a brand's social media channels.
 * Proven success in channel growth and engagement at scale within a short span of time.
What You'll Do
 * Define the social media approach and plan for each of the brand's social media channels.
 * Develop the long term content road-map and periodic monthly content plans.
 * Curate, schedule and manage the social content calendar for all pages.
 * Create briefs for designing social media posts and creatives.
 * Liaise with departments to deliver on briefs as expected and on time.
 * Drive continuous growth and engagement to industry benchmark levels.
 * Constantly ideate and experiment to derive learnings to revise and improve performance.
 * Periodically analyse performance and course correct as and when required.
 * Create, build and grow a strong social media community and utilize it to impact business.
 * Monitor and keep a pulse on social media trends, news and best practices.
 * Utilize the organization's collaborator network to support promotional efforts and campaigns.
 * Key skill sets required to succeed.
 * Sound understanding of using social media for business (obviously!)
 * Designing content for social media.
 * Strong communication skills
 * Writing, static and video content creation
 * Creative thinking
 * Basic analytical abilities
 * Understanding of online communities
 * Super strong organizational skills
 * Flexibility and agility
 * Online networking and building connections
 * Customer service &amp; response management.
Feel Free to Contact-
Krish Dave
Firstcry.com
Talent Acquisition
890596230
(ref:updazz.com)</t>
  </si>
  <si>
    <t>Marketing, Public Relations, and Writing/Editing</t>
  </si>
  <si>
    <t>Digital Marketing intern</t>
  </si>
  <si>
    <t xml:space="preserve">At Insider.in we're looking for a Digital Marketing intern to join our team.
In this role you will be doing the following:
 * Work closely with the region's business development &amp; content team to develop digital marketing plans for amplification of events on Paytm Insider
 * Implement platform, email and social media marketing plans for events and categories on Paytm Insider
 * Track and report digital marketing plans for effectiveness and efficiency
 * Implement various optimization techniques for continued improvement in digital marketing performance!
   </t>
  </si>
  <si>
    <t>Marketing and Sales</t>
  </si>
  <si>
    <t>Manager, Marketing Regional Brands</t>
  </si>
  <si>
    <t>Tata Consumer Products</t>
  </si>
  <si>
    <t>Key Deliverables in this role:
1)Financial Outcomes
Marketing Strategy &amp; Execution
Manage marketing function for one of our tea brands under the Regional Tea portfolio. Deliver on the core while focusing on accelerated innovation product portfolio.
Define mid-long term brand strategy; define year priorities/activities to ensure movement towards mid-long-term goals.
Deliver on Brand Business Performance by meeting committed: Net Sales Revenue, gross margin, MAPE targets, net margin for portfolio of brands/brand.
Define and implement go-to-market strategies for brand focused on long term sustainable and profitable growth - ATL/ BTL mix and budget, media mix, launch/re-launch/exit-decisions.
Lead Cost Savings/Gross margin improvement through key linked variables.
Drive Portfolio Expansion
Deeper industry and consumer insights to ensure we continue to expand the brand to increase total addressable
market and drive improvement in return ratios. Driving innovation that increases penetration or premiumization or sales.
2)Customer Service
Strategize action around Consumer Empathy
Delivering to our consumersâ€™ needs and engage through campaigns that are deeply rooted to the regional and cultural stories of our consumers.
Ahead of industry growth in tea by ensuring gain in market share, Consumption growth by increased household penetration
Be the visible voice and advocate for the consumer within the organization.
Responsible for brand health performance on critical metrics such as market share, TOM, SPONT, penetration, PDO
Use Consumer Insights on needs gap and industry trends as inputs for developing marketing activities for maximizing opportunity in the category.
Work closely with Shopper &amp; Trade Marketing, Sales teams to analyze sales &amp; market data to develop &amp; deliver relevant initiatives
Monitor &amp; influence demand forecasting and adapt plans on the portfolio as required.
Perform competitor benchmarking and adopt best-practices.
3)Internal Processes
Brand Communication, Media Strategy &amp; Planning
Develop, embed, and manage the brand positioning, visual identity and communication blueprint working with brand managers/Consumer Insights team/Creative agencies.
Develop and drive media and digital marketing strategy for the brand with set budget allocation (in-line with overall business media and digital strategy) working with the media buying team.
Work closely with the innovation lead on product, concept, business case and launch plan development with Shopper marketing/Trade marketing.
Leverage past sales performance data and past programs/ activations/ schemes to arrive at recommendations for improvements.
Work with Consumer &amp; Market Insight teams to monitor, analyses &amp; evaluate market/consumer trends, competitor activity to identify new opportunities for the brand communication.
4)Innovation and Learning
Leading Digital Transformation &amp; People Agenda
Drive digital transformation /Digital adoption within the brand teams to improve process and efficiency.
Assisting Reporting Manager for on ground execution of Brand in line with new architecture strategies / interventions.
Effectively manage external interfaces (Advertising/Creative, Design, Media , Activation, Digital &amp; PR agencies) by
o Ensuring sharp understanding of brand architecture and agenda ensuring timely issuance of briefs to teams.
o Evaluate and enable deployment of relevant plans on various sub brands to achieve master brand objectives.
o Review plans on an ongoing basis (including spends) to adapt as required
Critical success factors (Key requirement) for the Role:
MBA with 4-7 years of progressive experience in Sales &amp; Trade Marketing functions in leading FMCG companies
Exposure to Brand management and equity building.
Good communication skills and stakeholder management capabilities
Knowledge &amp; experience of market research methodology, consumer insight generation tools, brand health metrics, product &amp; packaging development cycles, understanding of financial &amp; distribution metrics and levers to drive improvement. Ability to drive, evaluate and optimize ATL &amp; BTL spend
Desirable success factors for the Role:
Good experience within the consumer goods industry, marketing (brand/category/Innovation) domain knowledge and an understanding of its challenges and opportunities.
Overall Portfolio
Regional brands (South Zone)is critical to India tea business which is a Strategic pillar to win vs competition.
South is a premium tea market and the brand is 2nd most premium gross earner for the company on per kg basis.
~99% of regional brands turnover is from South Zone.
Driving iconic campaigns that are deeply rooted to the regional and cultural stories of our consumers.</t>
  </si>
  <si>
    <t>Marketing</t>
  </si>
  <si>
    <t>Food and Beverage Manufacturing</t>
  </si>
  <si>
    <t>Digital Marketing Manager</t>
  </si>
  <si>
    <t>Zomato</t>
  </si>
  <si>
    <t>The Digital Marketing Manager role sits within the Marketing team of Zomato. Driving this high-performance team is the culture of ownership, collaboration, innovation and learning at a high pace. We begin the day believing that weâ€™re 1% done, strive for outcomes, have some fun along the way, and begin the next day again with the belief that weâ€™re just 1% done.
Roles and Responsibilities:
 * Understand organisational and product goals and create a roadmap of initiatives to enable defined objectives &amp; KPIs
 * End-to-end campaign management (planning, execution, monitoring, optimisation and reporting) on major paid channels like Google Ads, Meta, Snapchat, DSPs, etc
 * Research and execute key aspects of the paid campaigns such as campaign objectives, audience targeting, performance goals, bidding strategies, campaign overlap, account structure, etc
 * Maintain a high standard of operational excellence
 * Devise A/B tests to drive continuous optimisation, bringing learnings into future campaign activities
 * Measure and analyze results to create regular reports proposing adjustments to strategies and tactics for better performance
We are looking for someone with:
 * Deep understanding of Ads Managers of at least one of Google, Facebook, DSPs
 * Expertise in using MMPs (ex- Appsflyer) / FireBase for campaign tracking, attribution, and optimization
 * 2+ years of experience in performance-driven marketing for a mobile app based B2C/D2C business
 * Experience of having handled budgets of 2+ Cr monthly
 * Ability to work independently and as part of a team
 * Strong abilities to prioritize work and deliver things on time
 * Excellent interpersonal, communication &amp; project management skills
 * Experience with setting up and scaling iOS performance campaigns
 * An understanding of SKAN ecosystem and reporting for iOS campaigns (on marketing channels, and MMPs like Appsflyer)</t>
  </si>
  <si>
    <t>Advertising Services, Broadcast Media Production and Distribution, and Technology, Information and Media</t>
  </si>
  <si>
    <t>Social media (short creater)</t>
  </si>
  <si>
    <t>VOE ACADEMY</t>
  </si>
  <si>
    <t>5 months ago</t>
  </si>
  <si>
    <t>In this role, you will be responsible for researching and turning content ideas into videos, images, infographics, and text captions. You will also help the Social Media Content Manager to create and execute a content calendar. A deep interest in current social media trends is required to be successful in this role.
 * Deep knowledge of social media trends, hashtags, and engagement strategy
 * Ability to work with creative tools like Adobe</t>
  </si>
  <si>
    <t>Higher Education</t>
  </si>
  <si>
    <t>Panchkula</t>
  </si>
  <si>
    <t>Social Media Promoter</t>
  </si>
  <si>
    <t>Career Kendra</t>
  </si>
  <si>
    <t>Company Overview
Career Kendra is a staffing company based in Delhi specializing in IT and Non-IT recruitments. We are committed to delivering high-quality candidates to our clients and prioritize quality over quantity. With a team of 11-50 employees, we strive to provide the best staffing solutions in the industry.
Job Overview
We are seeking a highly motivated and enthusiastic Social Media Promoter to join our team at Career Kendra. As a Social Media Promoter, you will be responsible for promoting our company and services through various social media platforms. The ideal candidate will have 1 to 3 years of experience in any profile
Qualifications And Skills
 * 1 to 3 years of experience in any profile.
 * Proficiency in using social media platforms such as Facebook, Instagram &amp; LinkedIn
 * Proficient in email communication.
 * Fluency in English speaking.
 * Basic computer knowledge and familiarity with Microsoft Excel and Word.
Roles And Responsibilities
 * Connect with similar industry people on LinkedIn on Behalf of our clients.
 * Develop and execute social media strategies to increase brand awareness.
 * Generate engaging social media content, including posts, videos, and graphics.
 * Respond to comments and messages on social media platforms in a timely manner.
 * Assist in managing the company's social media accounts and community groups.
 * Identify and engage with social media influencers for promotional activities.
Job Location : Shalimar Bagh, Delhi</t>
  </si>
  <si>
    <t>Assistant Marketing Manager â€“ South Asia (Unilever International)</t>
  </si>
  <si>
    <t>Unilever</t>
  </si>
  <si>
    <t>External
JOB TITLE: Assistant Marketing Manager â€“ South Asia (Unilever International)
WL: 1D
JOB LOCATION: Mumbai, India
RELOCATION TERMS: Local terms
UNILEVER INTERNATIONAL ISâ€¦
Unilever International (UI) is an alternative but complimentary route to market, servicing white space opportunities not exploited by local operating countries. This is amongst Unileverâ€™s fastest growing global business unit with 8 hubs (Singapore, US, UK, Korea, India, Dubai, France and the Philippines) with a diverse range of products, with expertise in utilizing 3rd party distributors and consolidators to reach consumers in over 75 countries.
We treat the business as our own. We introduce Unileverâ€™s brands into geographies like Korea, Pacific Islands, Mongolia, and spearhead launches of iconic household brands like Dove, Lifebuoy, Sunlight, Fair &amp; Lovely, TRESemme into big markets like U.S, China, Western Europe and SEAA.
As Unileverâ€™s growth engine, we establish global businesses in key channels such as Health &amp; Beauty, Discounters, E-Commerce and alternate channels such as travel retail, marketing to institutional partners like the United Nations, and seeding Unilever brands to overseas diaspora who crave for a taste of their familiar home brands.
PURPOSE OF THE JOBâ€¦
You will build premium international brands as well as Core SA brands focusing on all channelsâ€™ RTM in one of Unileverâ€™s top priority markets â€“ South Asia, where we have a strong pipeline of current &amp; future brands (Unilever owned and acquired). These include iconic brands like Brut, St. Ives, Cif, TRESemme, Dove, Horlicks, Bru, et. al.
You will leverage e-commerce channel, traditional/digital and shopper marketing to build brands rapidly, partner with global and regional product development teams to analyze the performance across SA markets and lead cross-functional UI teams to land innovations in market with impact.
You will have end to end responsibility and accountability for the brand building and marketing activities for focus brands in South Asia.
Key Responsibilities
 * Refining marketing strategy with focus on Digital/Social and how effectively engage consumers with our seeding portfolio of premium brands targeted at high income consumers.
 * Developing disruptive best-in class omni-channel marketing plans for big bets and key launches
 * Drive consumer in-sighting and research initiatives for effective market development and measurement of marketing activations across SA
 * Managing and owning new product development and innovations across key brands keeping SA and Global markets in perspective
 * Leading monthly and quarterly business reviews with global and regional leadership teams
 * Leading/Active participation in Annual Joint Business Planning with CD function, Global Category teams and key customers such as Amazon, Nykaa, Reliance
 * Analyzing ROIs and ROAS on media spends across brands and working towards deriving efficiencies across channels
 * Effective management of media budgets for South Asia across brands and categories
Key Requirements
 * MBA/Masterâ€™s degree
 * 5+ years of brand building experience. Digital exposure is preferred
 * Strategic, highly adaptable, and entrepreneurial person
 * Have strong track record of consistency in market delivery
 * Have strong communication, negotiation and influencing skills with senior C-suite stakeholders
 * Have experience working in cross-functional teams</t>
  </si>
  <si>
    <t>General Business, Strategy/Planning, and Marketing</t>
  </si>
  <si>
    <t>Food and Beverage Services, Food and Beverage Manufacturing, and Manufacturing</t>
  </si>
  <si>
    <t>Senior Manager â€“ Shopper Marketing</t>
  </si>
  <si>
    <t xml:space="preserve">What are the Key Deliverables in this role ?
Financial Outcomes
 * Develop the Sales &amp; Distribution (Go-To-Market) strategy for the region in conjunction with Shopper marketing teams to enable best-in-class Market &amp; Outlet coverage &amp; weighted distribution for TCPL Brands. Constantly engage with the regional field teams to ensure timely and quality execution of the same.
 * Develop &amp; Implement the Sell-Out strategy -Create compelling brand connections with shoppers at the point of purchase: Deliver best-in-class brand campaigns at the point of purchase. Activate relevant / multiple touchpoints in store so that the brand engages and wins with target shoppers.
This requires
o Work in sync with shopper/brand teams to create powerful activation platforms
o Lead by innovation to increase brand prominence amongst target shoppers in the region.
o Develop a POP vision that drives brand &amp; category messaging and brings alive brand imagery in-store o Design programs and oversee plans that motivate or create excitement in regions including distributor sales team (i.e. sales off-site, sales launch, incentives for a Sales team, conventions, and team building activities)
 * Drive Productivity improvement initiatives to facilitate higher productivity at front line through Measurement &amp; Incentivization of relevant metrics (Strategy for Sell-In).
Customer Service
 * Effectively partner with region head, brand team, shopper team to plan &amp; roll out sales forecasting for respective regions.
 * Develop and Implement the Top Outlet strategy for the organization both in Grocery Retail, SAMT and Wholesale.
 * New product launch / Exclusive SKUâ€™s for the channel: Build robust plans for all NPDâ€™s / exclusive Channel SKUâ€™s with key focus on retail planning basis.
Internal Processes
 * Investigate &amp; integrate relevant facts and insights for Business Intelligence/Analytics to identify growth opportunities.
 * Plan, Control and Efficiently Deploy budgets for brand building activities.
Innovation and Learning
 * Benchmark best practices in Industry and competition and constantly Innovate to improve Sales systems and processes systems to enable higher efficiency and productivity. Leverage technology solutions to further enhance the same.
 * Business Intelligence/Analytics: Investigate &amp; integrate relevant facts and insights (Shopper, Customer &amp; Channel) to identify Category/Brand growth opportunities.
What are the Critical success factors for the Role ?
 * MBA/ Similar degree
 * 8-10 years of relevant work experience
 * Experience of working in an organization where Sales Automation and analytics is matured.
 * Experience in GT sales is must and exposure to Trade Marketing/Shopper marketing role is desirable.
What are the Desirable success factors for the Role ?
 * Shows proficiency in planning, controlling, and efficiently deploying budgets for brand-building activities.
 * Exhibits creative thinking in developing and implementing strategies
 * Demonstrates agility in adapting and refining the Sales &amp; Distribution strategy based on evolving market trends and consumer behaviors
</t>
  </si>
  <si>
    <t>Food and Beverage Services and Food and Beverage Manufacturing</t>
  </si>
  <si>
    <t>Digital Marketing (3-6 years)</t>
  </si>
  <si>
    <t>At Airtel Digital, we are transforming from a telecom giant to a digital force and changing how people consume entertainment, how companies manage their assets to how cities use energy. Today, our work goes beyond telecom -- we build products that entertain and inform, connect devices to the internet, enable businesses to securely harness the power of their data, and empower individuals with instant access of formal credit from reputed institutions. With a remarkable team of talent led by eminent industry leaders, our goal is to expand our people power and deliver solutions that truly enrich the lives of our customers. There could not be a better time to join us and be a part of this incredible journeyâ€¦
Key Responsibilities
Â· Lead Performance Marketing for assigned business unit of Airtel
Â· Create growth strategy to drive customer acquisition, retention, engagement, and retargeting for web and app across channels: Google, Meta &amp; any upcoming channels
Â· Work with agency/ partners/ internal teams to deliver this strategy
Â· Do budget planning, metrics reporting and strategy changes basis performance
Â· Drive account effectiveness through continuous exploration of new channels, communication testing (A/B), innovation using different platforms and new products/formats
Â· Deliver on user growth target while maintaining efficiency on CACs and CPTs
Â· Ensure attribution setup and tracking across campaigns
Â· Scout and implement industry best practices working alongside internal product, marketing and analytics teams
Â· Work with different teams to optimize journey, communication, creatives
Â· Manage relationships with external partners including agencies, vendors, and publishers.
Desired Profile
Â· Educational Qualification: MBA/Engineer with minimum 5 years of experience in digital marketing role
Â· Hands on experience on running campaigns across Google Search, Display, Facebook, Third Party App, App Campaign and Social Channels
Â· Familiarity with website analytics tools (e.g. Google Analytics) and App analytics Tool (e.g., Appsflyer/Branch)
Â· Must have a strong grasp of numbers and be comfortable with quantitative analyses and simple statistics
Â· Ability to work in performance focused environment and ability to manage multiple work-streams
Â· Experience is managing agency teams to delivery on performance goals
Â· Excellent team player with good written and verbal communication skills</t>
  </si>
  <si>
    <t>Internet Marketplace Platforms and Telecommunications</t>
  </si>
  <si>
    <t>Mamaearth - Assistant Manager - Performance Marketing</t>
  </si>
  <si>
    <t>Mamaearth</t>
  </si>
  <si>
    <t>Key Responsibilities
 * Responsible for Performance Marketing and Acquisition Strategy, including planning and execution across Google and Facebook.
 * Create and implement a digital marketing strategy to drive awareness, traffic, conversions and revenue.
 * Own &amp; deliver on user growth targets. Scale acquisition of high LTV users across app &amp; web while maintaining efficiency on CACs and CPTs.
 * Set up attribution models, multi-channel tracking and quality. Develop robust performance reporting framework, analytics, and ROI tracking for our mobile app and digital channels to continually optimize and improve our marketing investments.
 * Drive marketing effectiveness through continuous communication testing (A/B), innovation using different platforms and new products/formats, active co-creation and planning.
Skills Required
 * Educational Qualification: MBA/Engineer from a tier 1/2 institute
 * Proven performance marketing experience and working with the creative and content team to get high performing creatives.
 * Well-versed in performance marketing, conversion, and online customer acquisition.
 * Experience with website analytics tools (e.g, Google Analytics, NetInsight, Omniture, WebTrends)
 * Must have a strong grasp of numbers and be comfortable with quantitative analyses and simple statistics.
 * 2+ years digital marketing experience.
 * Excellent team player with excellent written and verbal communication skills.
(ref:updazz.com)</t>
  </si>
  <si>
    <t>Health, Wellness &amp; Fitness</t>
  </si>
  <si>
    <t>Delhi Cantonment</t>
  </si>
  <si>
    <t>Manager â€“ Marketing, D2C</t>
  </si>
  <si>
    <t>What are the Key Deliverables in this role ?
Financial Outcomes
ïƒ™ Anchor the revenue, volume and margin target for the brands, by working closely with growth, sales, supply chain &amp; finance team
ïƒ™ Lead, plan &amp; execute product launches, pricing strategy, brand marketing initiatives (top funnel, performance, social, influencer, offline sales support etc) focused on digital &amp; offline universe to meet the topline &amp; bottom-line
Customer Service
ïƒ™ Understand the consumer, their motivations &amp; triggers through primary data available through platforms.
ïƒ™ Identify actionable insights to feed into categories &amp; marketing initiatives.
Internal Process
ïƒ™ Working on forecast &amp; supply planning with relevant stakeholders
ïƒ™ Working on A &amp; P and other P &amp; L initiatives monthly
ïƒ™ Work with growth, sales and shopper team for detailed BTL plans or consumer promos
ïƒ™ Ensure adherence to monthly calendar planning process and timelines, discipline of regular reviews
ïƒ™ Work with relevant creative partners for development of collaterals â€“ artworks, POS, visibility assets, etc.
Innovation &amp; Learning
ïƒ™ Identifying potential new launches by following global &amp; local trends
ïƒ™ Planning and launching of innovations/ new products with relevant insights &amp; differentiation
What are the Critical success factors for the Role ?
ïƒ™ Masterâ€™s degree in marketing or brand management
ïƒ™ 4-6 years of relevant work experience in an FMCG
ïƒ™ Strong experience in working on digital first / digital heavy businessesâ€™ overall â€“ from designing mixes, optimizing unit economics, to managing sales and media
ïƒ™ Strong knowledge of how to manage business, which is sold on EComm, D2C.
ïƒ™ Prior experience in working closely with multiple stake holders - D2C team, Innovation Team, Digital Team, Sales Team, Customer Service, Finance, Production &amp; Plant Team
What are the Desirable success factors for the Role ?
ïƒ™ Analytical and problem-solving abilities, with a focus on delivering actionable insights and innovative solutions.
ïƒ™ Highly self driven with an entrepreneurial mindset
ïƒ™ Good communication skills and stakeholder management capabilities
ïƒ™ Familiarity with the consumer goods industry and an understanding of its challenges and opportunities</t>
  </si>
  <si>
    <t>Assistant Manager - Retention Marketing</t>
  </si>
  <si>
    <t>SUGAR Cosmetics</t>
  </si>
  <si>
    <t>Company Background
SUGAR Cosmetics (www.sugarcosmetics.com) is Indiaâ€™s fastest-growing premium cosmetics brand with a product portfolio that has consistently received excellent reviews across its own and partner channels. With a cult-following across millennials, SUGAR targets 25 to 35-year- old women with clutter-breaking products that have rich payoff with its unapologetically bold brand identity. The 7-year old company recently secured its Series B funding from marquee investors A91 Partners, IndiaQuotient, etc. to further accelerate and build an exciting global beauty brand. We are now looking for ambitious, driven individuals to join us on this journey and create experiences of a lifetime and our team.
Website: http://www.sugarcosmetics.com
Position: Assistant Manager - Retention Marketing
Working Days: Monday to Friday
Location: WeWork Chromium, Jogeshwari - Vikhroli Link Rd, Andheri East, Mumbai, Maharashtra 400076
Sugar Cosmetics raises $50 million led by L Catterton:
https://economictimes.indiatimes.com/tech/funding/sugar-cosmetics-raises-50-million-led-by-l-catterton/articleshow/91898603.cms
Role Expectations
 * Launch and Manage Retention marketing efforts for Customers acquired across DTC and Brand
Stores.
 * Conceptualize, help build the technology, launch, promote &amp; run the retention marketing
programmed across all Vellvette Brands â€“ SUGAR Cosmetics, SUGAR POP, Quench Botanics
and any new brand launched or acquired.
Role Deliverables
 * Define Programme Construct
 * .Understanding existing consumer behavior
 * Determining what kind of construct would work best
 * Cost construct, retention marketing plans
 * .Seamless Cross-Brand linkage
 * Exploring curated partnerships with other complimentary brands
 * Build Tech and integrate with Website, App and Store POS
 * Customer Engagement Platform (CEP) integrated with Marketing Automation Platform
 * (MAP)
 * Build Consumer information, onboarding and usage journeys within Web and App
 * Communication and Design
 * Communication &amp; Experience design across all touch points pre &amp; post
 * onboarding â€“ physically &amp; digitally
 * Initiatives for profile enrichment of existing customers
 * On-Going communication to earn, redeem, lapsing, upgrading etc.
 * Build automated communication journeys through MAP
 * Ongoing Management to Drive
 * Enrollment and Adoption
 * Micro-Cohorting and Personalization
 * LTV Improvement
 * Emotional connect and experiences
 * NPS and Referrals
 * Business Analytics to improve
 * AOV on subsequent orders
 * Category penetration
 * .Product width
 * Repeat product usage
Skills: retention,retention marketing,shopify</t>
  </si>
  <si>
    <t>Personal Care Product Manufacturing</t>
  </si>
  <si>
    <t>Digital Marketing Executive</t>
  </si>
  <si>
    <t>Wipro is hiring for Digital Marketing Executive.
 * Need min 2yrs of exp into digital marketing sales i.e (Google Adwords/ Facebook marketing/ Social media platform)
 * Voice Process
 * Band- B1 (Senior Executive)
 * Must be Graduate.
 * Package up to- 7LPA (depend upon last drawn)
 * Day shift â€“ 8am to 6pm (10hrs shifts)
 * WORK FROM OFFICE
 * 5 days working with fixed Sat-Sun off.
 * Both side transport is available (folk must be within 40km of transport boundary).
 * Must have excellent command over English.
 * Interview Rounds (HR, SVAR &amp; OPS)
 * Job Location â€“ Gurugram, Sector-48.
 * Need Immediate Joiners only.</t>
  </si>
  <si>
    <t>Manager- Ecommerce Marketing (Marketplace)</t>
  </si>
  <si>
    <t xml:space="preserve"> * Ecommerce marketing for all Platforms. AMS, PLA/PCA/Banner ads etc.
 * Driving Ecom offtake sales, campaign management &amp; media planning functions like search &amp; visibility.
 * Drive and optimize marketing campaigns, based on Return on Ad Spend and Lifetime Value, through programmatic ad channels
 * Analyze details of marketing channel efficiency: cost, performance, and new opportunities.
 * Own campaigns from end-to-end â€“ manage targeting and segmentation, messaging, creative, measurement, and reporting.
 * Monitoring the effectiveness of campaigns and implement ongoing improvements to drive business impact
 * Reporting on progress against goals and relevant paid media marketing metrics for in-depth business reviews and reports for senior leadership
 * Carrying out an in-depth analysis of monthly sales offtakes, competitor activations, and promo offers
 * Supervising the re-investment process and handling monthly budgets for eCommerce marketing activities
 * Rebuilding the brand imagery, editing e-commerce assets such as A+ content, Brand store, hero images across marketplaces, etc.
 * Managing end to end agency stakeholders like Adyogi.
 * Graduate with Min 4-6 years of Experience in Ecommerce Marketing and managing Marketplace-Platforms like Amazon, Flipkart, Myntra, Blinkit, Instamart, Ajio).
 * MBA Preferred (Digital, Marketing added advantage).
 * Should be from Home Textile, FMCG, Consumer Durables, Apparel, Luggage industry, Luxury category preferred. If worked in Platform/marketplace (like Amazon, Myntra) can be consider.</t>
  </si>
  <si>
    <t>Consumer Services, Retail, and Textile Manufacturing</t>
  </si>
  <si>
    <t>Social Media Executive</t>
  </si>
  <si>
    <t>PUNO</t>
  </si>
  <si>
    <t>Company Overview
PUNO is a leading company in the Entertainment Providers industry, dedicated to providing exceptional guest experiences. We prioritize customer satisfaction and strive to create a welcoming and comfortable environment for all our guests.
Requirements
 * Min. 3 years of experience as a Social Media Executive or a similar role.
 * Exceptional knowledge of leading social media platforms, such as Instagram, Facebook, Twitter, and LinkedIn.
 * Portfolio of social media campaigns handled in the past.
 * Having outstanding copywriting skills would be an added benefit.
 * Good understanding of social media ads.
 * Sound knowledge of influencer marketing.
 * Familiarity with social media post schedulers like Hootsuite, Buffer, Publer, or similar tools.
 * Bachelor's/Master's degree in marketing, media, or related field.
 * Good written and verbal communication skills.
 * Basic customer service skills.
 * Good time management skills.
Roles And Responsibilities
 * Content Creation: Develop engaging and relevant content for various social media platforms, aligning with brand voice and marketing objectives.
 * Social Media Management: Maintain and update social media accounts, ensuring consistent and timely posts to enhance brand visibility.
 * Community Engagement: Foster interactions with the online community, responding to comments, messages, and inquiries in a timely and professional manner.
 * Campaign Planning: Collaborate with marketing teams to plan and execute social media campaigns, promotions, and advertisements.
 * Analytics and Reporting: Monitor social media metrics, analyze performance data, and generate reports to assess the effectiveness of social media strategies.
 * Trend Analysis: Stay informed about industry trends and social media developments, incorporating innovative approaches into the overall social media strategy.
 * Brand Advocacy: Cultivate and nurture brand advocates, influencers, and partnerships to amplify the brand's presence across social platforms.
 * Social Media Advertising: Plan and execute paid social media advertising campaigns, optimizing targeting and budget allocation for maximum impact.
 * Crisis Management: Address and manage any potential social media crises promptly, working to maintain a positive brand image.
 * Collaboration: Coordinate with cross-functional teams, including marketing, PR, and customer service, to ensure cohesive messaging and a unified online presence.
Employment Type- Full Time (Work from Office)
Job Location- Jaipur
Skills: social media,campaigns,social media advertising</t>
  </si>
  <si>
    <t>Entertainment Providers</t>
  </si>
  <si>
    <t>Manager - Brand Marketing</t>
  </si>
  <si>
    <t>Unacademy</t>
  </si>
  <si>
    <t>Key responsibilities
1. Execute and ideate on efficient and intuitive marketing strategies based on the nature of the product.
2. Execute advertising/communication campaigns (social media, TV etc.), exhibitions and promotional events.
3. Conduct market research and analysis to evaluate trends, brand awareness and competition ventures
4. Co-ordinate efficiently with the internal business team to understand their requirements, the obstacles, the communication objective and to meet their targets via effective marketing strategies.
5. Liase with internal verticals like social media, content, performance and digital to execute the most effective marketing campaigns across categories via powerful communication and ideas.
6. Maintain relationships with media, partners and effectively communicate the company's objectives.
7. Monitor progress of campaigns using various metrics and submit reports of performance
8. Collaborate with managers in preparing budgets and monitoring expenses.
9. Negotiate to the best of one's ability on the lines of finances, overall marketing objective and single-minded propositions.
Requirements:
 1. 5+ years of experience in Brand Marketing.
 2. Good understanding of marketing campaigns and the operational force that goes behind each of them.
 3. Thorough knowledge of strategic planning principles and marketing best practices.
 4. Excellent communication and people skills
 5. Strong organizational and time management abilities
 6. Creativity and commercial awareness
 7. Ability to think creatively and guide the agency according to the best insights and brand salience.
 8. MBA/BA in marketing, business administration or relevant discipline</t>
  </si>
  <si>
    <t>E-Learning Providers</t>
  </si>
  <si>
    <t>Digital Marketing Specialist</t>
  </si>
  <si>
    <t>The ideal candidate will be responsible for growing revenue through digital media through designing and executing marketing campaigns. After campaigns have been launched, you will extract and analyze data across multiple channels.
Responsibilities
 * Maneuver digital marketing campaigns through all areas of the project life cycle
 * Clearly understand and implement digital marketing campaigns which fit client needs
 * Provide analytical reporting of campaigns to stakeholders
Qualifications
 * Bachelor's degree or equivalent
 * Fluency in Microsoft Office suite (Outlook, Excel, Word, PowerPoint, etc.)
 * Experience with SEO and SEM Strong written, verbal and collaboration skills</t>
  </si>
  <si>
    <t>Social Media Marketing Specialist</t>
  </si>
  <si>
    <t>Rebel Foods</t>
  </si>
  <si>
    <t>About Us:
We are surrounded by the world's leading consumer companies led by technology - Amazon for
retail, Airbnb for hospitality, Uber for mobility, Netflix and Spotify for entertainment, etc. Food
&amp; Beverage is the only consumer sector where large players are still traditional restaurant
companies. At Rebel Foods, we are challenging this status quo as we are building the world's
most valuable restaurant company on the internet, superfast. The opportunity for us is
immense due to the exponential growth in the food delivery business worldwide which has
helped us build 'The World's Largest Internet Restaurant Company' in the last few years. Rebel
Foods' current presence in 7 countries (India, Indonesia, UAE, UK, Malaysia, Singapore,
Bangladesh) with 15 + brands and 3500+ internet restaurants has been built on a simple system
- The Rebel Operating Model.
While for us it is still Day 1, we know we are in the middle of a revolution towards creating
never-seen-before customer-first experiences. We bring you a once-in-a-lifetime opportunity to
disrupt the 500-year-old industry with technology at its core. We urge you to refer to the below
to understand how we are changing the restaurant industry before applying at Rebel Foods.
https://jaydeep-barman.medium.com/how-to-build-1000-restaurants-in-24-months-the-rebel-
methodcb5b0cea4dc8
https://medium.com/faasos-story/winning-the-last-frontier-for-consumer-internet-5f2a659c43d
b
https://medium.com/faasos-story/a-unique-take-on-food-tech-dcef8c51ba41
The Rebel Culture
Finally, but most importantly, Rebel is not a usual workplace. The following slides will give you a
sense of our culture, how Rebel conducts itself and who will fit into the company. Please go
through it before you make your mind up. Itâ€™s not everyoneâ€™s cup of tea.
https://www.slideshare.net/JaydeepBarman/culture-rebel
Job Description:
 * Writing clear, concise and grammatically correct copy
 * Driving the creation of original concepts that result in effective and compelling communication
 * Excellent stakeholder management skills
 * Developing and maintaining a clear and consistent brand voice
 * Experience writing advertising and promotional copies, social media copies and blogs
 * Strong research skills
 * Excellent interpersonal and communication skills, outgoing, people's person
 * Excellent eye for details
 * Self-motivated and organized
Requirements:
 * Degree/MBA in Marketing, Communication Studies, Journalism, Creative Writing, or similar.
 * Minimum 3 to 4 years of experience in a reputed advertising or digital agency
 * Expert knowledge of all leading social media sites, including their algorithms.
 * Flexible and engaging writing style.
 * Knowledge of pertinent engagement metrics.
 * Should have worked on creating full-fledged campaigns.
 * Advertising enthusiast with a strategic approach
The Challenge and Objectives for the Role:
 * The Content &amp; Social Media individual is a highly motivated, creative with experience and a passion for connecting with current and future customers. That passion comes through as he/she engages with customers on a daily basis, with the ultimate goal of turning fans into customers. However
 * We have been seeing a massive shift in what it means to be effective on social media over the last few years. One challenge in this new era of social media marketing is connecting with audiences on an individual and personal level.
 * The good guys at our kitchen are innovating daily so that every dish we make, tastes true to the perfection we strive for. How do we make the world know that through clutter-breaking
 * communication?
 * We nurture not one, not five, but 10+ brands currently. As we scale upwards, the need to communicate at a faster pace becomes obligatory. Managing several channels with an emphasis on quality over quantity becomes a strong operational challenge.
 * Organic reach has been dropping significantly over the years. While marketing spending will always be questioned by shoestring budgets, crafting high-decibel campaigns is the need of the hour.
 * Today, there are 258.27 million active social media users in India. That's nearly one-fifth of the country's total population of 1.3 billion!
 * As social media marketing professionals, we are lucky to reach even .000001% of that population with any one of our posts. This can feel a bit underwhelming for businesses and marketers looking to demonstrate the true value and ROI of social media.
As a Content &amp; Social Media, below are the key expectations from the role:
 * Brand Development: You will have to constantly communicate the - what's in it for me ? - message to the customer through facts, aspirational quotient and cultural context. You will be expected to maintain, scale up and even initiate new social channels for our large kitty of brands. This will include (but not be restricted to) Facebook, Twitter, Instagram, Youtube and other growing social networks.
 * Identify target audience: Until you accept the notion that you must keep your market focus tight, you'll constrict your business- ability to grow. Hence you should analytically use data to laser target your message.
 * Solid Content Strategy: Content is still the king in this ever-so-evolving marketing warfront. You should be a good storyteller and devise new content interventions to engage with the relevant online communities.
 * Promotion Strategy: Ensure continued growth of our brands- fan base and promote your content. Social media is now pay to play. Hence Social advertising is a very valuable tool to get your message heard. The right candidate will put great emphasis on quality content and clear messaging to reduce promotion spends and maximize ROI in terms of leads, follower base and engagement.
 * Engagement Strategy: The Social Media manager should listen, respond, ask questions and engage our audience. There should be careful consideration on how he/she responds to organic (non-paid) leads that appear in the comment section of our posts.
 * Measure &amp; Analyze to Establish ROI: Work closely with the Social media lead to measure results on a daily basis. Your results should tie back to your objectives and provide a clear understanding of the returns you are getting. A few points to measure would be Audience Growth, Audience Profile, Audience Engagement, Content Reach, Engagement by Content Type, Leads, Response Rate and Quality, Negative Feedback.
Qualified, Savvy Social Media Managers do not just happen. The Social Media lead will be the voice of REBEL and while social marketing and advertising are an integral part of online marketing strategy, at its heart, social media is about people, conversations and developing leads and sales from those relationships.
Other Specifics :
Skillset :
 * Unlike any other job opening, stating that one must keep an eye on any changes to the media landscape that will influence concepts and make projects innovative and fresh. A professional outlook is also required to handle any strategic change from the brand teams, and meticulous skills will ensure all communication strategies is up to date with algorithm changes and societal changes.
 * One key trait that we would expect you to demonstrate is the spirit of entrepreneurship (one of the most overused words across JDs, though only a few end up living up to it). After all, this is what has enabled building REBEL foods to what it is today and would be essential to help build our brands across these platforms with cut throat competition and clutter of brands.</t>
  </si>
  <si>
    <t>Marketing and Writing/Editing</t>
  </si>
  <si>
    <t>HOK BEAUTY PRIVATE LIMITED</t>
  </si>
  <si>
    <t>HOK BEAUTY PRIVATE LIMITED is a part of the Kanvar Group that specializes in offering high-quality international makeup products at a good price. Founded in 2012, HOK MakeUp is one of the top 3 suppliers in the market. The company primarily sells products from exclusive brands, including Makeup Revolution (London), L.A Girl (USA), Wet n Wild (USA), L.A Colours (USA), Milani (USA), Eveline (Poland), Lamel (Poland), and many more. The Director, Nikhil Bhatia, has a rich exposure in beauty, cosmetics, and marketing that resulted in the launch of his group beauty and skincare brand under "Kanvar Probio Pvt Ltd."
Role Description
We are looking for an experienced Social Media Executive to plan and manage our company's social media campaigns and help us build our brand. You should be a creative individual who can produce witty and engaging content for our social media pages.
Besides, you should be well-versed in social media ad creation and management to ensure the success of our campaigns. To excel in this role, you should be updated with the latest trends and design a strategy to take advantage of the same.
If you consider yourself a social media ninja and have a demonstrable portfolio of your work, we would like to meet you.
 * -Manage our company's social media accounts.
 * Research and plan content strategy for social media campaigns by considering the latest trends.
 * Develop and publish engaging posts that engage audiences and promote our brand.
 * Collaborate with the design team to get the images and videos designed on time.
 * Schedule social media posts using online schedulers.
 * Build a community by engaging the audience with meaningful conversations and responding to their comments.
 * Connect with industry influencers for brand promotions.
 * Monitor brand mentions and promote user-generated content to connect with the audience personally.
 * Analyze social media analytics to measure the performance of the campaigns.
 * Stay updated about the latest features and other offerings of social media platforms.
Requirements
 * 1 years of experience as a Social Media Executive or a similar role.
 * Exceptional knowledge of leading social media platforms, such as Instagram, Facebook, Twitter, and LinkedIn.
 * Portfolio of social media campaigns handled in the past.
 * Having outstanding copywriting skills would be an added benefit.
 * Good understanding of social media ads.
 * Sound knowledge of influencer marketing.
 * Familiarity with social media post schedulers like Hootsuite, Buffer, Publer, or similar tools.
 * Bachelor's/Master's degree in marketing, media, or related field.
 * Good written and verbal communication skills.
 * Basic customer service skills.
 * Good time management skills.</t>
  </si>
  <si>
    <t>Digital marketing freshers- Thane West</t>
  </si>
  <si>
    <t>AdEngage</t>
  </si>
  <si>
    <t>Looking for candidates who have completed their course in digital marketing and taken minimum 1 internship in the same.
Location: Kapur Bawdi, thane west
 * The candidate should be very fluent in English
 * The candidate should know how to work on trending reels, twitter trends and moment marketing.
 * The candidate will be responsible on creating content calender, manage brand accounts, ORM, paid ads, influencer marketing and reporting
 * The candidates should have completed their education</t>
  </si>
  <si>
    <t>Thane</t>
  </si>
  <si>
    <t>Social Media Executive Job Description
 * Content Creation: Develop engaging and relevant content for various social media platforms, aligning with brand voice and marketing objectives.
 * Social Media Management: Maintain and update social media accounts, ensuring consistent and timely posts to enhance brand visibility.
 * Community Engagement: Foster interactions with the online community, responding to comments, messages, and inquiries in a timely and professional manner.
 * Campaign Planning: Collaborate with marketing teams to plan and execute social media campaigns, promotions, and advertisements.
 * Analytics and Reporting: Monitor social media metrics, analyze performance data, and generate reports to assess the effectiveness of social media strategies.
 * Trend Analysis: Stay informed about industry trends and social media developments, incorporating innovative approaches into the overall social media strategy.
 * Brand Advocacy: Cultivate and nurture brand advocates, influencers, and partnerships to amplify the brand's presence across social platforms.
 * Social Media Advertising: Plan and execute paid social media advertising campaigns, optimizing targeting and budget allocation for maximum impact.
 * Crisis Management: Address and manage any potential social media crises promptly, working to maintain a positive brand image.
 * Collaboration: Coordinate with cross-functional teams, including marketing, PR, and customer service, to ensure cohesive messaging and a unified online presence.
Skills: social media advertising,social and website metrics,social,brand advocacy,analytics and reporting,content creation,collaboration,seo,campaign planning,crisis management,social media management,trend analysis,community engagement</t>
  </si>
  <si>
    <t>Associate Product Marketing Manager</t>
  </si>
  <si>
    <t>Please note this role is not eligible for immigration sponsorship.
Note: By applying to this position you will have an opportunity to share your preferred working location from the following: Gurgaon, Haryana, India; Mumbai, Maharashtra, India.Minimum qualifications:
 * Bachelor's degree or equivalent practical experience.
 * Less than 3 years of full time work experience in any industry.
Preferred qualifications:
 * Knowledgeable about and passion for Google's products and the technology industry.
 * Ability to think across disciplines, industries, cultures, and scenarios, with a global mindset.
 * Excellent analytical skills, with capacity for developing and understanding strategy.
 * Developed program management and communication skills.
 * Interest in marketing, brand management, strategy consulting, agency, technology, or related fields.
 * Comfort with ambiguity and agility.
About The Job
As an Associate Product Marketing Manager (APMM), you will be part of the APMM Program , Googleâ€™s global program for early career Marketers. During your time in the program, you will work on priority marketing projects in your organization, develop a breadth of marketing skills, join a strong community of peers and alumni, and be supported by dedicated mentors and senior leaders. In addition to your core work, you are expected to complete learning and development milestones, attend APMM programming, and actively contribute to the APMM community.
This APMM role is in the India Marketing organization.
You will be assigned marketing projects within India Marketing supporting their business goals and youâ€™ll make direct contributions under the scope of a larger project, with general guidance. For example, you may help advocate for the user in the product development process and/or develop the go-to-market plans for driving awareness and adoption for new products and features among target segments. You may drive growth marketing and optimization, contribute to Googleâ€™s brand strategy, generate user insights, and/or manage campaigns and programming.
Benefits of the program include: dedicated learning and development opportunities, at least 2 distinct project assignments and extensive opportunities for networking across Marketing and within Google.
Know the user. Know the magic. Connect the two. At its core, marketing at Google starts with technology and ends with the user, bringing both together in unconventional ways. Our job is to demonstrate how Google's products solve the world's problems--from the everyday to the epic, from the mundane to the monumental. And we approach marketing in a way that only Google can--changing the game, redefining the medium, making the user the priority, and ultimately, letting the technology speak for itself.
Responsibilities
 * Assist in defining and executing go-to-market strategies and campaigns for new product or feature launches and measure efficacy against key KPIs.
 * Assist in developing programs aimed at acquiring customers (including business strategies, messaging, collateral, events), increasing our engagement with them and measuring the efficacy of such programs.
 * Support team in evaluating product and feature improvements to better meet user needs, product readiness for launch, and communicate the new developments to users.
 * Assist in developing client and executive narratives and presentations, case studies, and content designed to accelerate the business momentum to better engage Google's customers and agency partners.
 * Assist in executing marketing related tasks within the scope of a larger product or project, under guidance from the manager.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</si>
  <si>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Sales, Advertising, and Marketing</t>
  </si>
  <si>
    <t>Marketing Manager</t>
  </si>
  <si>
    <t>We're looking for driven and enthusiastic individuals. We want you to be comfortable being open to feedback and making rapid improvements; to enable and empower your peers; and finally, we want you to learn. Jar isn't paying you just to work, but also paying you to learn - you're bringing and taking something from the table.
What is Jar?
The Jar app is a habit-building micro-savings platform that helps users save fixed amounts from as little as â‚¹10, and our revolutionary round-off method effortlessly accumulates spare change from digital transactions and invests it in digital gold.
Founded by Nishchay AG, former director and founding member at mobility start-up Bounce, and Misbah Ashraf, founder of community-focused e-commerce platform Marsplay, Jar's unwavering mission is to shatter psychological barriers to saving and investing, thus spearheading the Financial Fitness revolution for Bharat.
What does Jar do?
With seamless ease of use, we provide users the ability to withdraw their savings directly to their bank accounts as cash or receive physical gold, which is delivered right to their doorstep.
Furthermore, Jar empowers individuals with a flexible line of credit, starting at â‚¹1000, offering instant access to funds when needed. Amidst this transformative journey, Jar also offers contextual health insurance options, helping users safeguard their' savings from crippling financial emergencies.
Product
Viba is a direct-to-consumer (D2C) jewellery brand that specialises in crafting exquisite and unique jewellery pieces. We strive to provide our customers with high-quality, handcrafted jewellery that showcases elegance, craftsmanship, and individuality.
Responsibilities
 * Develop and implement comprehensive marketing strategies to enhance brand awareness and drive customer acquisition
 * Collaborate with cross-functional teams to ensure alignment between marketing initiatives and overall business objectives
 * Lead, mentor, and inspire a team of marketing professionals to achieve individual and team goals
 * Analyze market trends, customer behavior, and competitor activities to identify opportunities for growth and improvement
 * Manage the creation and execution of impactful marketing campaigns across various channels, including digital, social media, email, and traditional media
 * Oversee the planning and execution of events, conferences, and trade shows to promote brand visibility
 * Conduct market research to identify target audiences and assess market conditions to adjust strategies accordingly
 * Monitor and analyze the performance of marketing campaigns, providing regular reports and insights to senior management
 * Collaborate with the sales team to ensure marketing efforts are aligned with sales objectives and contribute to revenue targets
 * Stay abreast of industry trends, emerging technologies, and best practices to keep the company ahead of the curve
Requirements
 * Bachelor's degree in Marketing, Business, or a related field. MBA is a plus
 * Proven experience as a Marketing Manager or similar role, with a track record of successful marketing campaigns
 * Strong leadership skills with the ability to inspire and motivate a team.Excellent written and verbal communication skills
 * In-depth knowledge of marketing principles, brand management, and digital marketing strategies
 * Analytical mindset with the ability to interpret data and make informed decisions
 * Proficient in marketing software and tools
 * Ability to manage multiple projects simultaneously and meet tight deadlines
 * Creative thinking and problem-solving skills
Why join Jar, you ask?
Jar is a diverse and inclusive workplace which embraces ideas and perspectives of all employees, and recognises their efforts and contributions regardless of gender or ethnicity. Our workspace also boasts a great blend of youth and experience, which helps us maintain a transparent culture with no micromanagement. We also have flexible working hours, and provide medical insurance to all employees.</t>
  </si>
  <si>
    <t>Social Media Executive (Fresher)</t>
  </si>
  <si>
    <t>Votiko</t>
  </si>
  <si>
    <t>About Us
Votiko is a dynamic and innovative marketing company looking to welcome a creative and enthusiastic Social Media Executive. If you're a recent graduate with a passion for social media and digital marketing, this is the perfect opportunity to kick-start your career.
Job Description
As a Social Media Executive (Fresher) at Votiko, you will be an integral part of our social media team. Your responsibilities will include:
 * Assisting in the development and execution of social media strategies.
 * Creating and curating content for various social media platforms.
 * Monitoring and engaging with our online community.
 * Learning and implementing social media advertising and promotion techniques.
 * Collaborating with experienced professionals in the field.
Requirements
 * A recent Bachelor's degree in Marketing, Communications, or a related field.
 * Strong passion for social media and digital marketing.
 * Basic understanding of social media platforms and trends.
 * Good written and verbal communication skills.
 * Willingness to learn and adapt in a fast-paced environment.
 * Creative thinking and an eye for engaging content.
Benefits
 * Comprehensive training and mentorship by our experienced team.
 * Competitive salary and benefits package.
 * Opportunities for growth within the company.
 * Exposure to a wide range of digital marketing projects.</t>
  </si>
  <si>
    <t>Assistant Manager Digital Marketing</t>
  </si>
  <si>
    <t>Company Description
As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Accorâ€™s limitless possibilities.
By joining Accor, every chapter of your story is yours to write and together we can imagine tomorrow's hospitality. Do what you love, care for the world, dare to challenge the status quo!
Job Description
 * Increase of qualified website traffic to portal.
 * Search Engine Marketing â€“ manage SEM campaigns, ensure campaigns are to best practice and meeting key ROI objectives.
 * Affiliation and Partnerships â€“ actively source local, country and/or regional partners to drive qualified traffic and generate incremental room nights for the region.
 * Display Advertising Campaigns â€“ Manage relationship with display media agency, optimize and analyses campaign ROI
Content Management and Commercial Animation
 * Coordination of all website content to ensure promotion of destination to key emitting markets as well as promotion of key destinations for travelers.
 * Tactical Campaigns
 * Increase incremental revenue over need periods.
 * Manage with key project team the implementation of tactical campaigns eg: Super Sale
 * Manage relationship and key co-operative projects with tourism organisations / partners
E Communication
 * Email Marketing
 * Coordination of the hotel content for E Communication.
 * To ensure consistency of message and offers that are revenue generating and meeting objectives.
 * Using in-depth analysis of email marketing results to increase ROI.
 * To proactively increase email database records from residence.
OLTA Marketing Support
 * Provide E Commerce support to Indirect Account Managers of key OLTAâ€™s when looking at merchandising.
 * Co-manage advertising campaigns.
 * Reporting and Analysis
 * Manage KPIâ€™s to constantly improve website performance.
 * Provide monthly reports to General Manager &amp; Director of Sales &amp; Marketing
 * Support &amp; Training to hotels using the E Commerce toolkit as the key reference guide.
Qualifications
Digital Marketer must:
 * Understand TARS, Accor distribution &amp; pricing
 * Be revenue focused &amp; be able to implement strategies to support hotels
 * Be analytical, be able to present conclusions and make recommendations
 * Be very proficient in Microsoft applications especially Excel and PowerPoint
 * Have very good English written and verbal communication skills
 * Extremely proactive with all activities &amp; support the region
 * Be able to work to a tight schedule and deadline
 * Be able to work effectively as part of a dynamic team
 * Have a â€œCan doâ€ attitude</t>
  </si>
  <si>
    <t>Regional Marketing Manager</t>
  </si>
  <si>
    <t>Spencer's Retail</t>
  </si>
  <si>
    <t>The ideal candidate will be responsible for creating and executing our marketing strategy. You will lead our marketing campaigns, evaluate our marketing performance metrics, and collaborate with internal teams. You will have a strong marketing background with excellent communication skills and attention to detail.
JOB RESPONSIBILTY
LEARNING AND GROWTH
Research and develop strategies and plans which identify marketing opportunities in the region and new project development
INTERNAL BUSINESS PROCESSES
 * Launch and build Spencerâ€™s brand in the region through 360â—‹ approach
 * Guide, initiate and run regular promotions at stores in the region at lowest media cost
 * Help business to maximise concessionaire space including services sector and revenue
 * Ensure creative and innovative use of visibility space in stores for Spencerâ€™s brand to maximise brand recall in customers mind
FINANCIAL
 * Plan and administer the firmâ€™s regional marketing budget, support development of regional marketing budgets
 * Build and maintain marketing budget across product lines to ensure maximum results for financial and human capital available
CUSTOMER
 * Maintain good relations with suppliers thus leveraging support
 * Ensure proper dealing with customer complaints in tandem with stores operations management
EDUCATIONAL QUALIFICATIONS
The incumbent should preferably hold an MBA degree
WORK EXPERIENCE
Minimum â€“ 8 â€“ 10 years of work experience,
INDUSTRY
 * âˆ™ FMCG/Retail/Apparel/Consulting firm</t>
  </si>
  <si>
    <t>Food and Beverage Services, Retail Apparel and Fashion, and Retail</t>
  </si>
  <si>
    <t>Social Media Marketing Associate / Brand Manager</t>
  </si>
  <si>
    <t>Tiny Dot Foods</t>
  </si>
  <si>
    <t>Job Title: Social Media Marketing Associate / Brand Manager
Experience: 0-4 yr
Salary: 2,00,000 - 4,00,000 P.A.
Location: Ambattur
Roles And Responsibilities
We are looking to hire Social Media Marketing executive/Manager for our office in Ambattur, Chennai.
Responsibilities
 * Developing engaging social media strategies.
 * Managing social media platforms of the organization TINY DOT FOODS.
 * Scheduling social media posts.
 * Engaging followers with regular company updates.
 * Creating paid social media campaigns for advertising.
 * Coordinating with Graphic Designer and other team members.
 * Conduct keyword research as per the latest keyword strategies, work on expansion and optimization.
 * Executing lead generation activities
 * Should be comfortable with WORK FROM OFFICE
 * Immediate Joining.
 * Suggesting improvements
 * Creating reels, videos, and stories
 * Product related to the food industry
 * Good knowledge of Instagram reach and strategies
Desired Candidate Profile
 * Any degree
 * Sound knowledge of social media platforms such as Facebook, Instagram, YouTube
 * Sound knowledge of paid social media advertising.
 * Strong organizational and time management skills.
 * Specialized in SMO, SMM.
Perks And Benefits
Yearly Bonus
Incentives
email: info@tinydotfoods.com
Contact: 9840807331 / 9840995907</t>
  </si>
  <si>
    <t>Saffron String</t>
  </si>
  <si>
    <t>Job Title: Social Media Intern
About Us:
Saffron String (Weddings and social events )
The Last String (Offers Funeral services)
Location: Andheri west, Mumbai.
We are looking for a Social Media Intern to join our team and contribute to our online presence and community engagement.
Job Description:
Responsibilities:
Content Creation:
 * Develop engaging and creative content for social media platforms, including but not limited to Facebook, Instagram, Twitter, LinkedIn, etc.
 * Collaborate with the marketing team to align content with overall brand messaging and marketing strategies.
Social Media Management:
 * Monitor and manage social media accounts, including daily posts, comments, and messages.
 * Implement social media campaigns to increase brand awareness and engagement.
Analytics and Reporting:
 * Track and analyze social media performance metrics using tools like Google Analytics and social media analytics platforms.
 * Provide regular reports on key performance indicators (KPIs) and insights, adjusting strategies accordingly.
Community Engagement:
 * Engage with the online community, responding to comments, messages, and mentions in a timely and professional manner.
 * Identify opportunities for community building and user-generated content.
Stay Informed:
 * Stay up-to-date with industry trends, social media best practices, and emerging platforms to recommend and implement new strategies.
Requirements:
 * Strong written and verbal communication skills.
 * Familiarity with social media platforms and trends.
 * Creativity and ability to think outside the box.
 * Detail-oriented with excellent organizational skills.
 * Ability to work independently and collaboratively within a team.
If keen share your updated resume on hr@branditindia.com
APPLY ONLY IF YOU ARE CURRENTLY BASED IN MUMBAI.</t>
  </si>
  <si>
    <t>Marketing, Advertising, and Art/Creative</t>
  </si>
  <si>
    <t>Events Services</t>
  </si>
  <si>
    <t>Global AI Show</t>
  </si>
  <si>
    <t>About VAP Group :
We are a global Blockchain, AI and Crypto consulting firm with multiple solutions for our clients including Marketing &amp; PR, Media House, Staffing &amp; Recruitment, Events among others. The Global AI Show is a launch event under the VAP Group umbrella.
We are actively looking for a Social Media Marketing Executive who is much more passionate about social media and who can take the responsibility of managing our as well as our clientâ€™s social media account. One will be responsible for the branding of our organization by involving actively in daily posting activities as well as managing those posts and reverting to the followers and also responsible for developing innovative &amp; unique blogs &amp; video contents.
Who you are?
 * Extremely passionate about the social media world.
 * To handle all social media accounts of our enterprise.
 * Must possess creative and innovative personality to generate attractive posts to gain more traffic.
 * Must be an active user of the social media channels on a personal level.
 * Self-motivated, attention to detail and must be updated with the latest technologies.
 * Information focused and get the work done within a given deadline.
 * Must be a good problem solver and take on new challenges.
What will you do?
 * Take full responsibility to monitor all social media accounts of our as well as our clientâ€™s organization.
 * Involved in building an online reputation through social media platforms.
 * Progression of brand awareness with some innovative strategies.
 * Identify target audiences and generate leads.
 * Produce creative &amp; innovative contents for regular posts to engage visitors.
 * Observe, tune in and actively respond to followers on time.
 * Design, generate and handle advertisements, promotions and social ad campaigns.
 * Updated with social media trends, applications, and strategy.
 * Handle regular posting and updates on social media channels like Facebook, Twitter, Instagram, LinkedIn, etc.
What did you need?
 * BE(CSE/IT), M.Sc, MCA degree required.
 * In-depth knowledge and understanding of social media platforms and their updates.
 * Interested in blogging, posting, campaigns, hashtags, and all the latest ongoing social media trends.
 * Excellent knowledge in planning and executing social media promotions and campaigns strategies to achieve business goals.
 * Good in research based on current trends and targeted audience preferences
 * Excellent writing and communication skills.
 * Strong time management skills.
 * Expertise in using basic software including MS Office applications such as excel, powerpoint, and word.
 * Must be a good team player.
 * Freshers can also apply.</t>
  </si>
  <si>
    <t>Sheetal Jewellery House LLP</t>
  </si>
  <si>
    <t>Job Summary: As a Marketing Manager, you will play a pivotal role in developing and implementing marketing strategies to promote our product and enhance our brandâ€™s visibility and awareness. This role requires a string passion for jewelry and an understanding of Luxury market. This role involves managing a team, creating marketing plans, analyzing market trends, and diving successful marketing campaigns to achieve business goals.
Roles &amp; Responsibility: - Strategic Planning: - ï‚· Develop and execute marketing strategies that align with companyâ€™s objective and business goals.
ï‚· Identify and analyze market trends, competitor activities, and consumer preferences in the luxury jewelry sector. Campaign Management:
ï‚· Plan, coordinate, and oversee marketing campaigns across various channels, including digital, print, events, and public relations
 * ï‚· Establish campaign objectives, budgets, and timelines and monitor progress. Product Positioning: ï‚· Collaborate with product development teams to ensure that jewellery collections are aligned with market demand and brand positioning. ï‚· Develop strategies to differentiate our products in the competitive jewellery market. Digital Marketing: ï‚· Lead digital marketing initiatives, including SEO, SEM, email marketing, social media, and online advertising campaigns. ï‚· Optimize digital efforts to drive website traffic, online sales, and customer engagement.
Brand Management: ï‚· Maintain and strengthen the company's brand image, identity, and values. ï‚· Ensure all marketing materials and messaging adhere to brand guidelines and reflect a luxury aesthetic. Market Research and Analysis: ï‚· Conduct in-depth market research to understand consumer behavior and preferences. ï‚· Use data and insights to make informed marketing decisions and adapt strategies as needed. Requirements:
 * bachelor's degree in marketing, business administration or related field
 * Proven experience in marketing, with a track record of successful campaign management and strategy development.
 * Strong understanding of digital marketing channels and social media platforms.
 * Excellent written &amp; verbal communication.
 * Ability to manage multiple projects and priorities in a fast-paced environment.
 * Strong analytical skills and ability to measure and analyze marketing metrics.
 * Creativity and ability to think outside the box.
 * Experience in trade show planning and coordination is preferred Skills: digitak marketing,product positioning,communication,market analysis,strategic planning,trade show planning,analytical skills,email campaign,brand management,market research,marketing,campaign management,digital marketing,creativity</t>
  </si>
  <si>
    <t>Junior Social Media Marketing Executive</t>
  </si>
  <si>
    <t>Analytics Jobs</t>
  </si>
  <si>
    <t>Key Responsibilities
 * Develop and implement social media marketing strategies to drive brand awareness and engagement across various platforms
 * Create captivating and compelling content for social media posts, including eye-catching visuals, persuasive copy, and impactful call-to-actions
 * Manage and optimize social media advertising campaigns on Facebook and Instagram, ensuring maximum reach and ROI
 * Monitor and analyze social media performance using analytics tools to identify trends, track KPIs, and provide actionable insights
 * Engage with the audience through comments, messages, and reviews, maintaining a positive brand image and fostering customer loyalty
 * Coordinate and execute email marketing campaigns, leveraging compelling storytelling to nurture leads and drive conversions
 * Stay up-to-date with the latest social media trends, tools, and best practices, continually suggesting innovative ideas to enhance our digital presence
If you are a creative thinker with excellent communication skills and a passion for social media marketing, join us in revolutionizing the digital landscape. Apply now and become an integral part of our dynamic team!</t>
  </si>
  <si>
    <t>Media and Telecommunications</t>
  </si>
  <si>
    <t>Social Media Marketing Executive</t>
  </si>
  <si>
    <t>The Bombay Digital Company</t>
  </si>
  <si>
    <t>6 months ago</t>
  </si>
  <si>
    <t xml:space="preserve"> * Assisting with streamlining company social media accounts (e.g. Facebook, Instagram, Twitter, LinkedIn, and other social media platforms), ensuring uniform content and tone of voice for landing pages, graphics, and other elements within the communities.
 * Creating weekly line-ups for the clientele.
 * Monitoring and replying to queries on the social media handles of clients.
 * Ensuring the postings go on time daily.
 * Maintaining the online reputation of the clients.
 * Coordinating with staff internally to ensure that the client profiles are accurate and up to date.
 * Working with the creative head to implement another client-specific weekly/monthly campaign.
 * Coordinating and distributing content.
 * Scheduling and coordinating a monthly brainstorming meeting with The Bombay Digital Company's internal social media team to establish content ideas for the month ahead, and to plan for a monthly social.
 * Maintaining media calendar for the required clients Creating mood boards for required clients Understanding and monitoring social media analytics Tracking key social media analytics monthly, including Facebook, Instagram, LinkedIn, etc.</t>
  </si>
  <si>
    <t>Graphic Design</t>
  </si>
  <si>
    <t>Global Blockchain Show</t>
  </si>
  <si>
    <t>About VAP Group :
We are a global Blockchain, AI and Crypto consulting firm with multiple solutions for our clients including Marketing &amp; PR, Media House, Staffing &amp; Recruitment, Events among others. The Global Blockchain Show is a launch event under the VAP Group umbrella.
We are actively looking for a Social Media Marketing Executive who is much more passionate about social media and who can take the responsibility of managing our as well as our clientâ€™s social media account. One will be responsible for the branding of our organization by involving actively in daily posting activities as well as managing those posts and reverting to the followers and also responsible for developing innovative &amp; unique blogs &amp; video contents.
Who you are?
 * Extremely passionate about the social media world.
 * To handle all social media accounts of our enterprise.
 * Must possess creative and innovative personality to generate attractive posts to gain more traffic.
 * Must be an active user of the social media channels on a personal level.
 * Self-motivated, attention to detail and must be updated with the latest technologies.
 * Information focused and get the work done within a given deadline.
 * Must be a good problem solver and take on new challenges.
What will you do?
 * Take full responsibility to monitor all social media accounts of our as well as our clientâ€™s organization.
 * Involved in building an online reputation through social media platforms.
 * Progression of brand awareness with some innovative strategies.
 * Identify target audiences and generate leads.
 * Produce creative &amp; innovative contents for regular posts to engage visitors.
 * Observe, tune in and actively respond to followers on time.
 * Design, generate and handle advertisements, promotions and social ad campaigns.
 * Updated with social media trends, applications, and strategy.
 * Handle regular posting and updates on social media channels like Facebook, Twitter, Instagram, LinkedIn, etc.
What did you need?
 * BE(CSE/IT), M.Sc, MCA degree required.
 * In-depth knowledge and understanding of social media platforms and their updates.
 * Interested in blogging, posting, campaigns, hashtags, and all the latest ongoing social media trends.
 * Excellent knowledge in planning and executing social media promotions and campaigns strategies to achieve business goals.
 * Good in research based on current trends and targeted audience preferences
 * Excellent writing and communication skills.
 * Strong time management skills.
 * Expertise in using basic software including MS Office applications such as excel, powerpoint, and word.
 * Must be a good team player.
 * Freshers can also apply.</t>
  </si>
  <si>
    <t>Marketing, Research, and Strategy/Planning</t>
  </si>
  <si>
    <t>Advertising Services, Media Production, and Events Services</t>
  </si>
  <si>
    <t>SourceGrids</t>
  </si>
  <si>
    <t>As a junior social media marketing executive at SourceGrids, you will embark on an exciting journey of creativity and innovation, utilizing your expertise in social media marketing, digital marketing, and search engine optimization (SEO) to drive the company's online presence to new heights. With your remarkable English proficiency (both written and spoken), you will captivate our audience and enhance brand visibility across various social media platforms.
Key Responsibilities
 * Develop and execute effective social media strategies to increase brand awareness and engagement
 * Create compelling and engaging content for our social media channels, including Facebook and Instagram, to attract and retain a loyal following
 * Optimize content for search engines, ensuring that our brand is easily discoverable by our target audience
 * Monitor and analyze social media performance using various tools and provide recommendations for improvement
 * Collaborate with the marketing team to develop integrated marketing campaigns that align with organizational objectives
 * Stay up-to-date with the latest social media trends and emerging platforms, implementing innovative techniques to stay ahead of the competition
 * Act as a brand ambassador, actively engaging with our online community, responding to inquiries, and fostering positive relationships with our followers
At SourceGrids, we value creativity, collaboration, and continuous growth. Join our dynamic team, where you can unleash your talent, make an impact, and shape the future of our digital presence.</t>
  </si>
  <si>
    <t>Manager- Customer Retention Marketing</t>
  </si>
  <si>
    <t>Tata CLiQ</t>
  </si>
  <si>
    <t>Tata CLiQ is the flagship digital commerce initiative of the Tata Group. It is a multi-category e-commerce platform, operating across categories such as Fashion, Footwear and Accessories, Beauty, and Luxury. It has a unique omnichannel marketplace model offering customers the convenience of quicker delivery (by shipping from store), easy pick-up and returns, across 1,200+ brands and 1,000 stores in 100+ Indian towns and cities.
At CLiQ:
 * We obsess over customer delight
 * We are out there to find an alternate way of doing e-commerce
 * We carry an attitude to develop a culture of learning and continuous improvement, both for people and processes
 * We believe in Uncomfortable Transparency
 * We will always be respectful, empathetic, and caring about the well-being of our teams
 * we encourage experiments and creativity in Technology
 * We develop and use technology to enhance day-to-day life and have a positive impact on customers
 * We encourage experiments and creativity in Technology
We are committed to strengthening diversity, equity, and inclusion at the workplace through an enabling environment, supportive work-life policies for employees, and a culture that welcomes differences and creates a sense of belonging. We strive to create a work environment where all employees can develop and grow to achieve their full potential. We are an equal opportunity employer and are committed to maintaining respect and dignity for allâ€
As the Manager of Customer Retention Marketing at Tata CLiQ, you will play a pivotal role in leading our CRM efforts across all three verticals. Your primary focus will be to strategize, collaborate with teams, and drive the achievement of App Retention &amp; Engagement KPIs. Your responsibilities will encompass end-to-end planning of CRM channels, working closely with various teams to optimize strategies, and leveraging technology for automation and personalization.
Key Objectives of the Job:
Lead and oversee the comprehensive CRM efforts across Tata CLiQ's verticals, ensuring effective engagement and retention strategies.
Collaborate with a team to develop and execute strategies that meet App Retention &amp; Engagement KPIs.
Major Deliverables:
Channel Planning Ownership:
Manage the entire spectrum of CRM channels including Email, Notification, SMS, WhatsApp, and Browser Notifications, ensuring comprehensive planning and execution.
Sales Planning Collaboration: Work in conjunction with the Category team to strategize and achieve channel-specific targets for visits, orders, revenue, and conversion rates.
Content Strategy and Feedback: Collaborate with the Content/Creative team to identify impactful user nudges, providing feedback on successful strategies.
Calendar Optimization: Plan monthly calendars to align with specific category requirements and optimize for CTRs and Conversions.
Analytical Insight Generation: Develop and analyze dashboards for campaign optimization, providing insights and accurate reporting for informed decision-making.
Retention Initiatives: Spearhead initiatives to boost repeat purchases, frequency, order/user ratio, and Customer Lifetime Value through targeted cohort strategies.
CRM Tech Implementation: Define capabilities and drive implementation of necessary CRM tech for automation and personalization in coordination with the tech team.
Ownership of Sales Events: Manage and own monthly/quarterly/annual sale events, ensuring maximal revenue and engagement targets through meticulous campaign planning and execution.
Key Skills:
Bachelorâ€™s degree in marketing, Business, or a related field. An MBA is advantageous.
Proven track record as a Retention Marketing Manager, particularly within the E-commerce and marketplace domains.
Experience in retention or other CRM marketing activities with hands-on expertise in CRM channel operations (e.g., Clever tap, Mo-Engage, Web Engage).
Strong analytical skills with proficiency in data-driven decision-making, utilizing tools like Omniture, Google Analytics, and SQL.
Proficiency in customer segmentation and personalization techniques to deliver targeted and relevant communications.
Experience in team management, handling direct reports, and effectively managing multiple stakeholders.
Join us at Tata CLiQ to drive impactful CRM strategies, optimize customer retention, and contribute to our continued success in the e-commerce industry!
The opportunities we have are perfect for highly motivated and talented candidates.
We are looking for candidates who have a strong passion for customers, a high level of comfort with uncomfortable transparency, and a keen sense of ownership and drive to deliver results.
So QUiQ - PiQ â€“ CliQ before the opportunity is missed.</t>
  </si>
  <si>
    <t>Cyringe DigiMedia</t>
  </si>
  <si>
    <t xml:space="preserve">SOCIAL MEDIA EXECUTIVE Job descriptionâ€¯Â 
Job Title: Social Media ExecutiveÂ 
â€¯â€¯â€¯Â 
Job Overview:â€¯Â 
We are seeking a talented and creative Social Media Executive to join our digital marketing agency. As a Social Media Executive, you will be responsible for developing and implementing social media strategies, managing social media accounts, and creating engaging content to enhance brand visibility, engagement, and growth.â€¯Â 
â€¯â€¯â€¯â€¯Â 
Responsibilities:â€¯Â 
Â 
 * Social Media Account Management:â€¯Â 
 * Manage and administer social media accounts for clients, including content creation, scheduling, and publishing.â€¯Â 
 * Monitor social media channels, respond to comments and inquiries, and engage with followers.â€¯Â 
 * Content Creation and Curation:â€¯Â 
 * Create compelling and engaging content, including text, images, and videos, for social media platforms.â€¯Â 
 * Collaborate with graphic designers, videographers, and copywriters to develop visually appealing and impactful content.â€¯Â 
 * Social Media Advertising:â€¯Â 
 * Monitor campaign performance, optimize targeting and budget allocation, and provide regular reports to clients.â€¯â€¯Â 
 * Performance Analysis and Reporting:â€¯Â 
 * Track and analyze social media metrics, including reach, engagement, conversions, and audience insights.â€¯Â 
 * Provide comprehensive reports to clients, highlighting campaign performance, key findings, and actionable recommendations.â€¯Â 
 * Use data-driven insights to optimize social media strategies and tactics.â€¯Â 
Requirements:â€¯Â 
Â 
 * Bachelor's degree in marketing, Communications, or a related field.â€¯Â 
 * Proven experience as a Social Media Manager or similar role in a digital marketing agency.â€¯Â 
 * Strong knowledge of social media platforms, tools, algorithms, and best practices.â€¯Â 
 * Proficiency in using social media management and scheduling tools.â€¯Â 
 * Experience with social media advertising and campaign management.â€¯Â 
 * Creative thinking and ability to develop innovative social media strategies.â€¯Â 
 * Strong organizational and time management skills.â€¯Â 
 * Excellent communication and interpersonal skills.â€¯Â 
</t>
  </si>
  <si>
    <t>Social Media Marketing</t>
  </si>
  <si>
    <t>Unicorn Tech Media</t>
  </si>
  <si>
    <t>Are you passionate about working on social media platforms?
Like to create engaging and shareable content that goes with the trend? Think out of the box?
Can use insights to make data-driven decisions, identify trends, and suggest improvements for future content strategies?
This is the right place for you!
Vansun Mediatech Private Limited ( www.unicorntechmedia.com, www.91wheels.com, www.giznext.com, www.91astrology.com ) is hiring Social Media Interns. Get a chance to work with the fastest growing brands in the industry and learn from the experts realtime themselves. This internship offers an exciting hands-on experience in the fast-paced world of marketing, where you'll have the chance to work on real projects and make a meaningful impact.
What You'll Do Here
ðŸŽ¯ Assist in creating and implementing social media campaigns.
ðŸ“ˆ Analyze social media performance and contribute insights for optimization.
ðŸ“ Craft engaging and personalized content that connects with our audience.
ðŸ’Œ Collaborate with the marketing team to align email strategies with overall marketing objectives.
Who We're Looking For
ðŸŽ“ Enthusiastic students or recent graduates in Marketing, Communications, or related fields.
ðŸ’¡ A creative mind with graphic designing skills.
ðŸ¤ Strong team player with a willingness to learn and contribute.
Internship Perks
ðŸŒŸ Valuable hands-on experience in SMM techniques and strategies.
ðŸŒ Opportunity to collaborate with a diverse and supportive marketing team.
ðŸ’¼ Potential for a  position based on exceptional performance.
To apply, please send your resume and a brief cover letter to mohit@Unicorntechmedia.com. Don't forget to showcase any relevant coursework, projects, or past experiences!</t>
  </si>
  <si>
    <t>Ed Explorars</t>
  </si>
  <si>
    <t>Key Responsibilities
 * Develop engaging, creative, innovative content for regularly scheduled posts, which enlighten audiences
 * Develop social media campaigns
 * Keep an eye on social media trends
 * Update social media content across all channels
 * Engage with customers and followers
 * Use social media marketing tools such as Hootsuite
 * Monitor SEO and web traffic metrics
 * Work on content creation</t>
  </si>
  <si>
    <t>Content &amp; Brand Marketing Executive (Social Media Focus)</t>
  </si>
  <si>
    <t>Super Scholar</t>
  </si>
  <si>
    <t>We are seeking a dynamic and creative Content &amp; Brand Marketing Executive with a strong emphasis on Social Media Management to join our team in the Ed-Tech industry. The ideal candidate will have a passion for marketing and a knack for coming up with innovative ideas to promote our brand.
Responsibilities
 * Develop and implement comprehensive content marketing strategies, with a strong focus on social media, to engage our target audience.
 * Oversee all aspects of brand marketing, including logo design, website development, and social media management.
 * Lead social media strategy, ensuring consistent messaging across all channels.
 * Collaborate with cross-functional teams to align marketing efforts with business goals.
 * Monitor and analyze marketing campaign performance, particularly focusing on social media metrics, using various tools and software.
Qualifications
 * Bachelorâ€™s degree in Marketing, Business Administration, or related field.
 * 1-4 years of experience in marketing, preferably in the Ed-Tech industryAbout company
Give a Brief Summary Of What Your Company Does
Roles and Responsibilities
Outline the activities a person will perform on a regular
Desired Candidate Profile
Specify Required Technical Expertise, Previous Job Experience Or Certification
Perks and Benefits
Mention salary details like reimbursement, breakup of salary, facilities available
Skills: social media,focus,brand marketing,social media management</t>
  </si>
  <si>
    <t>X &amp; Zero</t>
  </si>
  <si>
    <t>This role requires you to write captions, prepare copy, and edit content for all content requirements across social media and the web.
Proficiency in Microsoft Office, InShot and Canva (mandatory)
This is a  Mumbai-based (Bandra West),
work-from-the-office ONLY (Monday-Friday) opportunity.
Responsibilities
Manage the day-to-day handling of digital platforms
Create content calendars
Edit picture and video content
Write post captions
Schedule and publish content (including weekends)
Qualifications
Experience in video editing
Strong written communication
Proficiency in Microsoft Office, InShot and Canva (mandatory)
Knowledge of how to use social media platforms
If you are interested, please share your resume and portfolio at edit@xandzero.com</t>
  </si>
  <si>
    <t>Social Media executive</t>
  </si>
  <si>
    <t>Tejoo Fashions</t>
  </si>
  <si>
    <t>Develop an integrated social media strategy for online marketing campaigns ( Pin interest, YouTube, Instagram &amp; Facebook)
Manage and follow the ORM process (Keeping an eye on what people say about a person or brand online and trying to ensure they have a good reputation)
If there is negative feedback, steps are taken to address it and promote positive sentiment
Keep abreast of social media trends, research, and best practices
Create content for online marketing campaigns
Manage day-to-day social media operations, including content publishing, content administration, and engagement
Must be a good content creator.
Communicate with other departments as needed</t>
  </si>
  <si>
    <t>Apparel &amp; Fashion</t>
  </si>
  <si>
    <t>Marketing coordinator</t>
  </si>
  <si>
    <t>Ok Lifecare Private Limited</t>
  </si>
  <si>
    <t>A marketing coordinator develops, coordinates, and executes marketing campaigns . They collect data about target demographics and analyze market trends to improve a company's marketing efforts. Marketing coordinators track sales data and work with marketing teams to achieve marketing goals. Conducting research to analyze customers' behavior
This job is provided by Shine.com</t>
  </si>
  <si>
    <t>Bulandshahr</t>
  </si>
  <si>
    <t>hiring Jr. Digital Marketing Executive@ Ghansoli</t>
  </si>
  <si>
    <t>PTS Systems &amp; Solutions Pvt. Ltd.</t>
  </si>
  <si>
    <t>Designation: Digital Marketing Executive
Key Responsibilities
 * Collaborate with the marketing team to execute digital marketing strategies across a range of channels, including social media, email marketing, and content marketing
 * Assist in the creation of digital content, including blog posts, social media posts, and email campaigns
 * Monitor and report on the performance of digital marketing campaigns, using analytics tools to identify areas for improvement
 * Work closely with the design team to create visually appealing and effective digital assets
 * Conduct research to stay up-to-date with industry trends and best practices
 * Maintain the company's social media accounts and engage with followers to build brand awareness
 * Assist in the creation and execution of paid social media campaigns
 * Collaborate with other departments to ensure consistent messaging across all digital channels
 * Continuously identify opportunities for optimization and improvement in all areas of digital marketing
Requirements
 * Bachelor's degree in marketing, communications, or a related field
 * Strong written and verbal communication skills
 * Demonstrated understanding of digital marketing channels and best practices
 * Familiarity with analytics tools, such as Google Analytics
 * Experience with social media management and advertising platforms, such as Instagram, Facebook, Twitter, and LinkedIn
 * Strong organizational and project management skills
 * Ability to work independently and as part of a team
Interested kindly contact hrcommunications@ptssystems.co.in &amp; +91 9136477343
Job Types: , Regular / Permanent
Salary: 13,000.00 - 25,000.00 per month
Regards,
Sr. HR Executive
Sangita</t>
  </si>
  <si>
    <t>Digital Marketing(Freshers)</t>
  </si>
  <si>
    <t>Fire Bee Techno Services Pvt Ltd</t>
  </si>
  <si>
    <t xml:space="preserve"> * Develop optimization strategies that increase the companys search engine results rankings.
 * Research SEO keywords to use throughout the companys website and marketing materials.
 * Set measurable goals that demonstrate improvement in marketing efforts.
 * Monitor daily performance metrics to understand SEO strategy performance.
 * Efficiently communicate with other marketing professionals to align goals.
 * Collaborate with others within the marketing department to manage SEO strategy.
 * Write compelling and high-quality website content, including blog posts and page descriptions.
 * Update content and website links for maximum optimization and search engine rankings.
Skills:- Search Engine Optimization (SEO)</t>
  </si>
  <si>
    <t>Madurai</t>
  </si>
  <si>
    <t>The Retail Jeweller India</t>
  </si>
  <si>
    <t>Digital Marketing person with hands on experience in SEO, Performance marketing, Influencer marketing, Social media marketing through paid &amp; organic campaigns, google lead generation, etc which will enhance media products like News/feature articles, Print Magazine, Digital Newsletters and Events to reach an audience of Jewellers in India and Middle East.
Â 
Job Description:
Â 
 * Recommend, implement and maintain a wide range of B2B marketing activities including Social media, email marketing, events (online or offline), google ads, etc .
 * Execute digital marketing campaigns to drive leads and influence pipeline for Print and Web Media (Retail Jeweller Magazine - India and Middle East), Events (Conferences, Awards, Fashion Shows and Buyer Seller Meets).
 * Plan and execute all digital marketing, including SEO/SEM, email, social media, and display advertising campaigns
 * Measure and report performance of all digital marketing campaigns, assess against goals (ROI and KPIs), and send reports to the clients.
 * Brainstorm new and creative growth strategies
 * Utilize the strong analytical ability to evaluate end-to-end customer experience across multiple channels and customer touchpoints for increasing the Conversion Rate Optimization.
 * Clearly understand and implement digital marketing campaigns which fit company &amp; client needs.
 * Provide analytical reporting of digital campaigns to stakeholders.
Â 
Candidate Requirement:
Â 
 * Work Experience of atleast 5 years as a Digital Marketing preferably in a Media Company with hands-on experience of digitalized/social media marketing of magazines, tabloids, newsletter, awards, conferences through execution of SEO, SEM, performance marketing, google lead gen marketing, social media paid &amp; organic campaigns, google analytics, etc.
Â 
Salary: 40k to 50k per month.
We work 5 days a week from office &amp; our timings are 10.30 am to 6.30 pm &amp; are based at Kurla West adjacent to Phoenix Mall.
Fastest way to reach us is send your resume by whatsapp to 9920650150 (HR) and 9920927129 (Publisher).
Visit RetailJewellerIndia.com and RetailJewellerWorld.com to get an better understanding of the company.
Â </t>
  </si>
  <si>
    <t>ZOOP.ONE</t>
  </si>
  <si>
    <t>We are looking for a creative Senior Social Media Executive with a minimum of 3 years of hands-on experience in social media management within a reputed digital marketing agency/brand. The ideal candidate should be passionate about social media trends, possess a deep understanding of various platforms, have a proven track record of successfully implementing social media campaigns, and be specifically adept at managing app pages.
Responsibilities
 * Develop and execute comprehensive social media strategies to enhance brand visibility and engagement for our products.
 * Manage and oversee the day-to-day operations of social media accounts across various platforms, including but not limited to Facebook, Instagram, Twitter, LinkedIn, and YouTube.
 * Create, curate, and schedule engaging content that aligns with the Product's' brand voice, industry trends, and target audience preferences.
 * Conduct thorough social media audits and competitor analyses to identify opportunities for growth and improvement. Collaborate with cross-functional teams, including content creators, designers, and account managers, to ensure cohesive and integrated digital marketing campaigns.
 * Stay abreast of industry trends, algorithm changes, and emerging social media platforms to propose innovative strategies and tactics.
 * Monitor and analyze key performance indicators (KPIs), providing regular reports and insight to stakeholders on the effectiveness of social media campaigns.
 * Implement social media advertising campaigns, including budget management, targeting optimization, and performance tracking.
 * Respond promptly to social media inquiries, comments, and messages, demonstrating excellent customer service and community management skills.
 * Keep up-to-date with the latest industry trends, best practices, and platform updates to continuously enhance the agency's social media offerings.
Requirements
 * Bachelor's degree in Marketing, Communications, or a related field.
 * Minimum of 3 years of experience in social media management within a digital marketing agency/brand.
 * Proven track record of developing and implementing successful social media campaigns for diverse clients.
 * In-depth knowledge of various social media platforms, their algorithms, and best practices.
 * Strong analytical skills with the ability to interpret data and provide actionable insights.
 * Excellent written and verbal communication skills.
 * Creative thinking and the ability to generate unique and engaging content ideas.
 * Proficient in social media management tools, analytics platforms, and advertising tools.
 * Ability to work independently and collaboratively in a fast-paced environment.
This job was posted by Farnaz Kazi from ZOOP.ONE.</t>
  </si>
  <si>
    <t>Kinara Capital</t>
  </si>
  <si>
    <t>21 hours ago</t>
  </si>
  <si>
    <t>Title:
Social Media Specialist
Team:
Corporate Marketing &amp; Social Governance
Purpose of Job:
Manage and grow a company's social media presence and online reputation.
We expect you to be up-to-date with the latest digital technologies and social
media trends. You should have excellent communication skills and be able to
express our companyâ€™s views creatively. You will be responsible for creating
original text and video content, managing posts, and responding to followers.
Description &amp;
Responsibilities:
Fast-growth FinTech seeks a savvy and confident experienced Social Media
expert to shape and maintain the companyâ€™s presence
â— Re-envision the social media pages for Kinara; eat, sleep, and breathe
fun content.
â— Develop and execute a social media strategy to increase brand
awareness, and engagement, across various social media platforms
such as Facebook, Twitter, Instagram, LinkedIn, and our CXOs.
â— Monitor social media accounts, and respond to comments, messages,
and reviews in a timely and professional manner while maintaining the
brand's voice and image.
â— Create and curate high-quality, engaging content such as creative
carousels, images, videos, and infographics that resonate with the
target audience and align with the brand's values and goals.
â— Collaborate with other departments to ensure consistent messaging,
branding, and content across all marketing channels, including social
media, email, and website.
â— Stay up to date with the latest social media trends, tools, and best
practices, and incorporate them into the company's social media
strategy.
â— Manage and grow the company's online community by fostering
engagement, and building relationships.
â— Measure and analyze the performance of social media campaigns and
community engagement initiatives using analytics tools and make data-
driven recommendations for improvement.
â— Monitor and report on competitors' social media activities and provide
insights and recommendations to help the company stay ahead of the
competition.
â— Collaborate with influencers and brand ambassadors to leverage their
reach and enhance the brand's visibility.
â— Act as the company's spokesperson on social media, represent the
brand professionally and ethically, and respond to crises and negative
feedback promptly and appropriately.Qualifications &amp;
Experience:
â— 4+ to 6 years of Social Media experience, preferably with exposure in
the field of Technology, Finance, or B2B services.
â— Must be creative, flexible and possess excellent communication and
writing skills
â— Must be very organized, clear in communication, and willing to problem-
solve
â— Must be a team player, willing to support other team members and
team or company priorities as necessary
â— Knowledge of Canva, Adobe, and basic video/photo-taking skills is a
plus
â— Take a brief writing and strategy test to showcase style, thought
process, problem-solving, and technical expertise
â— The title and Salary for this position will be market competitive and
commensurate with the candidate's experience.
Reports to:
AVP, Corporate Marketing Head
Place of work:
Bangalore
About Company:
Kinara Capital is a fast-growing fintech propelling financial inclusion in the
MSME sector. Kinara Capital is addressing the MSME credit gap by providing
fast and flexible collateral-free business loans with a blend of digital processes
and doorstep service. The companyâ€™s myKinara App, available in 7 languages,
offers a quick 1-minute eligibility check and can complete the entire process
from loan decisions-to-disbursement within 24-hours.
Led by our Founder &amp; CEO Hardika Shah, Kinara Capital is proudly run by a
women-majority management team. We value diversity &amp; inclusion and foster
a collaborative working environment. Based on Employee Choice, AmbitionBox
ranked Kinara Capital as the #1 Best Mid-Sized Company (2021) on their list of
Best Places to Work in India. Financial Times ranked Kinara Capital among the
â€˜Top 500 High-Growth Companies in Asiaâ€™ and Economic Times named Kinara
Capital as â€˜Indiaâ€™s Growth Championsâ€™ for three consecutive years (2020, 2021,
2022).
With more than 1,600 employees, Team Kinara is continuing to grow across all
departments. Headquartered in Bangalore, Kinara Capital has 125 branches
across Karnataka, Andhra Pradesh, Telangana, Gujarat, Maharashtra, Tamil
Nadu, and UT Puducherry. We are an RBI-registered NBFC.
https://kinaracapital.com/</t>
  </si>
  <si>
    <t>Social Media Coordinator</t>
  </si>
  <si>
    <t>Shree Balaji Agora Mall</t>
  </si>
  <si>
    <t xml:space="preserve">
Experience Level: 2 Year of Social Media Wizardry
Salary Range: 15000 - 20000 INR (because turning social media into gold is an art, not a science)
About the Role:
Are you a digital dreamer with a flair for turning ordinary posts into social media gold? If you can spin tweets like silk and transmute ideas into engaging content, we want you to join our guild of Social Media Alchemists.
Responsibilities:
1. Copy Concoction:
Â Â - Brew compelling and shareable content potions for diverse social platforms.
Â Â - Mix and match words to create spells that resonate with our audience.
2. Idea Enchantress:
Â Â - Conjure up creative concepts that enchant and engage our community.
Â Â - Collaborate with fellow alchemists to refine ideas into digital gold.
3. Chronomancy (Time Magic) Mastery:
Â Â - Manage the social media hourglass, ensuring timely releases of magical content.
Â Â - Use your time-bending skills to maximize engagement across time zones.
4. Social Media Rune Reader:
Â Â - Interpret the ancient runes of social media analytics to refine our enchantments.
Â Â - Stay attuned to the ever-shifting winds of trends and memes.
Qualifications:
- 6 months to 1 year of apprenticeship in the mystical arts of social media.
- A portfolio showcasing your magical content creations.
- Familiarity with the arcane symbols of Facebook, Instagram, Twitter, and LinkedIn.
How to Apply:
Send us your resume, a sample of your most potent social media potions, and a brief note on why you're the alchemist we've been searching for. Or apply here!
Disclaimer: No philosopher's stones are required, just a passion for turning digital lead into gold.
 * Ready to turn tweets into treasures? Apply now, and let the alchemy begin!</t>
  </si>
  <si>
    <t>Assistant Manager - Marketing</t>
  </si>
  <si>
    <t>Marriott Hotels</t>
  </si>
  <si>
    <t>Job Number 23156708
Job Category Sales &amp; Marketing
Location Katra Marriott Resort &amp; Spa, Kolti Bajalan, Katra, Jammu and Kashmir, India VIEW ON MAP
Schedule 
Located Remotely? N
Relocation? N
Position Type Management
No Standard Job Description Available.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Hotels strive to elevate the art of hospitality, innovating at every opportunity while keeping the comfort of the oh-so-familiar all around the globe. As a host with Marriott Hotels, you will help keep the promise of â€œWonderful Hospitality. Always.â€ by delivering thoughtful, heartfelt, forward-thinking service that upholds and builds upon this living legacy. With the name thatâ€™s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youâ€™re happy, our guests will be happy. JW Marriott associates are confident, innovative, genuine, intuitive, and carry on the legacy of the brandâ€™s namesake and company founder, J.Willard Marriott. Our hotels offer a work experience unlike any other, where youâ€™ll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Thatâ€™s The JW Treatmentâ„¢. In joining JW Marriott, you join a portfolio of brands with Marriott International. Be where you can do your best work, begin your purpose, belong to an amazing global team, and become the best version of you.</t>
  </si>
  <si>
    <t>Reasi</t>
  </si>
  <si>
    <t>Jammu &amp; Kashmir</t>
  </si>
  <si>
    <t>Assistant Marketing Manager - Gurgaon Based</t>
  </si>
  <si>
    <t>Courtyard by Marriott</t>
  </si>
  <si>
    <t>Job Number 23215265
Job Category Sales &amp; Marketing
Location Courtyard Gorakhpur, Ramgarh Tal, Nauka Vihar Road, Gorakhpur, Uttar Pradesh, India VIEW ON MAP
Schedule 
Located Remotely? N
Relocation? N
Position Type Management
Job Summary
The Marketing and Communications Manager is part of an important team that creates and executes property-level communications to our customers. Under the leadership of the Director of Marketing and Communication, this role promotes on-brand messaging to customers through traditional, digital, and social media channels all with the goal of enhancing the image of the hotel. This role helps build direct marketing plans, targeted campaigns, and activated channels to the end of driving consumer awareness and preference, increasing market share, and building broader portfolio and brand awareness. This role focuses on showcasing Food and Beverage promotions, both to hotel guests and to local patrons. As part of the Marketing and Communication team, this role is fully connected into resources in their region; Marketing and Communication Managers liaise and build deep partnerships with their regional eCommerce and Marketing teams to verify all local, social, and digital marketing efforts are effectively integrated with the selling efforts for the organization. This role also gets to do a little bit of everything, from balancing traditional and digital marketing and eCommerce activities to contributing to public relations (PR) activities for the hotel. Success is measured by how well they help drive the sales and revenue strategy of the property, social media engagement and also by how effectively leveraged the resources around them are to create truly compelling marketing and communications campaigns.
CANDIDATE PROFILE
Education And Experience
Required:
 * 2-year degree from an accredited university in Marketing, Public Relations, Business Administration or related major and 4 years experience in the sales, marketing, digital or related professional area; hospitality marketing or digital advertising experience preferred
OR
 * 4-year bachelor's degree in Marketing, Public Relations, Business, or related major; 2 years experience in the sales, marketing, digital or related professional area; hospitality marketing or digital advertising agency experience preferred.
CORE WORK ACTIVITIES
Hotel Marketing and Advertising
 * Executes annual marketing plan to budget, in consultation with the GM, Food and Beverage leader, Operations leaders, Director of Marketing Communications, and cluster marketing and ecommerce teams.
 * Partners with Operations, Food &amp; Beverage and Sales teams to execute promotions and campaigns to target in-house guests with promotions that drive incremental revenue to the hotel.
 * Acts as the liaison between the marketing department and advertising agency on the tactical advertising campaigns' creative and media plans, particularly for food and beverage promotions.
 * Manages F&amp;B media schedules and verifies prompt settlement of accounts.
 * Partners with property Revenue Management to verify correct offer loading, verifying advertisement targeting is correctly directed at relevant consumer groups
 * Executes email marketing, and display advertising.
 * Maintains frequent, active engagement with Cluster eCommerce manager to verify alignment, pull-through, and 2-way communication about the status, performance evaluation, opportunities, and issues related to online programs and initiatives.
 * Verifies all advertising for the hotel in digital channels is in alignment with brand voice.
Social Media Content Management
 * Facilitates social media engagement and updating content in local digital channels (e.g., hotel website, travel sites).
 * Develops and executes promotions campaign in F&amp;B, weddings, spa, rooms and conferences through relevant digital and social media channels.
 * Engages in proactive online reputation management by surfacing relevant guest comments (positive or negative) in social media channels and responds accordingly.
Public Relations and Visual Asset Management
 * Develops a comprehensive PR plan per quarter along with agency and and executes post sign-off from GM.
 * Maintains a comprehensive list of local media contracts, with particular emphasis on food critics and bloggers.
 * Manages assigned accounts as per the media account management system.
 * Writes and distributes all press releases for property events, promotions, and outlets.
 * Manages the execution of hotel sponsored events, community/government relations activities, and press promotional activities.
 * Supports pull through of impactful PR strategy &amp; activities to drive quality press coverage through media engagement, in alignment with communications objectives.
 * Verifies the news clippings and other online, print, and social media mention report is completed on a monthly basis for property distribution.
 * Manages external vendors and media agencies; works with agency partners and continent PR leader to identify strategic media buys for their hotel(s).
 * Surfaces and vets PR leads from the continent PR Leader regarding which are the best media to promote the hotel.
 * Supports the co-ordination of photography for F&amp;B advertising, collateral and public relations purposes between the hotel, advertising agency and the regional field marketing teams.
 * Manages photo shoots for seasonal or festive promotions in partnership with the cluster or area marketing team.
 * Acts as central point of contact for regionally approved local photographers for food, amenity, and property imagery; coordinates with area or cluster marketing to verify all photography adheres to brand voice.
Direct Marketing and Collateral Development
 * Coordinates and executes Hotel and F&amp;B printed materials.
 * Controls quantity and inventory of all Hotel marketing collateral and verifies copies are filed in a comprehensive manner.
 * Assists in the production of all property, F&amp;B display, and temporary signage in hotel public areas.
 * Promotes collection of competitors collateral and publicity on a monthly basis.
 * Manages the execution of F&amp;B direct marketing activities.
 * Verifies all collateral is as per brand standard guidelines and in compliance with Brand Standard Audit (BSA).
General
 * Assists and manages the development, co-ordination and execution of all communications activities with a strong emphasis on property F&amp;B promotions and campaigns.
 * Helps with the publication of hotelâ€™s newsletter(s).
 * Supports communications duties and functions as deemed necessary.
 * Assists in the liaison and execution of joint F&amp;B promotions.
 * Works with eCommerce to verify the Hotelâ€™s website and related websites are updated on a regular basis.
 * Partners with Director of Marketing to create marketing plan aligned to hotel sales and revenue strategy.
 * Provides training and marketing leadership and act as a marketing subject matter expert for GMs, Sales Leaders and Managers, and Revenue leaders.
 * Coordinates with property and above property eCommerce and Revenue Management teams to report success of property marketing and eCommerce performance.
 * Keeps abreast of competition and its collateral, advertising, and marketing efforts and constantly evolving digital and marketing trends.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At Courtyard, weâ€™re passionate about better serving the needs of travelers everywhere. Itâ€™s what inspired us to create the first hotel designed specifically for business travelers, and itâ€™s why the Courtyard experience today empowers our guests, no matter the purpose of their trip. Weâ€™re looking for achievers who are passionate about providing a guest experience that goes above and beyond, enjoy being part of a small yet ambitious team, and love learning how to always improve â€“ all while having fun.
In joining Courtyard, you join a portfolio of brands with Marriott International. Be where you can do your best work, begin your purpose, belong to an amazing global team, and become the best version of you.</t>
  </si>
  <si>
    <t>Gorakhpur</t>
  </si>
  <si>
    <t>Social Media Executive-Fresher to 1 year</t>
  </si>
  <si>
    <t>Hirefaast</t>
  </si>
  <si>
    <t>Job Description
As a Social Media Executive , you will be responsible for planning, implementing,
and monitoring social media strategies to enhance our clients' online presence and achieve their
marketing goals. You will play a crucial role in crafting compelling content, managing social
media platforms, and analyzing performance metrics.
Key Responsibilities
 * Social Media Strategy: Develop and execute comprehensive social media strategies for
clients, aligning them with their business objectives.
 * Content Creation: Create engaging and relevant content for various social media
platforms, including text, images, videos, and other media.
 * Platform Management: Manage and maintain clients' social media accounts on
platforms such as Facebook, Twitter, Instagram, LinkedIn, and more.
 * Community Engagement: Foster interactions and engagement with the audience by
responding to comments, messages, and moderating discussions.
 * Paid Advertising: Plan and execute paid social media advertising campaigns to
maximize reach and conversion.
 * Analytics and Reporting: Monitor and analyze the performance of social media
campaigns, providing regular reports and insights to clients.
 * Stay Updated: Stay current with industry trends and updates in social media algorithms
to ensure our strategies remain effective.
Qualifications
Strong understanding of various social media platforms and their best practices.
Excellent written and verbal communication skills.
Creative thinking and a keen eye for design.
Analytical mindset with the ability to interpret data and provide insights.
Proficiency with social media management tools and analytics platforms.
Ability to work effectively in a fast-paced and collaborative team environment.</t>
  </si>
  <si>
    <t>Eleven Inc - Integrated Marketing Communications</t>
  </si>
  <si>
    <t>Company Description
Eleven Inc - Integrated Marketing Communications is India's first hospitality-led integrated marketing communications company located in Gurugram. The company is known for its award-winning excellence in digital marketing, PR communications, and creative studio. Eleven Inc partners with global and international brands to create brand love and elevate their digital journey.
Role Description
This is a  on-site role for a Social Media Executive. The Social Media Executive will be responsible for media planning, communication, social media marketing, writing, and social media optimization (SMO).
Qualifications
 * Media planning and Communication skills
 * Experience in social media marketing and SMO
 * Excellent writing skills
 * Experience in managing social media handles and campaigns
 * Ability to create engaging and relevant content for various social media platforms
 * Experience in hospitality and/or luxury brand marketing is a plus
 * Bachelor's degree in Marketing, Communications, or related field</t>
  </si>
  <si>
    <t>Assistant Marketing Manager</t>
  </si>
  <si>
    <t>Zing Restaurants</t>
  </si>
  <si>
    <t>Will be actively involved in strategic planning for branding &amp; marketing across brands along with Customer Relationship Management (CRM)
Analysing &amp; addressing customer feedback
Execute loyalty campaigns for new &amp; existing customers while managing customer data.
Maintain clear communication and collaboration with cross-functional teams
Keep track of market trends, consumer preferences &amp; competitive activities to uncover growth projects.
Contribution to the creation and execution of marketing strategies &amp; campaigns for existing &amp; new brands.
Actively involved in the development of new product launches, from concept to execution.
Support the creation and coordination of events, promotions, and partnerships to enhance brand visibility and customer loyalty.</t>
  </si>
  <si>
    <t>InstaAstro</t>
  </si>
  <si>
    <t>InstaAstro is seeking a highly motivated and dynamic Junior Social Media Marketing Executive to join our team! As a Social Media Marketing Executive, you will play a key role in driving our brand's online presence and engaging with our target audience across various platforms. This is an exciting opportunity to be part of a fast-growing company in the astrology industry.
Key Responsibilities
 * Create and execute engaging social media campaigns to promote our brand and increase brand awareness
 * Develop and implement social media strategies to maximize reach and engagement across platforms, including Instagram, Facebook, and Twitter
 * Manage and optimize paid social media campaigns, including budget allocation, targeting, and performance analysis
 * Monitor trends and insights in social media and digital marketing, staying up-to-date with the latest industry developments and incorporating them into our strategies
 * Conduct keyword research and optimize website content for improved search engine rankings
 * Collaborate with the content team to create compelling and shareable content for social media platforms
 * Analyze social media performance metrics and provide regular reports to identify areas of improvement and suggest actionable strategies</t>
  </si>
  <si>
    <t>Wellness and Fitness Services</t>
  </si>
  <si>
    <t>junior social media marketing</t>
  </si>
  <si>
    <t>Percoyo Private Limited</t>
  </si>
  <si>
    <t>Job Title: Social Media Marketer
Company: Percoyo
Location: Bangalore
Job Type: 
About Us: Percoyo is a leading digital marketing agency based in Bangalore, specializing in providing innovative and result-driven solutions to our clients. We are a team of dynamic professionals committed to delivering exceptional digital marketing services that help businesses thrive in the online landscape.
Job Description
As a Social Media Marketer at Percoyo, you will be responsible for developing and implementing effective social media strategies to enhance our clients' online presence and drive engagement. You will play a crucial role in creating compelling content, managing social media accounts, and analyzing performance metrics to optimize campaigns.
Responsibilities
 * Develop and execute social media strategies to achieve business objectives and increase brand awareness.
 * Create engaging and shareable content across various social media platforms, including but not limited to Facebook, Instagram, Twitter, LinkedIn, and TikTok.
 * Manage and monitor social media accounts, responding to comments and messages in a timely and professional manner.
 * Collaborate with the content creation team to produce high-quality visual and written content that aligns with the brand's voice and identity.
 * Stay up-to-date with industry trends, social media best practices, and emerging platforms to continuously improve strategies.
 * Implement social media advertising campaigns, including budget management and performance analysis.
 * Analyze social media metrics and generate regular reports to measure the success of campaigns and recommend improvements.
 * Identify and engage with influencers and potential brand advocates to expand reach and drive user-generated content.
Requirements
 * Proven experience as a Social Media Marketer or similar role in a digital marketing agency.
 * Strong understanding of social media platforms, their features, and best practices.
 * Excellent written and verbal communication skills.
 * Creative mindset with the ability to think outside the box and generate innovative ideas.
 * Proficient in using social media management tools and analytics platforms.
 * Up-to-date with the latest trends and technologies in social media marketing.
 * Ability to work collaboratively in a fast-paced environment.
Qualifications
 * Bachelor's degree in Marketing, Communications, or a related field.
 * Certification in Social Media Marketing is a plus.
If you are a passionate and results-driven individual with a keen interest in social media marketing, we invite you to join our dynamic team at Percoyo. Please submit your resume, along with a cover letter highlighting your relevant experience, to [your contact email].</t>
  </si>
  <si>
    <t>GiftBoxes.store</t>
  </si>
  <si>
    <t>Company Description
GiftBoxes.store is an online gifting brand that offers curated and customized gift boxes and hampers for various occasions, including corporate gifting. The brand aims to create magical moments and transform ordinary occasions into extraordinary memories with their diverse and thoughtful array of gift solutions suitable for family, friends, and colleagues, including tailored options for corporate gifting needs.
Role Description
This is a  remote role for a Social Media Marketing Specialist. The role entails creating and curating social media content, developing and implementing digital marketing campaigns, monitoring social media platforms, and analyzing and reporting on social media performance.
Qualifications
 * Social Media Marketing and Social Media Content Creation skills
 * Digital Marketing and Marketing skills
 * Excellent written and verbal Communication skills
 * Experience in using social media management tools such as Hootsuite, Sprout Social, etc.
 * Experience in Adobe Creative Suite (Photoshop, Illustrator, InDesign) is a plus
 * Experience in the gifting industry is a plus
 * Bachelor's degree in Marketing, Communications, Digital Marketing, or related field</t>
  </si>
  <si>
    <t>PERFORMENA</t>
  </si>
  <si>
    <t xml:space="preserve">Job Description:
Social Media Executive
Interested in a career in Digital Marketing? We'd love to talk to you. As a Social Media Executive, you will develop, implement, track, and optimize our social media marketing campaigns across all platforms. We are a start-up organization serving a variety of vertical markets. We are looking for someone who has experience as a growth marketer and can wear multiple hats.
Job Type:  (Mumbai Branch Office)
KRA:
â— Community Building for Brands.
Skills:
â—Â Â Â Â Self-motivated yet customer-focused
â—Â Â Â Â Proficient in internet research and social media insights
â—Â Â Â Â Excellent in communication &amp; community management
â—Â Â Â Â Excited &amp; motivated to keep the community engaged across various social media platforms
â—Â Â Â Â Experience in concepts &amp; ideas for social media campaigns that engage, inform, and motivate
â—Â Â Â Â Must be aware of current social marketing tools and trends.
â—Â Â Â Â Knowledge about various tools like Canva, LinkedIn Ads Manager, Facebook Ads Manager, Twitter Ads Manager.
Responsibilities:
â—Â Â Â Â Strategize, build and maintain social media communities for clients
â—Â Â Â Â Gather and Summarize Analytics and Insights from social platforms.
â—Â Â Â Â Stay engaged with the audience across all platforms using comments, DMs etc.
â—Â Â Â Â Collaborate with internal teams and participate in content creation and publishing.
â—Â Â Â Â Identify trends, hashtags and insights, and come up with ideas to harp on those trends.
Â 
Eligibility
â—Â Â Â Â Bachelors in Communications (Preferred)
â—Â Â Â Â 1 - 2 years of proven working experience in digital marketing, particularly within the industry
â—Â Â Â Â Experience leading and managing social media and/or display advertising campaigns
Â 
</t>
  </si>
  <si>
    <t>Digital Marketing Associate</t>
  </si>
  <si>
    <t>SUMISO</t>
  </si>
  <si>
    <t>Company Overview:
At SUMISO, we are a leading sustainable fashion brand dedicated to creating stylish, eco-friendly, and ethically produced clothing. We believe in the power of fashion to make a positive impact on the environment and society. As a Digital Marketing Associate, you will play a crucial role in promoting our brand, driving customer engagement, and contributing to our mission of fostering a more sustainable future.
Â 
Job Summary:
We are seeking a talented and passionate Digital Marketing Associate to join our team. The ideal candidate will have a strong understanding of digital marketing strategies, possess creativity, and be knowledgeable about sustainable fashion. In this role, you will be responsible for executing various digital marketing initiatives to increase brand awareness, drive website traffic, and boost online sales.
Â 
Responsibilities:
Â 
1). Develop and execute digital marketing campaigns: Plan, implement, and manage effective digital marketing campaigns across various platforms such as social media, email marketing, content marketing, and paid advertising.
Â 
2). Social media management: Manage and grow our social media presence by creating engaging content, scheduling posts, monitoring performance, and interacting with our online community. Stay up-to-date with the latest social media trends and identify opportunities for brand promotion.
Â 
3). SEO and website optimization: Collaborate with our web development team to optimize our website for search engines, improve website performance, and enhance the user experience. Conduct keyword research, track website analytics, and implement SEO best practices.
Â 
4). Email marketing: Create and execute email marketing campaigns, including newsletter creation, segmentation, A/B testing, and performance tracking. Develop strategies to grow our email subscriber base and increase open and click-through rates.
Â 
5). Influencer partnerships: Identify and engage with influencers, bloggers, and brand ambassadors in the sustainable fashion industry. Collaborate on content creation, sponsorships, and cross-promotion to increase brand visibility and reach.
Â 
6). Performance tracking and reporting: Monitor and analyze key performance indicators (KPIs) for digital marketing initiatives. Generate regular reports on campaign performance, website traffic, social media metrics, and other relevant data. Identify areas of improvement and propose actionable recommendations.
Â 
7). Market research: Stay informed about industry trends, competitor activities, and emerging digital marketing techniques within the sustainable fashion space. Provide insights and recommendations based on market research to support marketing strategy development.
Â 
Â 
www.sumisolife.com
Qualifications:
Â 
Bachelor's degree in marketing, communications, or a related field.
Proven work experience in digital marketing, preferably in the fashion or sustainability industry.
Solid understanding of digital marketing principles, strategies, and best practices.
Excellent written and verbal communication skills.
Proficiency in using social media platforms, content management systems (CMS), email marketing tools, and web analytics tools.
Knowledge of SEO best practices and experience with SEO tools.
Strong analytical skills with the ability to interpret data and derive actionable insights.
Creative mindset with the ability to develop compelling content ideas.
Passion for sustainability and a keen interest in the fashion industry.
Ability to work independently, manage multiple projects, and meet deadlines.
Â 
Join us in our mission to revolutionize the fashion industry and create a more sustainable future. If you are a digital marketing enthusiast with a passion for sustainability and a knack for creativity, we would love to hear from you. Apply today and be part of a team dedicated to making a positive impact through fashion.
Â 
Perks:
Exposure to high octane environment to unleash yourself
Lively cultureÂ - music, food and photography are the daily chores.
Â 
Â 
Reach out to us at:
rohiet@sumisolife.com</t>
  </si>
  <si>
    <t>Digital Marketing</t>
  </si>
  <si>
    <t>Kaleidoscope</t>
  </si>
  <si>
    <t>Roles And Responsibilities
 * Growing business through the development of new leads and new contacts
 * Identifying new revenue opportunities
 * Building business relationships with current and potential clients
 * Attending networking events to attract and retain clients
 * Developing and executing sales and marketing strategies to grow business
Skills
 * Minimum of a Bachelors Degree in Business, Marketing, Finance or a similar field
 * Fresher
 * Proficiency in MS Office
 * Great networking skills.
 * Excellent verbal and written communication skills.
CONTACT NUMBER: 93812 00665</t>
  </si>
  <si>
    <t>Animation</t>
  </si>
  <si>
    <t>Junior Marketing Associate - Social Media</t>
  </si>
  <si>
    <t>Carnera Technologies Inc.</t>
  </si>
  <si>
    <t>Responsibilities
 * Developing and executing the social media strategies for all key social media platforms (including but not limited to Instagram, Twitter, Facebook, and Linkedin) and ensuring that it is aligned with business goals
 * Create, curate, and manage all published content (images, video, and written) according to the company branding guidelines.
 * Curate relevant content to reach the company s ideal customers.
 * Making a marketing calendar based on the activities to get more traffic and followers on social media.
 * Good to know - Creation and posting of Blogs on the website and social media.
 * Good to know - Website designing - No code website platform.
 * Monitor trends in Social Media tools, applications, channels, design and strategy.
 * Identify threats and opportunities in user-generated content surrounding the business. Report notable threats to appropriate management.
 * Research on industry &amp; competitor trends to apply best practices to the brand portfolio
 * Experience of using Canva
Requirements
 * Demonstrated knowledge and experience in website content management and design.
 * Proficiency in social media platforms and social media management tools.
 * Strong creative skills with the ability to generate engaging content ideas.
 * Proficiency in graphic design tools like Canva, Photoshop, PowerPoint, etc.
 * Basic understanding of marketing campaigns and strategies.
 * Experience or familiarity with no-code website development platforms (e. g., Webflow, Wix, Squarespace) is a definite plus.
 * Demonstrable social networking experience and social analytics tools knowledge.
 * Excellent communication skills with a minimum 1-year experience
 * A portfolio or live examples showcasing previous work in marketing, content creation, and design would be an advantage.
This job was posted by Rohan Subramaniam from Carnera Technologies.</t>
  </si>
  <si>
    <t>Artista Group</t>
  </si>
  <si>
    <t>Artista Group is looking for an expert and experienced Digital Marketing Executive.
Digital Marketing Executive duties and responsibilities:
â€¢ As a digital marketing executive at our company, you will be responsible for discussing, planning, and implementing the overall digital marketing strategy.
â€¢ Create content marketing campaigns to drive leads and subscribers Use SEO best practices to generate traffic to the site
â€¢ Managing end-to-end digital marketing for the company.
â€¢ Ensuring that the content calendar, once approved, is thoroughly followed and all posts and social media creative assets are published on time.
â€¢ Formulation and execution of digital marketing strategies. Discussing and planning with the senior digital marketing campaigns, including web, SEO, and SEM.
â€¢ Knowledge of digital marketing tactics, including SEO, PPC, and Web analytics
â€¢ Manage all platforms, like Facebook, Instagram, LinkedIn, Twitter, and Pinterest.
â€¢ Measure ROI and KPIs
â€¢ Manage and improve online content, considering SEO and Google Analytics for clients
â€¢ Build an inbound marketing plan, coordinate with the designer, and give relevant concept ideas
â€¢ Monitor client competitors and provide suggestions for improvement to our client.
Ideal Candidate should have:
â€¢ Minimum 1 year of experience as a Digital Marketing Executive
â€¢ Experience in Web Analytics (Google Analytics, Google Suite 360)
â€¢ Experience in social media account management and SEO.
â€¢ Highly organized with exceptional attention to detail.
â€¢ You will need to be adept at multitasking and working in a fast-paced environment.
â€¢ Ability to handle multiple projects concurrently.
Interested candidate can share their resume across our email ID,
info@artistagroup.in
Speak with the employer
+91 83200 86090
Job Type: 
Salary: â‚¹15,000.00 - â‚¹25,000.00 per month
Industry: Marketing &amp; Advertising Agency
Employment Type: 
NOTE: Artista Group hires only the best and the brightest. If you feel that you are a match for Artista Group we invite you to join our team. You will be provided with excellent support while working in a team environment.</t>
  </si>
  <si>
    <t>Kolkata Sutra</t>
  </si>
  <si>
    <t>Selected Intern's Day-to-day Responsibilities Include
 * Create engaging Instagram reels for Kolkata Sutra, using current trends.
 * Collaborate with the marketing team to align content with brand goals.
 * Attend events to capture captivating moments.
 * Collaborate with top brands and influencers in Kolkata for exciting content opportunities.
 * Optimize content for maximum reach and engagement.</t>
  </si>
  <si>
    <t>Online Audio and Video Media</t>
  </si>
  <si>
    <t>Pixelvide</t>
  </si>
  <si>
    <t>Job Title: Content and Social Media Manager
About the Company:
Pixelvide is a smart governance company empowering central and local government decision makers by providing dynamic technology solutions to enhance state machinery. We play key roles in administration planning by developing and implementing colossal smart governance projects for better public administration. Our entire approach is encircled in delivering high quality, cost effective, and seamless implementation of digital transformation programmes for facilitating sustainable governance.
About the Project:Â Â 
Policies of Thought is a non-conventional think tank and advisory body which aims to bring about significant change through in-depth research and evidence-based analysis. At the core, we are a diverse team of policy specialists, legal scholars, data analysts and content creators, pooling our knowledge to delve beyond the surface of policies where we consider not only the immediate implications but also the broader societal and systemic effects of a policy.Â 
Key Responsibilities:Â 
 1.  Create informative and engaging content that provides value to our SM audience and establishes us as a thought Leader in the field.
 2.  Collaborate with cross-functional teams to identify content opportunities, industry trends, and relevant topics that can be turned into impactful content.
 3.  Research on innovative approaches to engage the audience and come up with the ways to enhance the content experience.
 4.  Work upon our social media handles to garner engagement &amp; boost follower growth.
 5.  Optimize all content for SEO/SMM, including keyword research, on-page optimization, and meta descriptions, to enhance visibility.
 6.  Monitor and analyze the trends and performance of the social media content using analytics tools.
 7.  Collaborate with designers, videographers, and other team members to create multimedia content.
 8.  Generate, edit, publish, and share engaging content on a regular basis.
 9.  Oversee social media accountsâ€™ design and aesthetics (e.g. Carousels, videos, memes)
 10. Stay up-to-date with current technologies and trends in social media, design tools, and applications in order to enhance the overall content experience.
Key Qualifications:
 1. The candidate must possess a bachelor's degree in the relevant field.Â 
 2. He/She should have a proven work experience as a social media manager and should be adapted with the current trends in social media, design tools, and applications.
 3. Having any additional experience with social sciences related fields is an added advantage.
 4. Extensive experience in content marketing, focusing on content creation, optimization, and effective promotion is expected.
 5. In addition to it, relevant knowledge of online marketing channels is required.
 6. The candidate must have excellent communication and content delivery skills in order to engage more audience and gain traction on social media.
 7. Candidate with analytical and multitasking abilities is an added advantage.
 8. He/She must be proficient in SEO and SMM best practices and skilled in using keyword research tools to enhance content visibility and engagement.
 9. The project demands a proactive self-starter who is capable of coming up with creative concepts under demanding deadlines.</t>
  </si>
  <si>
    <t>We are hiring Digital marketing Manager In-depth knowledge of various social media platforms, best practices, and website analytics. Solid understanding of HTML, CSS, and JavaScript is required.Team Management Skills Highly creative with excellent analytical abilities. Outstanding communication and interpersonal skills. Up-to-date on the latest trends and technologies in digital marketing.Ability to be actively engaged in a number of projects simultaneously, meet and enforce deadlines, take initiative, work independently to carry out complex assignmentsDuties.Devising strategies to drive online trafficDeveloping and managing digital marketing campaigns for the company and its clients.Managing online brand and product campaigns to raise brand awareness.Improving the usability, design, content and conversion.Responsibility for planning and budgetary control of all digital marketing.Evaluating customer research, market conditions and competitor data.Review new technologies and keep the company at the forefront of developments in digital marketing service
Skills: digital marketing,brand awareness,css,skills,campaigns,digital,online,communication</t>
  </si>
  <si>
    <t>Unitile</t>
  </si>
  <si>
    <t>Assistant/Deputy Manager - Marketing (Full Time Role)
Andheri, Mumbai, India
ABOUT UNITILE:
Unitile stands as India's premier raised access floor brand, honored with the esteemed recognition of being the Rising Brand of Asia in 2021.
We have successfully assisted over 15,000 businesses in embracing transformative changes, specializing in creating forward-looking workspaces through our intelligent access flooring and cutting-edge data center solutions. Our expansion into new building material products, including those related to metal, gypsum, plastic, and acoustic solutions, demonstrates our commitment to diversification and innovation. At the heart of our manufacturing endeavors lie sustainability and innovation, supported by state-of-the-art machinery and automation. This commitment allows us to expand our global footprint and redefine the landscape of flooring technology.
Driven by a team of young and dynamic leaders, we're committed to shared success and aspire to be a global leader in raised access floor systems, acoustics, and related industries.
JOB SUMMARY:
We are seeking a talented and dynamic Interior Designer with a strong passion for marketing to join our team for the launch of an interior design and acoustics solutions brand in India in a joint venture with a leading European firm. In this role, you will be responsible for blending your creative design skills with strategic marketing initiatives to promote the brand in the market and be involved in strategic decisions regarding the product design.
KEY RESPONSIBILITIES:
 * Develop and implement a comprehensive marketing strategy to introduce and establish the brand in the market.
 * Create visually appealing and compelling content for various channels, including social media, website, and print materials.
 * Conduct market research to identify trends, competitor strategies, and customer preferences in the interior design and acoustics industry.
 * Use insights to tailor marketing campaigns and design offerings that align with the target audience.
 * Organize and participate in events, trade shows, and product launches to showcase the brands offerings.
 * Collaborate with cross-functional teams to create memorable and immersive brand experiences at events.
 * Manage social media accounts and create visually appealing and cohesive content to build a strong online presence.
 * Utilize SEO strategies to enhance online visibility and drive traffic to Vicoutsics' digital platforms.
 * Work closely with the sales team to understand customer feedback and refine marketing strategies accordingly.
 * Actively contribute to defining the features, functionality, and overall aesthetics of product offerings. This involves working closely with the design and production teams to ensure that the final products align with the brand's vision and meet the expectations of the target market.
 * Shaping the visual language, style elements, and design principles that will distinguish the brand in the competitive market.
REQUIRED SKILLS, QUALIFICATION AND EXPERIENCE:
Skills:
 * Creative Mindset
 * Confidence in your ability
 * Strong communication and people skills
 * Presentation and Independent Mindset
 * Ability to work in tight deadline pressure
 * Ability to communicate clearly
 * Strong time management skills.
Qualification and Experience:
 * Bachelor's degree in Interior Design, Marketing, or a related field.
 * Proven experience in interior design, with a portfolio showcasing design projects.
 * Strong marketing skills with experience in creating and implementing successful marketing campaigns.
 * Knowledge of design software such as AutoCAD, SketchUp, Adobe Creative Suite, etc.
 * Ability to think creatively and strategically.
 * Up-to-date knowledge of industry trends and marketing best practices.
If you have a passion for design and marketing and are excited about making key decisions in product design and aesthetics, we'd love to hear from you!
Salary would be in line with the experience
ITâ€™S MUCH MORE THAN WORK HERE AT UNITILE!</t>
  </si>
  <si>
    <t>Wholesale Building Materials and Building Construction</t>
  </si>
  <si>
    <t>Assistant Manager Digital &amp; Marketing</t>
  </si>
  <si>
    <t>Job Description
 * EXECUTIVE RESPONSIBILITIES &amp; EMPOWERMENT
An individual contributor reporting to the Marketing Manager or Hotel representative assigned by the company, this role will be responsible for the Hotelâ€™s marketing collaterals or online marketing activities. You are a competent generalist with experience in creative implementations and online marketing initiatives. Someone who is highly independent, passionate and creative.
Develop sales and marketing collaterals including offline (Posters, brochures) and online (videos, gifs) content.
To enhance brand exposure for the Hotel
Implement through effective and efficient marketing channels for optimum brand exposure.
You main tasks are to analyses the market and the environment. Implement and manage the sales action plan. Carry out direct marketing action (mailing, phoning). Create sales &amp; marketing pitches and support tools (brochures, reply coupon, competitionâ€¦) coordinate operational marketing actions. Set up and upgrades bash boards with help of assigned representative.
 * KEY OPERATIONAL RESPONSIBILITIES
Branding
Being the custodian of Hotel brand equity across all departments.
Be fully conversant with Hotel brand, standards and identity.
Creative implementation of all marketing and sales content initiatives, development and production including offline (posters, brochures) and online (videos, gifs etcâ€¦) content.
Social Media
Plan &amp; manage social media accounts and sites as relevant to the hotels markets (Facebook, Instagram etc...)
Develop social networking to achieve positive online presence and reputation.
General Marketing
Manage Hotel website content and CMS
Update Hotel content on Accor brand page, working closely with reporting manager and regional team.
Work closely with F&amp;B &amp; Sales on marketing for marketing / promotional content.
Work closely with other departments to grow equity of the Hotel and brand
Le Club Accor, ALL, Accor Plus, Loyalty program and etc.
Manage Hotel important databases and guest communication and other relevant documents and delivered if required.
Be involved in Hotel CSR effects and branding.
Temporary Missions.
Any other reasonable request to support activity with other departments, like sales wedding events, meetings showcase etc..
Additional Information
I</t>
  </si>
  <si>
    <t>Rabin's Photography</t>
  </si>
  <si>
    <t>As a digital marketing specialist at Rabin's Photography, you'll have an exciting opportunity to showcase your expertise in various aspects of digital marketing. We're looking for someone with a passion for the industry, a knack for creativity, and a drive to help us elevate our brand presence online.
Key Responsibilities
 * Develop and execute digital marketing strategies to drive brand awareness and lead generation
 * Implement and optimize effective SEO techniques to improve organic search rankings and website traffic
 * Manage social media platforms, curating engaging content, and leveraging paid advertising to enhance brand visibility
 * Create compelling Facebook marketing campaigns, targeting specific demographics to maximize reach and engagement
 * Utilize SEM strategies, including Google Ads, to increase website traffic and drive conversions
 * Drive Instagram marketing initiatives, including influencer partnerships and content creation for heightened brand exposure
 * Design and implement email marketing campaigns, crafting persuasive content to nurture leads and retain existing customers</t>
  </si>
  <si>
    <t>Photography</t>
  </si>
  <si>
    <t>Executive- Social Media</t>
  </si>
  <si>
    <t>The Viral Fever</t>
  </si>
  <si>
    <t>As a Social Media Executive you should have a strong Meme background and you will play a pivotal role in driving the brand's social media presence by creating engaging, viral-worthy meme content that resonates with audiences and amplifies our social media campaigns.
Roles and Responsibilities:
 1. Creating social media plans &amp; campaigns with an understanding of platforms, including but not limited to YouTube, Facebook, Instagram, Twitter &amp; others.
 2. Ideation, development and timely execution of social media campaigns for Sketches, Mini series &amp; Shows.
 3. Generate original, witty, and relatable memes that effectively communicate messages and provoke laughter.
 4. Stay up to date with the pop culture trends, meme formats, and viral sensations on the social media platforms.
 5. Planning &amp; Managing the daily weekly, monthly calendar for respective channel.
 6. Must have the ability to work with the creative team and provide insights to improve content.
 7. Analytical bent of mind to evaluate the overall social media &amp; channel performance.
 8. Building meaningful connections with the audience by actively engaging with them and participating in conversations
Skills Required:
 1. A self-motivated candidate can who can quickly imbibe the brand ethos and should be a great team player
 2. Should have proven track records in meme creation and meme-centered social media management.
 3. Needs a meticulous approach to work and have an eye for detail.
 4. Good with creative, copywriting and updated with the latest social media trends.
 5. Experience of 3+ years in agency / digital-first environment.
 6. Should have good hands on Canva and knowledge of software's like Photoshop and Premiere Pro will be an added advantage</t>
  </si>
  <si>
    <t>Clerk-Tech</t>
  </si>
  <si>
    <t>Responsibilities:Â 
âˆ™DevelopÂ andÂ executeÂ creativeÂ socialÂ mediaÂ strategiesÂ acrossÂ platforms,Â includingÂ Facebook,Â 
Instagram,Â Pinterest,Â etc.Â 
âˆ™CreateÂ engagingÂ andÂ shareableÂ contentÂ toÂ enhanceÂ brandÂ visibility.Â 
âˆ™ImplementÂ leadÂ generationÂ strategiesÂ toÂ acquireÂ potentialÂ customers.Â 
âˆ™IdentifyÂ targetÂ audiencesÂ andÂ deviseÂ plansÂ toÂ captureÂ leadsÂ effectively.Â 
âˆ™PlanÂ andÂ executeÂ emailÂ marketingÂ campaignsÂ toÂ nurtureÂ leadsÂ andÂ retainÂ customers.Â 
âˆ™DevelopÂ compellingÂ emailÂ contentÂ andÂ optimizeÂ forÂ engagement.Â 
âˆ™GenerateÂ innovativeÂ andÂ visuallyÂ appealingÂ contentÂ forÂ socialÂ mediaÂ postsÂ andÂ emailÂ 
campaigns.Â 
âˆ™CollaborateÂ withÂ theÂ designÂ teamÂ toÂ ensureÂ cohesiveÂ branding.Â 
âˆ™MonitorÂ andÂ analyzeÂ socialÂ mediaÂ andÂ emailÂ marketingÂ performance.Â 
âˆ™ProvideÂ regularÂ reportsÂ withÂ insightsÂ andÂ recommendationsÂ forÂ improvement.Â 
âˆ™FosterÂ relationshipsÂ withÂ theÂ onlineÂ communityÂ andÂ respondÂ toÂ inquiries.Â 
âˆ™EncourageÂ user-generatedÂ contentÂ andÂ engagement.Â 
Â 
Qualifications:Â 
âˆ™ProvenÂ experienceÂ asÂ aÂ SocialÂ MediaÂ SpecialistÂ andÂ LeadÂ Generator.Â 
âˆ™In-depthÂ knowledgeÂ ofÂ socialÂ mediaÂ platforms,Â leadÂ generationÂ techniques,Â andÂ emailÂ 
marketing.Â 
âˆ™CreativeÂ mindsetÂ withÂ aÂ passionÂ forÂ contentÂ creation.Â 
âˆ™StrongÂ communicationÂ andÂ interpersonalÂ skills.Â 
âˆ™AnalyticalÂ thinkingÂ forÂ performanceÂ measurement.Â 
âˆ™Tech-savvyÂ withÂ aÂ goodÂ understandingÂ ofÂ digitalÂ marketingÂ tools.Â 
Shift- US Shift
Salary-20-22k(4hours)</t>
  </si>
  <si>
    <t>Part-time</t>
  </si>
  <si>
    <t>Social Media Specialist</t>
  </si>
  <si>
    <t>apna</t>
  </si>
  <si>
    <t>About Apna (https://linktr.ee/apnahq)
Founded in 2019, Apna is India's largest professional networking platform dedicated to helping India's burgeoning working class to unlock unique professional networking, and skilling opportunities. We're one of the fastest growing unicorns currently live in 70+ cities of 20+ states.
Backed by marquee investors like Tiger Global, Lightspeed, Sequoia, Owl Ventures, Greenoaks Capital &amp; few more with solid $190+ funding. Apna is on a mission to enable livelihoods for billions in India. With over 22 million users from 70+ cities and 200,000+ employers that trust the platform - India has a new destination to discover relevant opportunities.
Responsibilities:
 * End-to-end content creation, including copy and visual direction
 * Executing content calendars in collaboration with the design team
 * Collaborating with content creators &amp; editors to develop video concepts and ideas
 * Social Media Strategy for Scaling Platforms
 * Delivering results on key performance metrics
 * Monthly Reporting of growth and numbers achieved ORM on social media
 * Contributing to lead generation through content
Specific Requirement:
 * Create platform-specific content for Instagram, Linkedin, Youtube &amp; Twitter
 * Should be up-to-date with trends
Requirements
 * Researching and understanding the target audience to create relevant and appealing content
 * Collaborating with content creators &amp; editors to develop video concepts and ideas
 * Writing clear and concise scripts that align with the channel's theme and goals
 * Incorporating humor, storytelling, or educational elements to engage viewers
 * Ensuring that scripts have a logical flow and maintain the desired tone
 * Adapting scripts based on feedback from the content creator and team members
 * Staying up-to-date with trends and changes in YouTube content to keep the scripts fresh and relevant
Experience - 1-3 years
Location - Bangalore (Work from office)</t>
  </si>
  <si>
    <t>iBCScorp</t>
  </si>
  <si>
    <t>JD
Develop and implement digital marketing campaigns across various channels, including social media, email marketing, and search engine marketing
Create and optimize digital ad campaigns to drive website traffic and conversions
Manage the company's social media accounts and engage with followers to build brand awareness
Monitor and analyze website performance using Google Analytics and other analytics tools
Conduct keyword research and optimize website content for search engine optimization (SEO)
Collaborate with the content team to create engaging and informative blog posts, articles, and other content
Stay up-to-date with the latest digital marketing trends and industry best practices
Track and report on the effectiveness of digital marketing campaigns
Identify new opportunities for online advertising and lead generation
Assist in the planning and execution of marketing events and promotions
Coordinate with external agencies and vendors to ensure timely and accurate delivery of digital marketing materials</t>
  </si>
  <si>
    <t>International Marketing Manager</t>
  </si>
  <si>
    <t xml:space="preserve">About Us:
Meril, a global medical device manufacturing company is dedicated to the design and development of novel, clinically relevant, state-of- the-art and best-in-class devices to alleviate human suffering and improve quality of life. With over 100 technology platforms,
Meril has 7,000+ employees with a large footprint in India, direct operations in â€“ USA, Germany, Brazil, Russia, Australia, UK, South Africa, Turkey &amp; Bangladesh and presence in &gt;140 countries.
Merilâ€™s business spans across:
 * Cardio, Peripheral &amp; Neuro Vascular devices
 * Structural Heart devices
 * Orthopedic implants
 * Surgical Robotics
 * Endo-Surgical solutions
 * ENT solutions
 * In-Vitro Diagnostics â€“ analyzers &amp; reagents (including COVID-19 test portfolio)
Job Description: -
Division - Orthopedics/ Cardiovascular/ Endo-Surgery
Marketing Manager
International Marketing- Global Role (Europe, APAC, LATAM, Africa, Middle East)
Product Portfolio- Joint Replacement (Knee, Hip and Trauma)/ Sutures, Staplers/ Balloons, Stents.
Location- Mumbai
Reports to - Senior Manager- Global Marketing
This position is responsible for developing marketing strategies and tactics related to Hip replacement and Trauma for assigned markets that will increase the amount of associated leads, sample requests, and orders.
Key Responsibilities:
 * Develop innovative ideas and marketing plan to support sales initiatives of assigned portfolio.
 * Responsible for the product and portfolio strategy of Joint Replacement
 * Interpret competitive landscape and incorporate into marketing strategy.
 * Author key strategy documents: strategic plan, annual marketing plan, product launch plans, etc.
 * Deploy resources to measure, monitor, and direct changes to marketing strategy to drive customer engagement.
 * Drive segmentation and targeting methods to improve commercial efficiency.
 * Establish pricing strategy that assures alignment with overall business goals and P&amp;L drivers.
 * Establish metrics and goals/success criteria and milestones.
 * Conduct post-launch analysis and implements lessons learned.
 * Forecast sales while considering the market, product, and other valuable factors.
 * Demonstrate financial acumen.
 * Mentor, develop and influence across the business, intentionally building cross-divisional.
Stake holder - Relationships.
 * Develop key relationships with industry/market thought leaders, organizations, and institutions, and translate business insights into future business strategy.
 * Routinely make decisions which may affect immediate operations and have a divisional impact.
Education /Experience / Technical Knowledge/Skills
 * MBA preferred.
 * 4 to 5+ years medical device or marketing experience preferred.
 * Excellent presentation and interpersonal communications skills.
 * Strong analytical and problem-solving skills.
 * Ability to manage multiple projects while delivering on established timelines.
 * Ability to be persuasive in the absence of organizational authority.
 * Must be able to understand and work within complex interdivisional procedures and policies.
 * Demonstrated proficiency in Microsoft Office (Excel, Word &amp; PowerPoint).
</t>
  </si>
  <si>
    <t>Marketing, Product Management, and Business Development</t>
  </si>
  <si>
    <t>Director, Strategic Business Development - India</t>
  </si>
  <si>
    <t>Nike</t>
  </si>
  <si>
    <t>Become a Part of the NIKE, Inc. Team
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Inc. it's about each person bringing skills and passion to a challenging and constantly evolving game.
NIKE, Inc. knows how to sell sneakers. And apparel. And just about everything an athlete could need. The Nike Sales teams are the front line for getting these products into customer hands. Through sustained relationships with wholesale partners around the world - from a specialty store in Rome to a department store in midtown Manhattan - Nike Sales delivers the products, experiences and brand stories that define the brand. Nike's success begins with the best sales team in the industry, one that deeply appreciates the consumer, the marketplace, and the products.
WHO ARE WE LOOKING FOR?
Nike India is hiring for a Director, Business Development, to be based in Nike's Bangalore office. We are looking for a leader who brings experience in developing and implementing firm wide strategy, provided based on specialized knowledge and best practices. We are searching for someone who has a positive, ambitious approach to their work and who brings passion for sport, fashion and creating a future business model that is not only innovative but will lay the foundation for significant growth across the India marketplace. We are looking for an individual who can learn and adapt in a highly diverse and rapidly evolving environment and operate as a highly effective people leader and team player.
WHAT WILL YOU WORK ON?
In this role, you will develop and translate business strategy into a clear business model for the India marketplace. You will set goals that can have far reaching impact on the evolution of the business and will lay the foundations for digital retail growth in India. In this role, problems are not clearly defined, and sufficient information may not always be readily available. Occasionally, issues are complex where fundamental principles do not clearly apply or where data appears to conflict. You will manage issues and resolve conflicts across cross functional teams, both internally and externally and maintain deliberate connections across functions and teams.
In parallel, you will also Provide planning, support, research and advice to senior management in areas of communications, corporate and government affairs and strategic planning. You will translate business strategy toward developing and implementing high-growth business model while driving analysis, planning, implementation and evaluation of short- and long-term business strategies and market initiatives.
WHO WILL YOU WORK WITH?
In this role, you'll report directly to the General Manager, India also based in Bangalore and will be part of the Nike India Leadership Team. You will indirectly manage a diverse India team tasked with laying the foundations for the next phase of growth for Nike India. You'll work with stakeholders across India, the Southeast Asia &amp; India (SEA&amp;I) territory, as well as our Asia Pacific and Latin America (APLA) geography and Nike global organization.
What You Bring To Nike
 * Bachelor's degree or higher in Business, Strategy or a related field
 * Minimum 10 years of relevant strategy, business development or management consultancy experience, ideally managing rapid-growth, consumer-facing digital and/or retail businesses
 * Expertise and a strong vision on the future of retail experiences, with a focus on commerce and the interaction across physical and digital channels
 * Demonstrated people leadership capability in leading, coaching and developing a diverse team
 * Proven cross-functional collaboration and stakeholder management skills
 * Understanding of the retail landscape in India a plus
NIKE, Inc. is a growth company that looks for team members to grow with it. Nike offers a generous total rewards package, casual work environment, a diverse and inclusive culture, and an electric atmosphere for professional development. No matter the location, or the role, every Nike employee shares one galvanizing mission: To bring inspiration and innovation to every athlete* in the world.
NIKE, Inc. is committed to employing a diverse workforce. Qualified applicants will receive consideration without regard to race, color, religion, sex, national origin, age, sexual orientation, gender identity, gender expression, veteran status, or disability.
Benefits
Whether it's transportation or financial health, we continually invest in our employees to help them achieve greatness - inside and outside of work. All who work here should be able to realize their full potential.</t>
  </si>
  <si>
    <t>Area Manager Retail Business Development (Rest of Maharashtra)</t>
  </si>
  <si>
    <t>Aditya Birla Fashion and Retail Ltd.</t>
  </si>
  <si>
    <t>Base Location : Nagpur
Experience : 3-8 Years in Property Acquistion, Business Development, Legal and Rent Negotiation.
Qualifications : Graduate &amp; Above
Key Result Areas
Create the budgeted retail space as per the brand requirements
 * Create Line of sight properties in Mall/ HS &amp; convert them to store Launch as per budget &amp; continuously look for newer opportunities for Conversion with in the Financial year.
Reach &amp; Penetration
 * Continuously update the market mapping data for Expansion opportunities &amp; plan timely entry for Cost &amp; Competitive advantage.
Profitable expansion
 * Negotiate favorable terms with landlord &amp; Mall developers to get Right Location , Right Size &amp; at the Right Cost .
Forecasting future spaces in potential markets
 * Study relevant markets to understand business potential.
 * Continuously monitor competition and market activities.
 * Map spaces as per current and forecasted requirements.
 * Maintain relationships with owners of commercial properties to shortlist potential market places.
Partnered expansion
 * Ensure strong network of franchisees (Existing &amp; New ).
Process Adherence
 * Learn about the processes &amp; systems with reference to RBD in particular and the organization in general.
 * Establish processes and systems required for the profile and regularly monitor them. To maintain effective tracker for day-to-day updation and review with the superiors</t>
  </si>
  <si>
    <t>Nagpur</t>
  </si>
  <si>
    <t>Manager / Senior Manager (Business Development &amp; Partnerships)</t>
  </si>
  <si>
    <t>Adani Digital Labs</t>
  </si>
  <si>
    <t xml:space="preserve">Position Overview: As Manager / Senior Manager responsible for partner onboarding and strategy, you will play a pivotal role in expanding our partner network and driving revenue growth.
Your responsibilities will encompass the following:
 * initiate and manage end to end relationships with new / existing demand partners, ensuring a seamless integration with our platform.
 * drive your team in closing new demand partners with focus on fast execution
 * lead supply partners for new verticals
 * coordinate with internal program / cross-functional teams for Go Live of your partners
 * lead negotiations and contract discussions with partners, ensuring favourable terms and sustainable partnerships.
 * devise GTM strategies jointly with partners and coordinate with them for implementation.
 * monitor partner performance metrics and contribute insights for continuous improvement and growth.
 * devise strategies to optimize the marketplace's performance.
 * Actively scout for new demand partners, conduct market research, and evaluate potential partnerships to enhance our service offerings.
 * Create business case for onboarding new partners through demand assessment
 * explore opportunities for expansion into new verticals.
 * Strategize and contribute to the overall growth and development of the marketplace, aligning with business objectives.
Requirements:
 * Proven experience in a similar role within the travel, hospitality, or related industries, with a track record of successful partnership lifecycle management.
 * Prior experience in handling demand partnerships with Banks / Networks/ NBFCs
 * Strong negotiation and communication skills, with the ability to foster relationships and influence stakeholders at various levels.
 * Proficiency in strategizing and executing plans to drive revenue growth and optimize partnership performance.
 * Understanding of the aviation and travel industry, with a focus on airport services.
 * Ability to work collaboratively in a dynamic, fast-paced environment.
 * 8 yr+ experience in above fields
 * Bachelorâ€™s / MBA degree in Business, Marketing, or a related field.
</t>
  </si>
  <si>
    <t>General Business and Business Development</t>
  </si>
  <si>
    <t>Internet Marketplace Platforms, Travel Arrangements, and Airlines and Aviation</t>
  </si>
  <si>
    <t>Director of Business Development</t>
  </si>
  <si>
    <t>The Aroma Trace</t>
  </si>
  <si>
    <t xml:space="preserve">Company Description
The Aroma Trace is a leading scent marketing company that offers highly customized olfactory experiences to help build emotional connections between brands and consumers. With a strong presence in Spain and Latin America, we offer carefully curated scents that reflect your brand's identity and values.
Role Description
This is a  remote role for a Director of Business Development. The successful candidate will be responsible for new business development, business planning, lead generation, contract negotiation, and account management. The Director of Business Development will work closely with the team of perfumers, experts in marketing, psychologists, and engineers to design bespoke aroma strategies that align with client requirements.
Qualifications
 * New Business Development, Lead Generation, and Contract Negotiation skills
 * Ability to develop and execute business plans that meet or exceed objectives
 * Experience in identifying and nurturing prospects through to contract signing
 * Ability to manage and grow client accounts to increase revenues
 * Excellent communication, presentation, and interpersonal skills
 * Ability to work independently and collaboratively in a remote team environment
 * Experience in the scent marketing industry or related sectors is a plus
 * Bachelor's degree in Business Administration, Marketing, Sales, or a related field
 * Perfect English or Spanish
</t>
  </si>
  <si>
    <t>Business Development Manager - MENA</t>
  </si>
  <si>
    <t>Company Description
About Freshworks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Freshworks has received numerous accolades including 2019 Startup of the Year form Economic Times, #16 ranking on the Forbesâ€™ Cloud 100 list and #22 on the Battery Ventures/Glassdoor Best Places to Work in 2020. Our suite of products has also been recognized by analysts including the Gartner Magic Quadrants for CRM Customer Engagement, IT Service Management and Sales Force Automation.
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
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
Additional Information
All your information will be kept confidential according to EEO guidelines.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</si>
  <si>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Business Development Manager</t>
  </si>
  <si>
    <t>Reliance Industries Limited</t>
  </si>
  <si>
    <t>Hiring Business Development/ Business Analyst for P&amp;M
(Other than Cranes &amp; Manlifts) for JMD O&amp;M, RPMG Minor Capex and IDC
1. Co-ordination with users for all the hiring requirements
2. Finalization of P&amp;M hiring rates which includes â€“ Inquiry Floating, Preparation of QCS, Execution of E-Auctions
3. NFA preparation and approval
4. WO generation and issuance
5. Equipment Mobilization Follow-up with vendors
6. Issuing IOM to P&amp;M Allocation for P&amp;M reporting
7. Mapping of WO no. with P&amp;M request in YPNMHP
8. Approval of PNC requests in YPNMHP (After generation of Gate Passes)
9. Coordination with vendors during equipment deployment process (Gate Pass, VAP/SIC, SDP, RH Code, Diesel Book)
10. Collecting PF Declaration Letters (CAD Vendors) and submission to IR/HR team
11. Issuing LOC to vendors for getting Labor License
12. Coordinating with CAD team for
a. Recommendation of vendors for new equipment requirement
b. Replacement of equipment to accommodate new vendor as suggested by CAD
c. Sourcing for CSR related requirement (e.g. Airforce, Natural Calamities)
13. SCM activities : Vendor Code - Creation, Updation, Blocking, Unblocking, GS creation, Withhold Tax updation
14. Creation of Service Codes in system
15. Issuing dehire letters to vendors and demob the same in YPNMHP
16. Follow up with vendors for
a. Equipment Breakdown
b. E-logsheet Entry, Release and Invoice Submission
c. Correction of Defective Invoices
d. Submission of statutory compliances to IR/HR team
e. Renewal of VAP on regular interval
f. Filing GST returns
17. Creation and amendment of Inter-company Hiring Orders (ARC &amp; FOs) by deriving Inter-company Hiring rates
18. Amendment of existing hiring orders based of PR/Amendment request due to
a. Short-fall of quantity
b. Time Extension
c. Site Change of equipment
d. Replacement of equipment
19. Collecting vendorsâ€™ GST returns related documents from vendors and forwarding the same to FC&amp;A/IDT team
20. Resolution of the queries raised by vendors related to WO, SCM, E-biz, YPNMHP
21. Validation of whether to accept manual invoices is done, as desired by FC&amp;A
22. Follow up with FC&amp;A for release of pending payments of vendors
Qualifications
 * Bachelor's degree or equivalent experience
 * 3 - 4 years' prior industry related business development experience
 * Strong communication and interpersonal skills
 * Proven knowledge and execution of successful development strategies
 * Focused and goal-oriented</t>
  </si>
  <si>
    <t>Business Development and General Business</t>
  </si>
  <si>
    <t>Manufacturing and Oil and Gas</t>
  </si>
  <si>
    <t>Jamnagar</t>
  </si>
  <si>
    <t>CI Business Development Executive</t>
  </si>
  <si>
    <t>Ather Energy</t>
  </si>
  <si>
    <t>Youâ€™ll be our: Charging Infrastructure - Business Development Executive
Youâ€™ll be based at: Ahmedabad, GJ
Youâ€™ll be Aligned with: CI - Business Development Manager
Youâ€™ll be A member of: Charging Infrastructure Team
The ideal candidate will have experience in all stages of the sales cycle. They should be confident with building new client relationship and maintaining existing ones. They should have evidence of strong skills and possess good negotiation skills.
Responsibilities:
 * Business Development: Onboarding host locations for Charging Infrastructure in respective assigned cities to setup the fast chargers
 * Host Engagement: nurturing and building relationships with all hosts and working with internal teams to execute events, campaigns and related activities.
 * Business tools: Regular tracking of bug closure for various tools used for the operations.
 * Charge Experience: Work closely with the consumer facing teams to identify charging concerns, documenting them and working with central teams to solve the same.
 * Charging Infrastructure Operations Team: Coordination of installation and bug resolutions with Operations team.
 * Ensure Charging Infrastructure readiness across all assigned cities.
 * Operational &amp; relationship management with all hosts.
 * Local Alliance and local govt bodies within the hub.
 * Liaison with government entities and DISCOM for new updates in EV policies and for Tenders and announcements.
Qualifications:
 * Bachelor's degree with 2 - 6 years experience.</t>
  </si>
  <si>
    <t>Business Development and Sales</t>
  </si>
  <si>
    <t>Dairy Product Manufacturing and Food and Beverage Services</t>
  </si>
  <si>
    <t>Manager/Senior Manager Business Development</t>
  </si>
  <si>
    <t>Denave</t>
  </si>
  <si>
    <t>Job Title : Manager/Senior Manager Business Development
Function: Business Development
Department: Sales/BD
Location: Noida
Job Purpose
To contribute to the development, implementation, monitoring and review of a business strategy that maximizes the retail and event's net profit, to build motivated and high performing teams through the effective leadership qualities.
Job Responsibilities
New Business Development
 * Seek out and source new clients by developing networks and independently identifying and developing relevant resources for sales and business development.
 * Takes a lead role in building a strong sales management culture with the operations team
Client Relationship Management
 * Develops negotiating strategies, examining risks and potentials, estimating clientâ€™s needs and goals.
 * To earn trust in relationships with others by consistently demonstrating integrity and professional competence.
 * Nurturing relationship with the existing clients and focus on adding on new clients onboard.
Required Skillsets
 * Must be from Service selling background in INDIA market
 * Minimum of 10 years of professional work experience in B2B service sales and client relationship management.
 * Exceptional relationship management skills and the ability to build and grow connections with people of all types and backgrounds.
 * Exceptional verbal and written communication skills.
 * Independent critical thinking and creative problem solving skills.
 * Comfortable and confident using technology as an integral part of the sales process.
 * Highly organized and detail-oriented, with the ability to keep multiple projects and client engagements active at once.
 * Comfort with ambiguity and ability to navigate uncertainty.
 * Dynamic and engaging.
Please note this would be an individual contributor role.</t>
  </si>
  <si>
    <t>IT Services and IT Consulting, Outsourcing and Offshoring Consulting, and Business Consulting and Services</t>
  </si>
  <si>
    <t>Dadri</t>
  </si>
  <si>
    <t>Business Development Executive</t>
  </si>
  <si>
    <t xml:space="preserve">Description:
The purpose of this role is to support the Business Development Manager in identifying new business opportunities and developing and maintaining relationships with clients, to achieve Business Development goals. This is a key role in driving collaboration internally and externally with the prospects and internal teams.
Experience required:
1-2 years of experience in developing and growing sales and building relationships with key prospects
Responsibilities:
 * Manage and respond to inbound leads from various sources.
 * Conduct discovery calls with clients to gather project requirements and assess their needs.
 * Work closely with internal teams to scope and plan the project, including timelines, deliverables, and budgets.
 * Develop proposals and share costs with clients.
 * Work collaboratively with the project team to ensure smooth delivery of projects.
 * Build relationships with clients to ensure repeat business.
 * Work on building pitch decks and strategies
 * Identify new avenues and opportunities for the companyâ€™s growth
 * Understand a prospectâ€™s business needs and work with the expert teams
 * Keep up-to-date with industry trends, competitive landscape, and market developments
 * Maintain accurate records of all BD activities and client interactions.
 * Provide regular reports on business performance, pipeline activity, and other key metrics to senior management
</t>
  </si>
  <si>
    <t>Advertising and Business Development</t>
  </si>
  <si>
    <t>Bennett Coleman &amp; Co. Ltd. (The Times of India)</t>
  </si>
  <si>
    <t xml:space="preserve">About Brand Capital:
Brand Capital is the strategic investment arm of The Times Group (Bennett, Coleman &amp; Co. Limited). Brand Capital leverages brand-led growth and value creation via unique and pioneering investment models and programs. At Brand Capital, we put the unmatched might of our media offerings coupled with our brand-building expertise, in consumer-centric businesses to help them become iconic and disruptive brands. Brand Capital has tailored multiple investment models to suit the unique needs of different businesses. Since its inception in the year 2005., Brand Capital has invested over USD 4 billion in 1,000+ companies. Some of the marquee investments include Future Group, Uber, Airbnb, Flipkart, Big Basket, Byjuâ€™s, Grofers, Snapdeal, Netmeds, iD Fresh, Quikr, Yatra, etc.
Encourage you to read more about us at http://brandcapital.co.in/
Investment/Business Development Role
Job Description:
Identify companies for investment by analysing databases, research their business, financials and media needs; focus to get larger deals in marquee companies
The incumbent will be responsible for preparing term-sheets, initial deal document, due diligence, negotiating legal agreements and monitoring deals
Ensuring compliance with pre &amp; post-investment statutory requirements
Monitoring media spends of portfolio companies and engaging with them to enhance spends
Client Management: Maintain relationship with key position holders of existing and prospective clients and maintain rapport with internal departments like Response, Legal and Brand Communication; hence incumbent is expected to have strong interpersonal and business development skills
Extensive involvement in consumer branding and investing space; identifying businesses and working with entrepreneurs to partner, invest, build, operate and exit consumer businesses
Any other portfolio company-related tasks as necessary to enhance the value of the company for exit
Ideal Candidate:
The ideal candidate is an individual with experience in Investment Banking, VC/PE or Consulting who wants deep entrepreneurial experience
A creative person, an out of box thinker, who can come up with new investment ideas and avenues for business expansion
CA/CFA/MBA from top B-schools
5-10 years of relevant experience in various aspects of deal-making including sourcing, execution, negotiating agreements, diligence, valuation, structuring, etc.
Location: Gurgaon, Mumbai, Bengaluru and Ahmedabad
</t>
  </si>
  <si>
    <t>Broadcast Media Production and Distribution</t>
  </si>
  <si>
    <t>JUSPAY</t>
  </si>
  <si>
    <t>We at @Juspay have constantly worked on simplifying the payment experience for our partners. If you are a payment enthusiast and possess an insatiable curiosity to learn and explore the world of payments, then do explore.
Your role will comprise of much more than your job description:
 1. Identify and close strategic payment partnership opportunities and nurture the existing ones
 2. Drive deals and strategic collaborations with our Partner Banks and Merchants. Manage day to day relationships with the partners.
 3. Keep a vigil on all the regulatory changes, compliance circulars introduced by RBI/ other financial bodies
 4. Monitor industry trends and come up with new solutions which can be incorporated into the product
Skills/Qualifications:
 1. 2 to 5 years of work experience, preferably working at or with fintech or Banks
 2. Knowledge of UPI will be an added advantage
 3. Location : Mumbai</t>
  </si>
  <si>
    <t>magicpin</t>
  </si>
  <si>
    <t>Magicpin is a hyperlocal commerce technology company that offers digital convenience to local merchants and real-world experiences for customers. It connects offline commerce â€“ where 95% of transactions happen in India â€“ to online. Magicpinâ€™s proprietary tech stack provides an end-to-end app-based retail marketing platform that allow: ï‚· Local Retailers to increase traffic and transactions through promotions ï‚· Customers to explore hyperlocal retail and earn rewards and savings ï‚· Brands to connect with consumers and retailers directly and optimize supply chain performance for greater impact Magicpin brings alive the joy of shopping from local stores, which are the lifeblood of the economy. By connecting retailers big and small with customers, Magicpin creates value for all in the hyperlocal retail ecosystem and allows them to leverage the fast-growing digital world. Magicpin drives more than $2B+ in annual GMV. The app currently has more than 10M+ active users, is available in more than 50 cities in India and has more than 200,000+ brands, partners and retailers.
The Role
You Will Be Responsible For
 * Identifying opportunities for new business development through following up on leads and conducting research on target clients.
 * New business generation by meeting potential clients to understand needs and providing relevant solutions.
 * Managing the sales process to close new business opportunities.
 * Building strong relationships with the existing portfolio of clients.
 * Meeting and exceeding weekly and monthly activity and revenue targets.
Ideal Profile
 * You have at least 1 year experience within a Business Development / Account Manager (B2B) role, ideally within the Ecommerce industry.
 * You possess solid expertise in Direct Sales.
 * You possess excellent interpersonal as well as written and verbal communication skills.
 * You are a strong networker &amp; relationship builder
 * You are highly goal driven and work well in fast paced environments
 * You are adaptable and thrive in changing environments
 * You are willing to undertake more than 60% travel.
What's on Offer?
 * Fantastic work culture
 * Attractive Salary &amp; Benefits
 * Leadership Role</t>
  </si>
  <si>
    <t>Information Services, Software Development, and Technology, Information and Internet</t>
  </si>
  <si>
    <t>Senior Manager - Business Development and Operations/VP Business and Operation</t>
  </si>
  <si>
    <t>SwopStore</t>
  </si>
  <si>
    <t>SwopStore is a dynamic and innovative digital solutions company specializing in providing eCommerce and Direct-to-Consumer (D2C) websites with a cutting-edge revenue generation platform that fosters a thriving online community. Our plugin connects online stores and brands, enabling them to engage with their customers post-purchase on our platform, where they can access exclusive rewarding
discounts offered by other eCommerce stores. We are at the forefront of revolutionizing the way eCommerce stores interact with their customers, and we are looking for a highly qualified Senior Manager to join our team.
As a Senior Manager at SwopStore, you will play a pivotal role in driving our business growth by managing our plugin's adoption across eCommerce and D2C websites. You will also serve as the deputy to the founder, handling key aspects of our operations, commercial strategies, and business expansion in line with industry trends.
Responsibilities
Business Development:
 * â—Â Identify and establish strategic partnerships with leading eCommerce brands and online stores.
 * â—Â Leverage your extensive network to onboard high-profile clients, fostering a strong customer base.
 * â—Â Collaborate with clients to understand their specific needs and tailor our plugin solutions accordingly.
 * â—Â Continuously evaluate market trends and competitor offerings to ensure our plugin remains competitive and innovative.
 * Community Building:
 * â—Â Oversee the development and growth of our online community, ensuring it serves as a valuable platform for customers and eCommerce stores alike.
 * â—Â Implement strategies to enhance customer engagement within the community and drive increased usage of our plugin.
 * â—Â Facilitate collaborations and cross-promotions between eCommerce stores on our platform.
 * Operations Management:
 * â—Â Work closely with the founders/partners to streamline internal operations and optimize processes for scalability.
 * â—Â Ensure efficient and timely execution of projects and client onboarding.
â— Manage the day-to-day operations of the company, including resource allocation and project tracking.
Commercial Strategy:
 * â—Â Develop and execute commercial strategies that maximize revenue and profitability.
 * â—Â Negotiate and finalize agreements with eCommerce brands and online stores, ensuring mutually beneficial terms.
 * â—Â Monitor and analyze financial performance, identifying areas for improvement.
 * Business Expansion:
 * â—Â Identify new market opportunities and potential areas for business expansion.
 * â—Â Lead the development and execution of growth strategies in line with industry demands.
 * â—Â Build and maintain relationships with key industry stakeholders.
Qualifications
 * â—Â Bachelor's degree in Business Administration, Marketing, or a related field (MBA preferred).
 * â—Â Proven track record of successfully managing business development and partnerships in the digital space.
 * â—Â Extensive network of contacts within the eCommerce and D2C industry.
 * â—Â Strong understanding of eCommerce trends, technology, and market
 * dynamics.
 * â—Â Exceptional leadership and communication skills.
 * â—Â Strategic thinker with the ability to drive results in a fast-paced environment.
 * â—Â Prior experience in operations management and commercial strategy
 * development is a plus.</t>
  </si>
  <si>
    <t>NxtWave - Manager - Business Development</t>
  </si>
  <si>
    <t>NxtWave</t>
  </si>
  <si>
    <t>You Are Ideal For This Role, If
 * You are interested in guiding students with their career decisions
 * You have the empathy to address all queries regarding NxtWave courses for potential learners and help them make a decision faster
 * You have proven experience of direct/virtual interactions with leads one on one/one to many (an added advantage)
 * You' ae looking to work in the environment of a high-growth startup
 * You are looking for a Business Development role where you also find meaning in your work
What will you be doing ?
 * Acting as a mentor and guide for potential learners, offering career advice, and providing a sense of how CCBP 4.0 programs can accelerate their careers.
 * Establishing the effectiveness and uniqueness of CCBP 4.0 Programs.
 * Conducting demos and live interactions(Virtual/Direct) every day to guide &amp; onboard potential learners to start their software careers.
 * Increasing the number of onboardings or candidates interested in onboarding by understanding their core concerns and addressing them during demos and live interactions.
 * Providing feedback to the relevant teams based on any issues or concerns raised during the demo/live interactions.
 * Maintaining a detailed database of all interactions with leads and providing feedback to the relevant teams based on any issues or concerns raised during the demo.
What are we looking for ?
 * An individual with excellent Telugu &amp; English communication skills, interpersonal abilities, and presentation skills.
 * Demonstrate spontaneity and quick decision-making skills during 1 many demos/live interactions to ensure a smooth flow.
 * Highly Dedicated Individuals who are hardworking and with extreme determination.
 * Reliable and trustworthy individuals who can easily build rapport with prospects. People with a strong sense of empathy and great patience.
 * People with a systematic approach to tracking feedback, prioritizing tasks,
 * Passion for delivering the highest levels of customer service at all times
 * Sales Experience with the EdTech domain is an additional advantage.
 * To ensure a smooth flow and presentation during demos/live interactions, it is necessary to have a laptop with optimal configuration for video calling.
Languages Known
 * Native speaker of Telugu
 * Proficiency in English will be an advantage
Work Location &amp; Working Days :
 * Work From Office : Hyderabad
 * 6 Day Week
 * Week off on every 7th day.
(ref:updazz.com)</t>
  </si>
  <si>
    <t>Banjara Hills</t>
  </si>
  <si>
    <t>Youâ€™ll be our: Charging Infrastructure - Business Development Executive
Youâ€™ll be based at: Kochi, KL
Youâ€™ll be Aligned with: CI - Business Development Manager
Youâ€™ll be A member of: Charging Infrastructure Team
The ideal candidate will have experience in all stages of the sales cycle. They should be confident with building new client relationship and maintaining existing ones. They should have evidence of strong skills and possess good negotiation skills.
Responsibilities
 * Business Development : Onboarding host locations for Charging Infrastructure in respective assigned cities to setup the fast chargers
 * Host Engagement : nurturing and building relationships with all hosts and working with internal teams to execute events, campaigns and related activities.
 * Business tools: Regular tracking of bug closure for various tools used for the operations.
 * Charge Experience: Work closely with the consumer facing teams to identify charging concerns, documenting them and working with central teams to solve the same.
 * Charging Infrastructure Operations Team: Coordination of installation and bug resolutions with Operations team.
 * Ensure Charging Infrastructure readiness across all assigned cities.
 * Operational &amp; relationship management with all hosts. Local Alliance and local govt bodies within the hub.
 * Liaison with government entities and DISCOM for new updates in EV policies and for Tenders and announcements.
Qualifications
 * Bachelor's degree with 2 - 6 years experience.</t>
  </si>
  <si>
    <t>Hindustan Recruitment</t>
  </si>
  <si>
    <t>We are looking for a Business Development Representative to act as the liaison between our Marketing and Sales teams. Your role will be to seek new business opportunities by contacting and developing relationships with potential customers.
To be successful in this role, you should have previous experience developing leads from marketing campaigns and meeting sales quotas. You will use your communication skills to cultivate strong relationships with customers, from first contact until you close the deal. You will also ensure proper after-sales service. If you are motivated and results-driven, and enjoy working in a team environment, weâ€™d like to meet you.
Ultimately, you will boost sales and contribute to our long-term business growth.
Responsibilities
 * Qualify leads from marketing campaigns as sales opportunities
 * Contact potential clients through cold calls and emails
 * Present our company to potential clients
 * Identify client needs and suggest appropriate products/services
 * Customize product solutions to increase customer satisfaction
 * Build long-term trusting relationships with clients
 * Proactively seek new business opportunities in the market
 * Set up meetings or calls between (prospective) clients and Account Executives
 * Report to the Business Development Manager on (weekly/monthly/quarterly) sales results
 * Stay up-to-date with new products/services and new pricing/payment plans
Requirements And Skills
 * Proven work experience as a Business Development Representative, Sales Account Executive or similar role
 * Hands-on experience with multiple sales techniques (including cold calls)
 * Track record of achieving sales quotas
 * Experience with CRM software (e.g. Salesforce)
 * Familiarity with MS Excel (analyzing spreadsheets and charts)
 * Understanding of sales performance metrics
 * Excellent communication and negotiation skills
 * Ability to deliver engaging presentations
 * BSc degree in Marketing, Business Administration or relevant field
Skills: sales,marketing,networking,business development,communication,presentation,customer service,negotiation,time management,crm,lead generation,market research,analytical,microsoft office,excel,powerpoint,product knowledge</t>
  </si>
  <si>
    <t>Sr. Manager Business Development</t>
  </si>
  <si>
    <t>Thimblerr</t>
  </si>
  <si>
    <t>Company Overview
Thimblerr is an early-stage company with a mission to disrupt how fashion brands manufacture and source
their products. We are creating â€˜AWS for fashionâ€™ that helps brands of all sizes to design and manufacture their
product in the nimblest and most demand linked fashion. By leveraging cutting edge tech and data, we aim to
solve for each step of the fashion supply chain in the USD 800Bn global manufacturing market.
Founded and led by IIT Kanpur and NIFT alumni with deep industry knowledge and entrepreneurial experience,
Thimblerr is backed by top investors and caters to clients in 5 countries and counting!
Position Overview
We are currently seeking an accomplished and results-oriented professional to join our team as a Senior
Manager - Business Development. The successful candidate will be responsible for driving business growth,
forging strategic partnerships, and expanding our footprint in the dynamic apparel manufacturing market.
Responsibilities
 * Business Strategy Development:
Develop and implement effective business development strategies to propel the company's growth in the
activewear, athleisure, lingerie, and Womenâ€™s western wear categories. Stay informed about industry trends,
market dynamics, and competitor activities.
 * Sales and Revenue Generation:
Lead the development and execution of sales plans to achieve revenue targets. Cultivate and nurture
relationships with key clients, retailers, and distributors.
 * Market Expansion:
Identify and capitalize on opportunities for market expansion, both domestically and internationally.
Develop market entry strategies and collaborate with cross-functional teams for successful execution.
 * Client Relationship Management:
Maintain and strengthen relationships with existing clients, ensuring their satisfaction and loyalty.
Identify opportunities for cross-selling and upselling within the apparel segment.
 * Travel:
Ability to travel and attend trade shows as needed to meet clients and explore new markets.
Qualifications
 * Bachelor's degree in Business, Marketing, or a related field. MBA preferred.
 * Proven track record of 7 to 10 years in business development within the apparel industry.
 * In-depth knowledge of the apparel market, including trends and key players.
 * Strong leadership skills.
 * Excellent communication, negotiation, and presentation skills.
 * Willingness to travel as required.
Benefits
 * A Competitive salary - we want our early leaders to think like entrepreneurs &amp; grow fast. If you do well,
weâ€™ll create wealth for you.
 * Comprehensive health benefits for you and your family
 * Relocation support and reimbursements, if you are changing cities
 * Healthy meal plans and stocked pantry, at the office
 * Other Professional development support
To apply for the position you can also send us an email at hr@thimblerr.com with â€œApplication -
name&gt;_â€ with your updated CV and a small note about yourself.
Skills: apparel industry,business development,client relationship management,excellent communication,sales and revenue generation</t>
  </si>
  <si>
    <t>Senior Business Development Manager</t>
  </si>
  <si>
    <t>Role Overview:
The incumbent will be responsible for connecting and engaging with premium independent hotels. They will be responsible for end to end key account management and driving sustainable performance of the region. The role involves travel to different cities in the portfolio and providing expertise, metrics, analysis and recommendations based on the industry's best practices to the hotel partners.
Know the Function:
The Independent Hotels team is part of the Domestic Hotel Supply Function and this team manages supply from Independent hotels based across India. and has about 40k+ Hotels contracted on our platforms
Skills you will bring to the table:
1. Relationship and Account Management :
â€¢ The Person will be responsible for connecting and engaging with independent hotels
â€¢ End to end account management and driving sustainable performance of the region
â€¢ The role involves travel to different cities in the portfolio and providing expertise, metrics, analysis and recommendations based on the industry's best practices to the hotel partners
2. Portfolio Management and Driving Growth :
â€¢ Grow net revenue in the market by producing business plans to achieve revenue goals, ensuring inventory levels exceed demand throughout the market, ensuring rate competitiveness across multiple available platforms
3. Data Analysis and Reporting:
â€¢ Establish and maintain supplier relationships, train partner hotels on our extranet and the wholesale business, review monthly production reports and provide feedback to top producing hotels, plan and execute market site visits
â€¢ Building MIS &amp; market intelligence reports, preparing geography wise and service wise sales plans and achieving them. Sharing insights on market and industry with the clients and internal stake holders
4. Negotiating:
â€¢ Networking, Deal initiating, negotiation &amp; closing deal with the clients.
â€¢ Strategize in order to market the hotel in a better way. It helps hotel partners to serve the needs of their customers and at the same time grow their businesses
Relevant Experience:
â€¢ Preferred candidates having past work experience in sales/Travel Trade/ Key Account management/ Contracting/B2B Sales.
â€¢ Experience in handling multiple accounts as a partner is preferred.
Personality:
â€¢ Good at numbers and data analysis
â€¢ Strong communication skills
â€¢ Team player
â€¢ Flair for Travel are also pre-requisite for the job profile
â€¢ Strategic thinking
â€¢ High on analytical and problem solving skills
â€¢ Analytics bend of mind and Good Presentation skill</t>
  </si>
  <si>
    <t>Ooty</t>
  </si>
  <si>
    <t>Redrob by McKinley Rice</t>
  </si>
  <si>
    <t xml:space="preserve">"Unlock your dream career with us. Connect with renowned employers, enjoy top-notch facilities, and thrive in a vibrant community.â€
Employer: BigCity Promotions
Position: Business Development Manager
Years of Experience: 3-8 Years
Community Location: Bangalore
Employment Type: 
CONNECT
Company Overview (https://mckinleyrice.com/)
McKinley Rice is not just a company; it's a dynamic community, the next evolutionary step in the world of professional development. Spiritually, we're a hub where individuals and companies converge to unleash their full potential. Organizationally, we are a conglomerate composed of various entities, each contributing to the larger narrative of global excellence.
Redrob by McKinley Rice: The Next Frontier in Professional Development
Propelled by a substantial 4-million-dollar pre-seed investment from top venture capitalists in Korea, Redrob emerges as McKinley Rice's latest venture, marking a new chapter in our expansion. Proudly introducing Redrobâ€”a groundbreaking AI platformâ€”we're set to redefine professional development.
Going beyond traditional academic measures, Redrob embodies our commitment to nurturing talents and bridging the gap between industry demands and professionals' aspirations. Fueled by our funded growth, we're poised to revolutionize recruitment and assessments, ensuring candidates are not just academically proficient but also industry-ready.
Redrob is the cornerstone of our vision to catalyze the formation of A-grade teams for organizations. Through seamless recruitment processes, we aim to be the indispensable right hand, facilitating the creation of high-calibre teams that surpass industry standards.
About BigCity Promotions (https://www.bigcity.in/)
BigCity Promotionsâ„¢ is Indiaâ€™s premier sales promotion and Loyalty agency. We are Indiaâ€™s most comprehensive aggregator of experiential incentives with experience in sectors such as Consumer Durable, Foods &amp; beverages, FMCG, Banking, Telecom and Retail.
With over 10 years of expertise and a team of creative, enthusiastic professionals we create
bespoke ideas suited to Brands marketing strategy, relevant to the lifestyles of end consumers. We create Indiaâ€™s most compelling consumer reward programs â€“ from Free Movies, Free Pizza, Coffee, Digital Rewards, free holidays, to Spa sessions Days out, Dining, Wellness, Xtreme sports, Salon treatments etc.
We have executed over 5000+ promotions touching in excess of 350 Million Customers
and still counting! Our incentives have been used by some of the most innovative brands
in India and most of our clients are industry leaders in their respective sectors. We house a 360Â° service offering, covering Product sourcing, Redemption delivery (offline,
online, Mobile), Account Management, Creative and Concierge to ensure that our brand
and their end consumers enjoy a world class experience. 3 Offices across India i.e., HO at Bangalore, Branch office in Gurgaon and Mumbai. A team of 100 + creative, enthusiastic professionals
How to become a part of BigCity Promotions and enjoy the benefits:
â– Step 1: Fill in the application form and register via RedRob.
â– Step 2: Clear the interview process.
â– Step 3: Be a part of the team BigCity Promotions!
EXPERIENCE
Duties you'll be entrusted with:
â– As a Manager â€“ BD Retail you will be responsible for increasing revenue through new clients and
generating new opportunities the Region assigned in the loyalty marketing, Sales Promotions, Contest
and Sweepstakes.
â– This is a B2B concept Sales role, hence you will be responsible for achieving targets at an individual
level &amp; the objective set by the company.
â– The Primary role of the Manager â€“ BD Retail will include prospecting, cold calling, regular interactions,
making presentation/pitches to India's top brand managers, Marketers, Marketing heads with intent to
WIN business.
â– Our business model revolves around designing &amp; delivering bespoke Sales Promotions, Trade
Promotions, Trade Schemes and Loyalty Program campaigns. Therefore, an in depth understanding of
Brands, Marketing Strategies, BTL/ ATL promotions, Loyalty Programs, etc will be of primary
importance.
â– Thinking on your feet is mandatory - however its most important to understand clearly the brands
objectives, and marketing goals to create suitable programmes using BigCity's in house rewards &amp;
tech-based solutions.
â– Engage closely with all prospects for large consumer and corporate programs, understanding Loyalty
landscape of India and address specific industry clientâ€™s needs accordingly.
â– To build the seeding database from internal and external data sources, Generate and maintain a strong
sales funnel
Expectations from you:
Basic Requirements
â– The successful candidate to have more than 2 years plus yearsâ€™ experience in a business
environment in a client acquisition role.
â– We are looking for candidates with excellent communication and presentation skills and
ideally having a strong Concept / Solution Sales background.
â– Must have been exposed to B2B corporate sales and concept sales with a keen sales and
marketing acumen. Specifically dealing with Marketing Heads, Chief Marketing Officers,
Trade Marketing teams will be an added advantage.
â– Ability to develop strong relationships to build either an industry or functional network.
â– Candidates having good contacts with Brand and Marketing Managers and Decision Makers
in sectors like Retail, Telecom, Consumer Durables, FMCG, Banking and others will be
preferred.
â– Candidates should have prior experience of working in a team and must be willing to travel
across India.
</t>
  </si>
  <si>
    <t>Information Technology, Project Management, and Product Management</t>
  </si>
  <si>
    <t>IT Services and IT Consulting, Software Development, and Business Consulting and Services</t>
  </si>
  <si>
    <t>Business Development Manager (BDM)</t>
  </si>
  <si>
    <t>This job is provided by apna.co 1- Recruit good quality prospective insurance advisor and ensure that they are acquiring licensing to achieve the sales target.
2-Relationship management with other stake holders.
3-Provide on the job training &amp; manager and monitor performance.
4-Good communication skills
5-Candiate should be a graduate.
6-Exp. of 2 years in Agency channel.</t>
  </si>
  <si>
    <t>Business Development Manager- Interiors</t>
  </si>
  <si>
    <t>Magicbricks</t>
  </si>
  <si>
    <t>We are seeking an experienced and results-driven Business Development Manager with a strong background in the interiors industry. The successful candidate will play a key role in expanding our market presence and driving revenue growth within the interiors segment. The Business Development Manager will be responsible for identifying business opportunities, building strategic partnerships, and managing the entire sales cycle.
LOCATIONS: Noida/ Hyderabad/ Bangalore
Responsibilities:
Market Research and Analysis:
 * Conduct thorough market research to identify trends, opportunities, and potential clients within the interiors industry.
 * Analyze competitors and market conditions to develop strategies for gaining a competitive edge.
Business Strategy Development:
 * Develop and implement effective business development strategies for the interiors segment, aligning with overall company goals.
 * Collaborate with senior management to define short and long-term business objectives.
 * Lead Generation and Prospecting:
 * Generate new business leads through networking, cold calling, and other proactive methods.
 * Identify potential clients and develop a robust pipeline of opportunities within the interiors space.
Client Relationship Management:
 * Build and maintain strong relationships with existing and potential clients, understanding their needs and preferences.
 * Collaborate with the design and project teams to ensure client expectations are met and exceeded.
Sales and Revenue Generation:
 * Drive the sales process from lead identification to closure, meeting and exceeding sales targets.
 * Negotiate and finalize contracts, ensuring favorable terms for the company.
Partnership Development:
 * Identify and pursue strategic partnerships with key stakeholders in the interiors industry, including architects, designers, contractors, and suppliers.
 * Collaboration with Cross-Functional Teams:
 * Work closely with marketing, design, and project management teams to ensure seamless communication and project execution.
 * Provide feedback from the market to help improve products and services.
Reporting and Analysis:
 * Prepare regular reports on business development activities, sales performance, and market trends.
 * Utilize data and analytics to drive informed decision-making.
Compliance and Ethics:
 * Ensure that all business development activities comply with relevant laws, regulations, and ethical standards.
Qualifications:
 * Bachelorâ€™s degree in Business, Marketing, or a related field. MBA is a plus.
 * Proven track record of success in business development, preferably within the interiors or related industry.
 * Strong understanding of interior design trends, materials, and construction processes.
 * Excellent communication, negotiation, and presentation skills.
 * Ability to build and maintain strong relationships with clients and partners.
 * Strategic thinker with the ability to analyze market data and develop effective strategies.
 * Results-driven with a focus on achieving and exceeding sales targets.
 * Familiarity with CRM software and other sales tools.
 * Willingness to travel as needed.
If you are a dynamic and motivated individual with a passion for driving business growth in the interiors sector, we invite you to apply and contribute to our exciting journey.</t>
  </si>
  <si>
    <t>Interior Design, Furniture and Home Furnishings Manufacturing, and Real Estate</t>
  </si>
  <si>
    <t>NxtWave - Business Development Manager - Sales - Hindi</t>
  </si>
  <si>
    <t>Business Development Manager_Sales company :
NxtWave is one of Indias fastest-growing Ed-Tech startups. NxtWave is revolutionizing the 21st-century job market by transforming youth into highly skilled tech professionals irrespective of their educational background with its CCBP 4.0 programs.
NxtWave is founded by Rahul Attuluri (Ex Amazon, IIIT Hyderabad), Sashank Reddy (IIT Bombay), and Anupam Pedarla (IIT Kharagpur). In February 2023, NxtWave raised 275 crores led by Greater Pacific Capital, a leading international private equity firm. The startup is also backed by Orios Ventures, Better Capital, and marquee angels, including the founders of some of Indias unicorns.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By offering vernacular content and interactive learning, NxtWave is breaking the entry barrier for learning tech skills. Learning in their mother tongue helps learners achieve higher comprehension, deeper attention, longer retention, and greater outcomes.
NxtWave now has paid subscribers from 450+ districts across India. In just 2 years, CCBP 4.0 learners have been hired by 1500+ companies including Google, Amazon, Nvidia, Goldman Sachs, Oracle, Deloitte, and more.
The scale at which we operate on the tech level (as on February 2023)
370 Cr+ learning minutes spent
69 Cr+ Code Runs
4.2 Bn. + API Requests Handled by our servers
Read more about us in the news - Economic Times | CNBC | Yourstory | VCCircle
Address: Ground Floor, Survey No 115/22 115/23, Plot No 30, , Hyderabad, Telangana, India
Job Description
You're ideal for this role, if:
 * You can manage a team of counselors that would guide students with their career decisions
 * You can instill empathy in your team to address all queries regarding NxtWave courses for potential learners and help them make a decision faster
 * You've proven experience in driving the outcomes from a sales team in achieving revenue targets
 * You're looking to work in the environment of a high-growth startup
 * You're looking for a managerial role where you also find meaning in your work
What will you be doing?
 * Lead a team of Business Development Associates &amp; sales representatives to achieve a given revenue target
 * Continuously monitor and train the team to improve performance and conversions
 * Counseling learning prospects, offering career advice, and providing a sense of how CCBP 4.0 Programs can accelerate their career.
 * Establishing the effectiveness and uniqueness of CCBP 4.0 Programs.
 * Taking responsibility for ensuring the entire sales closing life cycle for your assigned Sales Team. Phone/video calls, product demonstrations, sales closing, and post-sales relationship management fall under this category.
 * Maintaining a detailed database of all the interactions with the leads and providing constant feedback on the quality of the leads to the respective team.
 * Carrying weekly revenue and enrollment targets.
 * Analyzing and sharing active feedback about customer behavior, market demands, and competition with the marketing team
 * Handle escalations and improve customer experience
 * Make propositions, give suggestions, and designate sales targets and job obligations to each team member.
 * Give prompt responses on crucial issues and suggest solutions
What are we looking for?
 * An individual with excellent communication skills (written and verbal), interpersonal abilities, and presentation skills.
 * Apart from good English proficiency, individuals with any of the following as native language Tamil.
 * Highly Dedicated Individuals who are hardworking and with extreme determination.
 * Sales Experience with the EdTech domain is an additional advantage.
 * People with a strong sense of empathy and great patience.
 * People with a systematic approach to building sales funnels, tracking feedback, prioritizing tasks, and consistently exceeding targets within the deadlines
 * A sales mindset, to effectively communicate NxtWaves offerings to its prospective learners and achieve revenue targets
 * Passion for delivering the highest levels of customer service at all times.
Languages Known
 * Native speaker of Hindi.
 * Excellent Proficiency in English
Work Location &amp; Working Days:
 * Work from Office(Hyderabad)
 * 6 - Day Week
(ref:iimjobs.com)</t>
  </si>
  <si>
    <t>Higher Education, E-Learning Providers, and Education</t>
  </si>
  <si>
    <t>Saraswati Vihar</t>
  </si>
  <si>
    <t>Amazon</t>
  </si>
  <si>
    <t>Description
Business Development Manager- Are you customer obsessed, flexible, smart and analytical, strategic yet execution focused, hungry and passionate about e-commerce, experienced, and entrepreneurial individual with a strong work ethic? If yes, this opportunity will appeal to you.
We are looking for someone, who shares Amazonâ€™s passion for the customer and will take on the fulfilling challenge of making sellers successful in the Amazon India Marketplace. In this role, you will have the exciting opportunity to help shape and deliver on the strategy and invent systems and processes to make sellers successful in the marketplace. Essentially, you will play a crucial role in Amazon India achieving its mission of â€œtransforming the way India buys and sellsâ€.
The ideal candidate will have a background in sales with focus on driving operational rigor, possess exceptional data analytical skills and communications skills and have consistent track record delivering results. He/she should be able to think strategically and analytically about the business and market opportunities and challenges. He/she should have the ability to work cross-organizationally to drive consensus and results. He/she will have a keen sense of ownership, drive, and desire to win!
Value Selection Acq. team in Amazon is an internal sales team of specialists that reaches out to 3P sellers to offer them an opportunity for onboarding and growing business at Amazon marketplace. This role offers an opportunity to make a significant impact on the future growth and flywheel for Amazon.
Key job responsibilities
Key job responsibilities
 * Serve as a key member of Bazaar/Glowroad Sales Team, leading a 5-6 member seller acquisition team and drive business growth in assigned market.
 * Own the seller success charter to drive inputs quality of launch and monitor the input-output correlations.
 * Liaise with Category, Account Management and Product team to implement SX improvements.
 * Own the defect reduction in execution especially focused on perfect onboarding and post launch experience.
 * Leverage CRM and sales tools to build and review the sales pipeline.
 * Own, review and align leadership inputs on Sales acquisition strategy.
 * Pilot new interventions to bring about disruption and a differential Customer/Seller Experience.
We are open to hiring candidates to work out of one of the following locations:
Bengaluru, KA, IND
Basic Qualifications
 * 3+ years of sales experience
 * 3+ years of sales or account management experience
 * Experience analyzing data and best practices to assess performance drivers
 * Experience managing teams
 * Experience using Salesforce or other CRM tool
Preferred Qualifications
 * 2+ years of using SQL to extract and manipulate data experience
 * 5+ years of B2B industry service delivery experience
Company - ASSPL - Karnataka
Job ID: A2535222</t>
  </si>
  <si>
    <t>Sales, Advertising, and Business Development</t>
  </si>
  <si>
    <t>Corporate Development Manager (Founderâ€™s Office)</t>
  </si>
  <si>
    <t>Bureau</t>
  </si>
  <si>
    <t>Job Description â€“Corporate Development Manager (Founderâ€™s Office)
Work Location
Bangalore
About Bureau
At Bureau, we take care of risks so that our clients take care of their business. Bureau is a no-code Identity Decisioning Platform that enables seamless customer onboarding and fraud free customer interactions. Our no-code identity orchestration platform protects and accelerates onboarding, verification, and transactions â€” without introducing friction for the end users. We prefer trustworthiness over creditworthiness!
What to expect from the role?
The Corporate Development Manager will play a key role in driving the success of our business by developing and reporting Key Performance Indicators, financial metrics, and assisting in fundraising.
In this role, you will help drive key projects integrating sales, product, engineering, marketing, finance and HR. You will also play a critical role in shaping Bureauâ€™s positioning and maintaining warm relations with our investors. This role will be a key member of the Founderâ€™s Office team at Bureau.
How will your day look like at Bureau?
 * Financial and non-financial KPI reporting to investors on a periodic basis
 * Track progress of OKRs and Annual Business Plans and initiate timely modifications
 * Drive narratives that effectively communicate Bureauâ€™s vision, mission and values
 * Maintain investor decks that encapsulate well our story, the market opportunity, competitive landscape and financial performance
 * Prepare and present reports on business performance on a periodic basis (Weekly/ Monthly Business Reviews) to the leadership
 * Lead the fundraising process, including market research, and managing the due diligence
process
 * Financial modeling and analysis to support strategic decisions and fundraise initiatives
What does it take to be in this role?
 * 5+ years of experience in strategy, finance, Founderâ€™s Office divisions, preferably in a SaaS company
 * Flair for business storytelling and ability to build compelling narratives on Bureauâ€™s story, mission and value
 * Advanced verbal and written communication skills
 * Strong analytical and problem-solving skills
 * Proficient in Excel and PowerPoint
 * Ability to influence and build effective working relationships at all levels in the organisation
 * Strong attention to detail and agility to deliver results with a quick turnaround time
 * Expert skill in presenting findings, conclusions, alternatives clearly and concisely</t>
  </si>
  <si>
    <t>Business Development Manager (Kochi Location)</t>
  </si>
  <si>
    <t>Amber</t>
  </si>
  <si>
    <t>About Amber (https://amberstudent.com/)
Long-term accommodation booking platform for students (think booking.com for student housing). Amber helps 80M+ students worldwide, find and book  accommodations near their universities, without the hassle of negotiation, non-standardized and cumbersome paperwork, and broken payment process. We are the largest and fastest-growing student housing platform globally, with 1M+ units listed in 6 countries and across 100+ cities. We are growing rapidly and targeting $2B in annual gross bookings value by 2024.
If you are passionate about making international mobility and living seamless and accessible, then - Join us in building the future of student Housing! (We are amongst the fastest growing companies in the Asia Pacific as per Financial Times https://www.ft.com/high-growth-asia-pacific-ranking-2022)
We are looking for an ambitious and energetic Business Development Manager to help us expand our clientele. You will be the face of the company with 100s of partners on the ground that support us.
The goal is to drive sustainable financial growth through boosting partnerships and forging strong relationships with clients.
Responsibilities:
 * Manage existing accounts with proper relationship building, with an intention of growing leads and business from them.
 * Hunt for new accounts to onboard them and tell them about amber and how we are different from other marketplaces and platforms.
 * Meet the targets of bookings and leads from the partners that are being managed in your territory.
 * Liaison with internal teams such as operations, supply, finance, and marketing to ensure that leads are catered effectively and closed.
 * Provide feedback around reasons why leads are not closed and set up an action plan.
 * Conduct joint meetings with internal teams and partners to align on expectations targets and plans for the quarter.
 * Build long-term relationships with new and existing customers.
Requirements and skills:
 * Relationship management skills, ability to speak to executives, managers and CEOs to get the business.
 * Follow-up management, on the funnel of leads and conversion levers
 * Intent to travel and meet all customers in the territory. Field sales acumen. Day planning of meetings.
 * Proficiency in MS Office and CRM software such as lead squared.
 * Market knowledge of the local territory and roads and marketplaces of the local area
 * Communication and negotiation skills; time management and planning skills
What will you get from amber
 * Fast-paced growth (can skip intermediate levels)
 * Total freedom and authority (everything under you, just get the job done!)
 * Amazing work culture (trust us when we are saying this!)
 * Open and Inclusive Environment</t>
  </si>
  <si>
    <t>Business Development, Marketing, and Sales</t>
  </si>
  <si>
    <t>Information Services, Real Estate, and Hospitality</t>
  </si>
  <si>
    <t>Business Development Manager ( NBFC)</t>
  </si>
  <si>
    <t>BharatPe</t>
  </si>
  <si>
    <t>BharatPe has recently acquired a majority stake in Mumbai-based NBFC, TrillionLoans Fintech. Trillionloans is a 5 year old. NBFC whose portfolio majorly runs across personal loans, supply chain finance and other segments such as auto and gold loans. With this, BharatPe is now enabled to further drive financial empowerment for Bharat with continued leverage of its advanced technology stack. As we start this new phase of growth, we are looking for motivated individuals to unlock exponential innovation and growth in the lending space. So, alongside business, we are equally focused on building a culture where employees succeed unconditionally.
We believe we are in an ever-evolving space with immense opportunity to build for Bharat! Our people will enable this journey with their ideas, innovations and capabilities. We value diversity, where we encourage. different points of view, ways of thinking, new capabilities to strengthen and improve the lives of us. customers. And that is not all, we have a lot of fun while we explore new ideas, solve real problems, collaborate, connect â€” and we do it all together.
In this role, you have the opportunity to deliverâ€¦
â— Sales strategies to increase business revenue
â— Potential avenues to generate new business opportunities
â— Marketing plans for business growth
â— Budget and timeframe for the business projects
Responsibilities will include;
â— Develop and deliver business plans through carrying out research, formulate market analysis and deliver accurate business reports
â— Engage closely with all prospects and maintain healthy conversion rates (pipeline management)
â— Understand Loyalty landscape of India and address specific industry clientsâ€™ needs accordingly
â— Coordinate with various groups within the company to meet sales target
â— Contracting and on-boarding new clients
â— Develop and maintain excellent partner relationships
Qualification
â—MBA from reputed college / University
â—5+ years of experience in Financial/NBFC/Banking/related industries; with experience in similar
sales and marketing roles</t>
  </si>
  <si>
    <t>Hiring Senior Business Development Manager</t>
  </si>
  <si>
    <t>Design Arc Interiors</t>
  </si>
  <si>
    <t>Company Description
Design Arc Interiors is a highly recognized interior design firm based in Bengaluru, India. The firm specializes in commercial, office space, retail, healthcare, interiors design. Design Arc provides one-stop interior and decor solutions for projects ranging from midrange to premium interiors to effective commercial interior spaces. The company's mission is to develop distinctive, compelling, highly functional, and quality-designed spaces for its clients.
Role Description
This is a  on-site role for a Senior Business Development Manager. The Senior Business Development Manager will be responsible for developing new business opportunities for the company by identifying new markets, prospective clients, and penetrating new markets. The Senior Business Development Manager will also work with the design team to create customized proposals and presentations for clients and oversee the sales team.
Qualifications
 * Excellent communication and presentation skills
 * Experience in sales and business development
 * Ability to build long-term relationships with clients
 * Proven track record in meeting or exceeding sales targets
 * Ability to work under pressure and meet tight deadlines
 * Experience in the interior design industry is a plus
 * Bachelor's degree in Business Administration, Marketing, or related field
 * Master's degree in Business Administration is a plus</t>
  </si>
  <si>
    <t>Business Development Director - CDMO</t>
  </si>
  <si>
    <t>Mantell Associates</t>
  </si>
  <si>
    <t>Mantell Associates has partnered with a CDMO who is seeking a Director of Business Development to strengthen its Commercial team. In this role, you will oversee the entire product and service portfolio and take immediate responsibility for assigned customers.
Business Development Director - Responsibilities:
 * Meet budgeted business (order) and sales targets . Develop the key account based on organisation growth aspirations, ensuring customer centricity
 * As a client facing organization ensure that the organization and its services are consistently presented in a strong, positive image to relevant stakeholders
 * Minimise customer churn rate by driving customer centricity in the organization, BD Sales processes and knowledge management
 * Create and update all relevant assets to business generation and development like basic and account plans, territory, quarterly/half yearly rolling plan etc.
 * Champion knowledge management system rollout, especially for BD-related activities
 * Provide inputs towards developing a customer-specific strategy and finalizing the different forums for interaction
 * Providing inputs towards Channel Selection to Strategic Marketing
 * Provide strategic oversight for all Sales, Business Development, and Marketing activities of the organisation
 * Identify and develop new business opportunities to expand the company's reach and impact
 * Foster long-term relationships with clients using existing networks and other sales tools to grow the client base
 * Maintain close contact with key decision-makers at customer organisations across different departments
 * Work closely with the Marketing team to develop strategies for attracting and retaining clients and raising awareness of the company's services to increase revenue
 * Lead project acquisition - negotiate contracts, generate client proposals and bids, and close deals to meet business objectives
 * Collaborate with colleagues from various areas to develop tailored solutions and encourage internal cross-departmental cooperation
 * Attend and participate in key conferences to enhance company visibility and identify new opportunities
Business Development Director - Requirements:
 * Hold a Bachelor's or Master's degree in Chemistry, Biology, Pharmaceutics, Life Sciences, or a related field
 * Strong leadership experience in Sales/Business Development and Key Account Management within a Commercial function
 * Demonstrated ability to translate customer orientation and expert advice into sales success and long-term customer relationships
 * Strong networking skills and ability to build relationships with diverse stakeholders
 * Possess technical knowledge and subject matter expertise
 * Proven track record of successfully establishing strategic partnerships
 * Exhibit excellent communication skills, both verbal and written
 * Highly organised and detail-oriented, with the ability to manage multiple projects and clients simultaneously
 * Comfortable utilising technology as a key part of the sales process
Mantell Associates is a specialist Pharmaceutical and Life Sciences headhunting firm. For more information on this role, please contact us at +44 (0)20 3854 7700.</t>
  </si>
  <si>
    <t>Business Development, Consulting, and Sales</t>
  </si>
  <si>
    <t>Biotechnology Research and Pharmaceutical Manufacturing</t>
  </si>
  <si>
    <t>Assistant Manager - New Business Development (Mumbai/Pune)</t>
  </si>
  <si>
    <t>Delhivery</t>
  </si>
  <si>
    <t>Roles and Responsibilities
ï¬ Ability to identify customerâ€™s LTL/PTL requirements and clearly communicate the product offerings to match their needs.
ï¬ Service a geographical area/client segment to generate leads and sign new customers. Responsible for negotiation and pricing closure.
ï¬ Manage a portfolio of customers and potential customers via personal sales visits, using face to face contact to provide a personal service.
ï¬ Build a strong client relationship to ensure that the account performs and grows to its maximum potential, reducing attrition rate and minimizing opportunities for competitors to gain business.
ï¬ Conversion of qualified leads into customers (First Time Buyers) across Major, Small and Medium Business Accounts and develop and penetrate existing accounts (Retention and Development).
ï¬ Act as the customerâ€™s main point of contact, by liaising closely with the relevant departments within Delhivery to ensure that their queries, problems or issues are dealt with appropriately.
ï¬ Monitor the health of accounts, service levels and enhance SOW growth. Prepare and present weekly/monthly reports detailing sales achieved and those predicted against targets.
ï¬ To continually develop knowledge of Deliveryâ€™s products/services and general commercial awareness to provide the best possible solutions to the customers.
Desired Skills and Experience
ï¬ Candidate should have 6+ yrs. experience in Logistics / SCM BD Role
ï¬ Candidate should have excellent communication skills, good negotiation and co-ordination, market intelligence, generate business inquiries, expanding sales and ensure the profitability of the company
ï¬ New acquisition skills required
ï¬ Analytical bent of mind and good data analysis skills
ï¬ Willing to travel and are ready to visit as per the company ask
ï¬ A positive attitude and a desire to promptly resolve potential customer issues or complaints to support business growth
ï¬ Go getter and responsibility taker who will ensure that we hit monthly targets with given margins</t>
  </si>
  <si>
    <t>Transportation, Logistics, Supply Chain and Storage and Truck Transportation</t>
  </si>
  <si>
    <t>Marquee Equity</t>
  </si>
  <si>
    <t>Roles and Responsibilities:
 * Handle inbound interest and leads, facilitating online demos.
 * Research prospects for effective sales calls.
 * Conduct online demos and convert prospects into customers.
 * Ensure well-organized and impactful product demos.
 * Understand customer needs and propose suitable Marquee products.
 * Manage ongoing customer relationships.
 * Implement strategic follow-ups through calls, texts, and emails.
 * Strive to achieve sales targets.
 * Collaborate on strategic alliances, potentially travelling to various financial centres globally
Requirements:
 * Prior experience in Investment Banking/Investment Analysis preferred.
 * Knowledge/experience in startup fundraising is advantageous.
 * Remote work, 5 days a week (Monday to Friday, 2:30 pm to 11 pm).
 * Ownership of a laptop is mandatory.
 * Excellent written and spoken English is required.
 * Two-week training is provided upon joining.
Join Marquee Equity, a global leader in end-to-end fundraising solutions.
Visit our website: www.marquee-equity.com and check client testimonials on TrustPilot/MarqueeEquity</t>
  </si>
  <si>
    <t>Venture Capital and Private Equity Principals, Financial Services, and Investment Banking</t>
  </si>
  <si>
    <t>Sr. Manager/Manager - Business Development</t>
  </si>
  <si>
    <t>Technip Energies</t>
  </si>
  <si>
    <t>About Us
At Technip Energies, we believe in a better tomorrow, and we believe we can make tomorrow better. With approximately 15,000 talented women and men, we are a global and leading engineering and technology company, with a clear vision to accelerate the energy transition. Designing and delivering added value energy solutions is what we do.
If you share our determination to drive the transition to a low-carbon future, then this could be the job for you.
We are currently seeking a Senior Manager/Manager â€“ Business Development to join our team based in Noida, India.
About the Job
The Business Development Manager holds a high responsibility and will play a vital role in helping the Company achieve its sales and business goals.
Works closely as a first point of contact for clients, coordination with internal engineering departments, Commercial departments &amp; IBU management to ensure a good flow of information throughout the business.
Establish and maintain relationships with Client organizations within India &amp; Abroad.
Understanding of client requirements for Energy Transition and Decarbonization. Understand intended developments and be responsible for day-to-day contact with these clients. Involved in identification of preferred opportunities and developing strategy for capture and execution of prospects. Represent the Company at various meetings and events, promoting the Company's capabilities, product lines and services, always maintaining a positive and professional impression.
Responsibilities:
 * Sector: Oil &amp; Gas, Steel, Power &amp; Cement industries
 * Business Development, Marketing and Sales of T.EN offerings in India according to Companyâ€™s strategy.
 * Identification of business opportunities, determine customer's needs and priorities, formulation of prospect strategies including capture strategies for the positioning of the company to maximize benefits from its resources.
 * Develop and manage client key accounts.
 * Study Tender enquiry and clearly define the requirements to Proposal Teams.
 * Ensuring full compliance with Sales Process / T.EN GPS
 * Negotiate and finalize the contracts on behalf of the company.
 * Maintain up-to-date knowledge of markets and Technip Energies product portfolio.
 * Provide in-house support for preparation of proposals and assist in formulating sales strategy.
 * Gathering competitor information and analyzing it.
 * Speedy response to client
We do not offer you only a job, but an inspiring journey in a truly global environment where you team up to break boundaries thanks to the innovation, creativity and pioneer spirit which drive our people.
About You
 * Bachelor Degree is Mechanical or Chemical engineering. MBA would be an added advantage
 * 8-10 years of experience in Hydrocarbon/Power/ Steel / Cement industry.
 * Knowledge of changing market scenario with growing importance of Energy Transition &amp; Decarbonization.
 * Good understanding of the Cement and Steel industry.
 * Detailed knowledge and understanding of Technip Energies differentiators.
 * Knowledge of commercial concepts.
 * Commercial acumen, interest to learn commercial aspects
 * Excellent Planning and Organizing Skills.
 * Excellent interpersonal skills and a proactive approach to the role.
 * Result oriented
 * Good Presentation and Communication Skills
 * Learning agility
 * Ability to work under pressure.
Whatâ€™s Next?
Starting Date:
Once receiving your system application,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www.technipenergies.com and follow us on LinkedIn, Instagram, Facebook, Twitter, Youtube for company updates.</t>
  </si>
  <si>
    <t>Chemical Manufacturing, Oil and Gas, and Engineering Services</t>
  </si>
  <si>
    <t>BDM (Business Development Manager)</t>
  </si>
  <si>
    <t>Job Overview
 * Weâ€™re currently looking for a Business Development Manager on a , permanent basis.
 * This position sits within the Employer Relationships team. This role is based in Hyderabad.
 * The role is responsible for managing existing partner relationships whilst also finding new commercially focused business.
The Job
 * Reporting to the Head of Employer Relationships, on a day-to-day basis, youâ€™ll be involved in the following:
 * Contributes to the development of the business development plan for the market, ensuring that it reflects employer needs and market conditions
 * Identifies and progresses opportunities to grow companyâ€™s business through employer partnerships ensuring a clear and mutually beneficial proposition
 * Using agreed criteria, identifies target employers based on an understanding of potential contribution
 * Works with relevant internal stakeholders to develop and deliver a plan of business development activity for designated employers
 * Develops and manages strong partnerships with employers in order to build companyâ€™s brand and reputation, deepen our engagement and further companyâ€™s strategic and growth objectives
 * Plans and manages multi-level relationships and actively manages the sales pipeline for all designated employers
 * Develops new and existing revenue streams with employers in order to maximize opportunities and grow Companyâ€™s business
 * Works with partners to ensure that global solutions, content, and expertise are leveraged and consistently implemented
 * Concludes agreements with employers for commercial relationships that deliver against KPIs and targets
 * Promotes the companyâ€™s qualification, products, and services to employers, encouraging take-up through presentations and other sales activities
 * Communicates changes to the companyâ€™s qualification, products, and services to employers in order to build advocacy
 * Ensures employers are supported with companyâ€™s processes including accreditation in order to develop engagement and improve performance.
The Person
Weâ€™re looking for someone who:
 * Demonstrable experience in business development and business-to-business selling, ideally in a professional service or education environment
 * Knowledge of business development frameworks, processes and techniques
 * Understanding of accountancy and local regulatory frameworks is desirable
 * Strong interpersonal skills with the ability to build long term, high quality, trusted relationships up to and including board level
 * Skilled networker and prospector with strong influencing and negotiation skills
 * Strong communication and presentation skills, both written and oral
 * Highly motivated, proactive and enthusiastic
 * Able to plan, manage and work on own initiative to deliver results within strict deadlines and agreed budgets
 * Commercially orientated and results driven with a track record of successful delivery</t>
  </si>
  <si>
    <t>Accounting</t>
  </si>
  <si>
    <t>This job is provided by apna.co
Aditya Birla Sun Life Insurance | Agency Channel | Gujarat - Vadodra | Spot Offer | High CTC | On Roll Opportunity |</t>
  </si>
  <si>
    <t>Vadodara</t>
  </si>
  <si>
    <t>This job is provided by apna.co To recruit good quality prospective insurance advisors and ensure that they are acquiring licensing to achieve the sales target set by the company.
Motivating the advisors to achieve the sales target set by the company.
Provide on the job training and manage &amp; monitor performance of the advisors.
Relationship management with stake holders.
Maintain persistence for the policies procured by the team of advisors to overall achieve the profitability of the team.</t>
  </si>
  <si>
    <t>We are looking for a Business Development Representative to act as the liaison between our Marketing and Sales teams. Your role will be to seek new business opportunities by contacting and developing relationships with potential customers.
To be successful in this role, you should have previous experience developing leads from marketing campaigns and meeting sales quotas. You will use your communication skills to cultivate strong relationships with customers, from first contact until you close the deal. You will also ensure proper after-sales service. If you are motivated and results-driven, and enjoy working in a team environment, weâ€™d like to meet you.
Ultimately, you will boost sales and contribute to our long-term business growth.
Responsibilities
 * Qualify leads from marketing campaigns as sales opportunities
 * Contact potential clients through cold calls and emails
 * Present our company to potential clients
 * Identify client needs and suggest appropriate products/services
 * Customize product solutions to increase customer satisfaction
 * Build long-term trusting relationships with clients
 * Proactively seek new business opportunities in the market
 * Set up meetings or calls between (prospective) clients and Account Executives
 * Report to the Business Development Manager on (weekly/monthly/quarterly) sales results
 * Stay up-to-date with new products/services and new pricing/payment plans
Requirements And Skills
 * Proven work experience as a Business Development Representative, Sales Account Executive or similar role
 * Hands-on experience with multiple sales techniques (including cold calls)
 * Track record of achieving sales quotas
 * Experience with CRM software (e.g. Salesforce)
 * Familiarity with MS Excel (analyzing spreadsheets and charts)
 * Understanding of sales performance metrics
 * Excellent communication and negotiation skills
 * Ability to deliver engaging presentations
 * BSc degree in Marketing, Business Administration or relevant field
Skills: sales,marketing,networking,business development,communication,presentation,customer service,negotiation,time management,crm,lead generation,market research,analytical,microsoft office,excel,powerpoint,product knowledge,creativity</t>
  </si>
  <si>
    <t>Flutch</t>
  </si>
  <si>
    <t xml:space="preserve">
Job Description:
Join our team as a Business Development Manager at Flutch. We seek a motivated and experienced professional to help drive our Business Development efforts in the influencer marketing industry. We want to hear from you if you have a minimum of 1 year of experience and a proven track record in Business Development.
CTC : 5 - 7 LPA
Key Responsibilities
Â Identify potential clients within the influencer marketing or related field.
-Â Must have worked in B2B advertising agencies
- Execute outbound lead generation strategies, including cold calling and targeted outreach.
- Engage with potential clients professionally to introduce our services.
- Articulate our value proposition clearly and address client inquiries.
- Qualify leads based on their fit and interest in our services.
- Maintain an organized sales pipeline and collaborate closely with the sales team.
- Stay up-to-date on industry trends, influencer marketing strategies, and competitor activities.
- Provide valuable insights and recommendations based on market analysis.
- Keep detailed and accurate records of lead generation activities.
- Build strong creator-led plans leveraging Flutchâ€™s data-driven solutions &amp; network.
- Responsible for supporting and lead brand strategy, relations, and pitching to current and potentially new brand clients for Flutch leading the complete process from cracking the brief, ideating, planning, pitching, and closing.
- Build relevant, intelligent &amp; compelling marketing collateral &amp; communication to position Chtrbox's benefits to Indiaâ€™s top business decision-makers
Qualifications:
- A minimum of 1 year of experience in lead generation, preferably in influencer marketing or similar agencies.
- Bachelor's Degree in business, marketing, or any related field.
- Strong proficiency in cold calling and outbound lead generation techniques.
- Excellent communication, negotiation, and self-motivation skills.
- Familiarity with CRM software is a plus
- Fluent in English - the language of business and memes.
If you're ready to join a dynamic team and turn your business development talents into a force to be reckoned with, then we want to hear from you!Â 
please feel free to reach out to shama@flutch.inÂ </t>
  </si>
  <si>
    <t>Business Development Director</t>
  </si>
  <si>
    <t>Miracle Hub</t>
  </si>
  <si>
    <t>Position Title: Business Development Director
Indicative Level: Senior Management
Function: Business Development
must have 10 + years of experience in a managerial position in a design or advertisement consulting industry
Location: Mumbai
Key Responsibilities.
Business Strategy and Planning:
 * Develop and execute the firms business development strategy, including short-term and long- term goals.
 * Collaborate with the executive team to align business development efforts with the overall company vision.
 * Develop and implement a strategy for business development and build a comprehensive pipeline of new contracts and clients (domestic and international)
 * Fundamental responsibility is to generate business from new clients and get further contracts from existing client for the following service offerings, wayfinding and signage, brand identity,
interior design, store design and planning, Digital and other related offerings.
 * Should be well versed with The One Off services and case studies in order to effectively sell the serving offering and capabilities
 * Responsible for enhancing and updating all external collateral to be used in pitch presentations.
 * Build and nurture relationships with key stakeholders, the board, clients, team members and prominent industry associations.
 * Collaborate with cross-functional teams; finance, operations, and HR to ensure business development targets are met.
Lead Generation And Sales
 * Identify and engage potential clients and business partners through networking, cold calling, and other lead generation methods.
 * Develop and deliver persuasive sales pitches and presentations to prospective clients.
 * Lead negotiations with potential clients, including drafting and reviewing contracts and agreements.
 * Strategic recommendations for improvement or expansion of the business and service offering
 * Stay updated on industry trends, best practices, and emerging technologies that could impact the business.
 * Eventually responsible for building and managing a business development team.
 * Relationships with retailers and brands would be great value.
 * The role would also include creating &amp; executing a coherent and coordinated outreach marketing and PR plan for The COMPANY
 * Weekly BD presentations and reports to the Board and Senior Management.
Experience
 * 10 + years of experience in a managerial position in a design or an advertisement consulting organization is preferred.
 * Bachelor's &amp; degree in business, marketing, or a related field (MBA preferred).
 * Proven track record in business development, sales, or a related role, preferably in the same industry.
 * Strong understanding of market dynamics, customer needs, and competitive landscape.
 * Excellent communication, negotiation, and presentation skills.
 * Strategic thinking and analytical mindset.
 * Ability to multitask, prioritize, and manage time effectively, proactive, self-motivated, and results oriented.
Apply Now- Whatsapp Your Cv- 9619789053
Skills: business development,business development director,strategic planning,sales person from creative agency,10 + years of experience in a managerial position in a design or an advertisement consulting industry,market research,team management,negotiation,sales,relationship building,presentation skills</t>
  </si>
  <si>
    <t>Human Resources</t>
  </si>
  <si>
    <t>International Business Development Executive</t>
  </si>
  <si>
    <t>Experience: 0 to 3 years
Requirement
Weâ€™re currently searching for an International business development Executive who can
partner with multiple departments to drive measurable results that benefit our business.
Objectives of this role
âˆ™Develop, execute, and oversee a business strategy that prioritizes growth and positive customer ratings
âˆ™Maintain positive professional relationships with clients
Responsibilities
âˆ™Participate in collaborative business meetings
âˆ™Review sales contracts to ensure they meet legal and corporate guidelines
âˆ™Interact with clients and respond to important inquiries about the companyâ€™s products
or services Develop a growth strategy focused both on financial gain and customer
satisfaction
âˆ™ Conduct research to identify new markets and customer needs
âˆ™ Arrange business meetings with prospective clients
âˆ™ Keep records of sales, revenue, invoices etc.
âˆ™ Build long-term relationships with new and existing customers
Skills And Qualifications
âˆ™Experience in customer service, marketing, or a sales-related field
âˆ™project management skills
âˆ™Clear verbal and written communication skills
âˆ™Know-how usage of Microsoft
âˆ™Proficiency in English
Skills: international business,international business development,business development,business strategy,communication,business meetings,customer</t>
  </si>
  <si>
    <t>Flags Communications Pvt. Ltd.</t>
  </si>
  <si>
    <t>We are seeking an exceptionally experienced marketing professional, referred to as a 'Director- Business Development (BD)' a counterpart with an 'Iron fist in a velvet glove.' This individual should be proactive and entrepreneurial, adept at establishing outstanding partnerships with high-level clients and inspiring them to adopt innovative approaches in engaging with and selling to their customers.
As a BD Director, your responsibilities will include new business development and identifying opportunities for organic growth within PR and at the intersections of other Flags' 360-degree Marcom capabilities Advertising, Brand Management, and Digital.
What you'll be doing:
1. Proactively identify and nurture new business prospects, cultivating strong stakeholder relationships to expand the agency's clientele and prioritize customer-centric approaches.
2. Apply creative thinking broadly, using this skill to improve the business operations or strategically sell-in work.
3. Master the art of Business Pitches, demonstrating proficiency in crafting compelling and persuasive pitches that showcase expertise in delivering customer-centric solutions to potential clients.
4. Follow up on leads, qualify them, and work with prospects to identify their pain points, selling them the Marcom solution that best meets their customer, business, and technical needs.
5. Close sales by demonstrating an understanding of current and long-term customer needs and proposing the appropriate solution.
6. Develop and maintain exceptional knowledge of Marcom solutions and strategies (PR, advertising, digital).
7. Exhibit strategic excellence with strong commercial acumen to deliver profitable, sustainable growth, leading your portfolio with a large amount of autonomy and accountability.
You should bring to the table:
1. A seasoned BD professional with 10 years of related agency experience in the field.
2. Experience working within a multi-agency ecosystem (creative, media, digital).
3. Ability to think beyond the short term, identifying potential opportunities, risks, and solutions, and working towards organic growth targets.
4. Experience working within a large portfolio client, including resourcing and revenue planning, is desired but not essential.
5. Design and define an industry-leading business strategy: recommend objectives, targets, action plans, calendars, and budgets.
6. Proven experience leading campaigns and events with high-profile talent and press.
7. Demonstrated success in driving and closing deals.
8. Strong presentation skills and demonstrated effectiveness in communicating with key stakeholders.</t>
  </si>
  <si>
    <t>Description
rekindle program
Note : For more details on rekindle program, please visit - https://www.amazon.jobs/en/landing_pages/rekindle
Amazon is looking for an experienced Business Development Manager ( BDM) to grow its strategic digital advertising business in India. The BDM will have the opportunity to define and execute the advertising strategy for strategic head brands in fast-growing advertising business vertical, by identifying the key stakeholders to influence, establishing critical internal and partner relationships, and driving adoption wide array of Amazon Indiaâ€™s advertising products. He/she will work closely with senior Amazon leadership teams as well as global product and business organizations to offer the right advertising products to the right advertiser audiences, optimized for the India market. He/she will develop a strong understanding of the India digital advertising and ecommerce landscape, and be able to drive mutually-beneficial customer and partner relationships to scale the business over the long-term.
The ideal candidate will have key account sales or key account management background with revenue responsibility, proven track record of winning strategic customers/signing strategic long-term partnerships, upselling and cross selling various advertising products, possess strong communications skills, and have the ability to think strategically and analytically about the business, product, and market opportunities and challenges. He/she should have the ability to build and convey compelling value propositions, and work cross-organizationally to build consensus. He/she will have a keen sense of ownership, interest in learning on the job and a desire to win!
The Amazon India Advertising business is a strategic start-up with support and interest from business units across the company as well as Amazonâ€™s top management. We are a motivated, collaborative and fun-loving team building a high growth business. We are entrepreneurial and have a bias for action and a broad mandate to experiment and innovate. This role offers an opportunity to make a significant impact on the future vision for Amazon in India.
This position is based at the Amazon India office in Gurugram, with travel as required.
Key job responsibilities
Serve as a key member of advertising business development team, helping to drive overall Amazon Advertising strategy and business growth.
 * Establish and build strong, profitable, long-term relationships with strategic advertisers who may be key Amazon Brands and sellers. Contribute to the overall growth and profit of Amazon Indiaâ€™s business by expanding our partner ecosystem.
 * Identify, rationalize, and define target market segments and channel strategy for Amazon Indiaâ€™s emerging Advertising business. For each segment and channel, define the business model, product offering, engagement process, and support/operations model to drive advertiser adoption and business revenue growth.
 * Build scale into the business development function by collaborating with internal stakeholders (category managers, seller sales and account teams) to develop joint business plans and upsell opportunities with coherent messaging/positioning for sellers/partners.
 * Act as the advertisersâ€™ advocate to evangelize for their success working with Amazon India, by partnering with product, account management, support, and global technology teams to drive advertiser success on Amazonâ€™s advertising platform.
 * Identify specific prospects/partners to approach while communicating the specific value proposition for their business and use case.
 * Prepare and give business reviews to the senior management team regarding progress and roadblocks to increasing adoption customers.
About The Team
IN GCS Advertising team works with brands on Amazon India marketplace and helps them build their brands on Amazon through digital advertising interventions.
We are open to hiring candidates to work out of one of the following locations:
Gurugram, HR, IND
Basic Qualifications
 * 3+ years of sales experience
 * Experience in advertising
 * Experience in DSP/ad network sales
 * The ideal candidate is a proven performer with high customer obsession and Think Big capability. Should come with a proven track record of success at driving top sales results, partnering cross functionally, and professionally representing client needs/perspectives to rest of the organization.
 * Tier 1 B School with 3-5 years of progressive experience in sales, business development or strategic consulting from FMCG, Telecom and Tier 1 business consulting organizations is preferred. Proven track record of managing and growing complex business relationship at scale. Strong analytical thinker
 * Ability to develop and execute sales strategies, tactics, plans, processes, systems and programs. Track record of personally closing complex deals end-to-end. Possess a talent for responding effectively to market direction, customer needs and competitive positioning. Can thrive in fast paced dynamic environments. Demonstrated ability to consistently close sales and generate revenues. Strong analytical abilities, excellent written and verbal communication skills, strong attention to detail, and good follow-through.
Preferred Qualifications
 * Experience building high-velocity ad products
 * Experience working in e-commerce
 * Digital businesses models
 * Ecommerce
 * Both B2B &amp; B2C
 * Strategic consulting
Company - ASSPL - Karnataka
Job ID: A2548334</t>
  </si>
  <si>
    <t>Bent Chair</t>
  </si>
  <si>
    <t>Company Description
Bent Chair is a premium home decor and lifestyle brand based in Delhi, India that specializes in contemporary furniture and decor masterpieces. Our products are designed and curated to add an artistic touch to your living space and reflect the latest global trends in home decor.
Role Description
This is a  on-site role for a Business Development Manager based in Delhi, India. The Business Development Manager will be responsible for identifying new business opportunities, developing and maintaining strong relationships with clients, negotiating contracts and deals, managing sales operations and performance, and working closely with the marketing team to develop effective sales strategies.
Qualifications
 * Proven experience in business development and sales
 * Strong negotiation and communication skills
 * Experience in the home decor or related industry is a plus
 * Ability to understand and analyze market trends and consumer behavior
 * Excellent interpersonal skills and ability to build relationships with clients
 * Strong organizational and multitasking abilities
 * Bachelor's degree in Business Administration, Marketing, or related field
 * Proficiency in MS Office and CRM software
 * Knowledge of digital marketing and e-commerce would be beneficial</t>
  </si>
  <si>
    <t>HONOUR</t>
  </si>
  <si>
    <t xml:space="preserve">Honour is seeking an experienced Business Development Manager who will be instrumental in driving our global business expansion for our Specialty Division â€“ Honour Specialty
Honour Specialty focuses on manufacturing monomers and high-purity raw materials for its partners. The candidate will be responsible for identifying new clients and market opportunities, developing product strategies in line with market demand, and enhancing the brand presence of Honour Specialty
Key Responsibilities:
- Global Market Expansion: Identify and secure new clients globally in sectors such as High-Performance Polymers/Resins, Batteries, Display, etc.,
- Product Strategy Development: Analyze market trends to guide the development of in-demand products in monomers and high-purity raw materials
- Brand Promotion: Implement strategies to elevate Honour Specialty market presence and capabilities internationally
- Client Relationship Management: Establish and nurture long-term relationships with clients, ensuring satisfaction and continuous business growth
- CDMO/CRAMS Opportunities: Proactively explore and develop CDMO/CRAMS opportunities with potential and existing clients
Qualifications:
 * A minimum of 10 years of experience in business development within the specialty chemicals industry
 * Strong international exposure, particularly in the US, Europe, Japan, and Korea
 * Extensive knowledge and experience in monomers and high-purity raw materials
 * Excellent strategic planning, communication, and negotiation skills
 * Strong network in the Batteries, High Performance Polymers/Resins, and Display industries
 * Bachelorâ€™s degree in Business, Chemistry, or a related field
</t>
  </si>
  <si>
    <t>Chemical Raw Materials Manufacturing and Chemical Manufacturing</t>
  </si>
  <si>
    <t>Greater Hyderabad Area</t>
  </si>
  <si>
    <t>NxtWave - Business Development Manager - Sales - Tamil</t>
  </si>
  <si>
    <t>Business Development Manager_Sales company :
NxtWave is one of Indias fastest-growing Ed-Tech startups. NxtWave is revolutionizing the 21st-century job market by transforming youth into highly skilled tech professionals irrespective of their educational background with its CCBP 4.0 programs.
NxtWave is founded by Rahul Attuluri (Ex Amazon, IIIT Hyderabad), Sashank Reddy (IIT Bombay), and Anupam Pedarla (IIT Kharagpur). In February 2023, NxtWave raised 275 crores led by Greater Pacific Capital, a leading international private equity firm. The startup is also backed by Orios Ventures, Better Capital, and marquee angels, including the founders of some of Indias unicorns.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By offering vernacular content and interactive learning, NxtWave is breaking the entry barrier for learning tech skills. Learning in their mother tongue helps learners achieve higher comprehension, deeper attention, longer retention, and greater outcomes.
NxtWave now has paid subscribers from 450+ districts across India. In just 2 years, CCBP 4.0 learners have been hired by 1500+ companies including Google, Amazon, Nvidia, Goldman Sachs, Oracle, Deloitte, and more.
The scale at which we operate on the tech level (as on February 2023)
370 Cr+ learning minutes spent
69 Cr+ Code Runs
4.2 Bn. + API Requests Handled by our servers
Read more about us in the news - Economic Times | CNBC | Yourstory | VCCircle
Address: Ground Floor, Survey No 115/22 115/23, Plot No 30, , Hyderabad, Telangana, India
Job Description
You're ideal for this role, if:
 * You can manage a team of counselors that would guide students with their career decisions
 * You can instill empathy in your team to address all queries regarding NxtWave courses for potential learners and help them make a decision faster
 * You've proven experience in driving the outcomes from a sales team in achieving revenue targets
 * You're looking to work in the environment of a high-growth startup
 * You're looking for a managerial role where you also find meaning in your work
What will you be doing?
 * Lead a team of Business Development Associates &amp; sales representatives to achieve a given revenue target
 * Continuously monitor and train the team to improve performance and conversions
 * Counseling learning prospects, offering career advice, and providing a sense of how CCBP 4.0 Programs can accelerate their career.
 * Establishing the effectiveness and uniqueness of CCBP 4.0 Programs.
 * Taking responsibility for ensuring the entire sales closing life cycle for your assigned Sales Team. Phone/video calls, product demonstrations, sales closing, and post-sales relationship management fall under this category.
 * Maintaining a detailed database of all the interactions with the leads and providing constant feedback on the quality of the leads to the respective team.
 * Carrying weekly revenue and enrollment targets.
 * Analyzing and sharing active feedback about customer behavior, market demands, and competition with the marketing team
 * Handle escalations and improve customer experience
 * Make propositions, give suggestions, and designate sales targets and job obligations to each team member.
 * Give prompt responses on crucial issues and suggest solutions
What are we looking for?
 * An individual with excellent communication skills (written and verbal), interpersonal abilities, and presentation skills.
 * Apart from good English proficiency, individuals with any of the following as native language Tamil.
 * Highly Dedicated Individuals who are hardworking and with extreme determination.
 * Sales Experience with the EdTech domain is an additional advantage.
 * People with a strong sense of empathy and great patience.
 * People with a systematic approach to building sales funnels, tracking feedback, prioritizing tasks, and consistently exceeding targets within the deadlines
 * A sales mindset, to effectively communicate NxtWaves offerings to its prospective learners and achieve revenue targets
 * Passion for delivering the highest levels of customer service at all times.
Languages Known
 * Native speaker of Tamil.
 * Excellent Proficiency in English
Work Location &amp; Working Days:
 * Work from Office(Hyderabad)
 * 6 - Day Week
(ref:iimjobs.com)</t>
  </si>
  <si>
    <t>PyjamaHR</t>
  </si>
  <si>
    <t>We are looking for a Business Development Representative to act as the liaison between our Marketing and Sales teams. Your role will be to seek new business opportunities by contacting and developing relationships with potential customers.
To be successful in this role, you should have previous experience developing leads from marketing campaigns and meeting sales quotas. You will use your communication skills to cultivate strong relationships with customers, from first contact until you close the deal. You will also ensure proper after-sales service. If you are motivated and results-driven, and enjoy working in a team environment, weâ€™d like to meet you.
Ultimately, you will boost sales and contribute to our long-term business growth.
Responsibilities
 * Qualify leads from marketing campaigns as sales opportunities
 * Contact potential clients through cold calls and emails
 * Present our company to potential clients
 * Identify client needs and suggest appropriate products/services
 * Customize product solutions to increase customer satisfaction
 * Build long-term trusting relationships with clients
 * Proactively seek new business opportunities in the market
 * Set up meetings or calls between (prospective) clients and Account Executives
 * Report to the Business Development Manager on (weekly/monthly/quarterly) sales results
 * Stay up-to-date with new products/services and new pricing/payment plans
Requirements And Skills
 * Proven work experience as a Business Development Representative, Sales Account Executive or similar role
 * Hands-on experience with multiple sales techniques (including cold calls)
 * Track record of achieving sales quotas
 * Experience with CRM software (e.g. Salesforce)
 * Familiarity with MS Excel (analyzing spreadsheets and charts)
 * Understanding of sales performance metrics
 * Excellent communication and negotiation skills
 * Ability to deliver engaging presentations
 * BSc degree in Marketing, Business Administration or relevant field
Skills: time management,analytical,problem-solving,lead generation,negotiation,sales,microsoft office,presentation,entrepreneurial,business development,goal-oriented,excel,networking,crm,communication,industry knowledge,powerpoint,product knowledge,creativity,customer service,marketing,market research</t>
  </si>
  <si>
    <t>"Unlock your dream career with us. Connect with renowned employers, enjoy top-notch facilities, and thrive in a vibrant community.â€
Employer: PR Professionals
Position: Business Development Manager
Years of Experience: 6+ years
Community Location: Gurugram
Employment Type: Full Time
CONNECT
Company Overview (https://mckinleyrice.com/)
McKinley Rice is not just a company; it's a dynamic community, the next evolutionary step in the world of professional development. Spiritually, we're a hub where individuals and companies converge to unleash their full potential. Organizationally, we are a conglomerate composed of various entities, each contributing to the larger narrative of global excellence.
Redrob by McKinley Rice: The Next Frontier in Professional Development
Propelled by a substantial 4-million-dollar pre-seed investment from top venture capitalists in Korea, Redrob emerges as McKinley Rice's latest venture, marking a new chapter in our expansion. Proudly introducing Redrobâ€”a groundbreaking AI platformâ€”we're set to redefine professional development.
Going beyond traditional academic measures, Redrob embodies our commitment to nurturing talents and bridging the gap between industry demands and professionals' aspirations. Fueled by our funded growth, we're poised to revolutionize recruitment and assessments, ensuring candidates are not just academically proficient but also industry-ready.
Redrob is the cornerstone of our vision to catalyze the formation of A-grade teams for organizations. Through seamless recruitment processes, we aim to be the indispensable right hand, facilitating the creation of high-caliber teams that surpass industry standards.
Know PR Professionals
PR Professionals is an innovative PR Agency headquartered in Gurugram, with branch offices in New Delhi, Bangalore, Mumbai, and Patna and associates in many other critical locations. Our young and dynamic team works conscientiously towards our clients' interests and has an extensive network of media contacts throughout India. Our services include Public Affairs, Strategic Positioning, Corporate Relations/Reputation Management, Publications &amp; Newsletters, Community Relations &amp; Public Affairs, Direct Communications, Internal Communications, Marketing Communications, Internet-based Communications, Image/Brand, Brand Identity Development, Media Relation activities, Digital Marketing, Events, Tradeshows, and Seminars, Publicity &amp; Promotions, Brochures &amp; Templates designing, and Community Interaction Programmes. Our vision, business model, people, insight, approach, and dedication set us apart from any other PR agencies in India. We believe in delivering the best and encourage you to see our client listing and testimonials to see for yourself how we stand out in the industry.
How to become a part of PR Professionals and enjoy the benefits:
â– Step 1: Fill in the application form and register via RedRob.
â– Step 2: Clear the interview process.
â– Step 3: Be a part of the team PR Professionals!
EXPERIENCE
Duties you'll be entrusted with:
 * Develop and implement a comprehensive business development strategy to achieve the company's growth objectives.
 * Identify and prioritize potential clients and market segments for business expansion.
 * Stay updated on industry trends and competitor activities to refine the company's approach.
 * Client Acquisition: Generate new leads through market research, networking, and proactive outreach.
 * Establish and nurture strong relationships with potential clients, understanding their PR needs, and tailoring solutions to meet those needs.
 * Lead the sales process, including presentations, proposals, and negotiations.
 * Strategic Communicator with Persuasive Prowess and Market Mapping Excellence:
 * A seasoned Business Development professional in Public Relations, renowned for exceptional market mapping skills.
 * Skilfully integrates comprehensive market insights into persuasive presentations, offering clients a nuanced understanding of their industry landscape.
 * Possesses remarkable PowerPoint skills to visually articulate complex concepts and pitch innovative PR strategies.
 * Proactively identifies and presents new strategies, showcasing a forward-thinking approach aligned with market dynamics.
 * The ability to ensure that every presentation not only persuades but also reflects a deep understanding of the market, positioning our PR strategies as tailored solutions for sustained success.
 * Team Management: Lead and mentor a team of business development professionals, providing guidance, training, and support.
 * Foster a collaborative and goal-driven culture within the business development department.
 * Marketing and Promotion: Collaborate with the marketing team to create marketing materials and campaigns to promote the company's PR services.
 * Attend industry events and conferences to represent the company and build a network.
 * Reporting and Analytics: Maintain accurate records of sales activities, client interactions, and revenue forecasts.
 * Provide regular reports and updates to the executive team on business development performance and opportunities.
Expectations from you:
Basic Requirements
 * Bachelor's / Master degree in business, marketing, or a related field with
 * Minimum 5 years of experience in business development or sales in a PR, Advertising, or Marketing field.
Skills Required
 * Proven track record of identifying new business opportunities and developing sales strategies that have resulted in strong business growth.
 * Experience managing and leading a team of business development professionals.
 * Strong analytical, interpersonal, and communication skills.
 * Excellent organizational and time management skills.
 * Ability to think outside the box and demonstrate creativity in business development endeavours.
 * Experience in PR, Advertising, Marketing, or Related Industries is considered a plus.</t>
  </si>
  <si>
    <t>Business Development GM</t>
  </si>
  <si>
    <t>UEIBI</t>
  </si>
  <si>
    <t>Â 
Business Development - GM
Â 
UEIBI is HR-Tech Product-based company. Our products have received patent grant in India. Our first product â€œEmployee Review Systemâ€ is Indiaâ€™s first and only platform for Employers to review Ex-employees and Non Joiners. The system ensures rewarding careers, professional growth and work-life balance for employees. We are operational in three states and now Hiring for Gurugram (Delhi NCR).
Job Location:Â Â Â Gurgaon (Travel within NCR)
Experience:Â Â Â Â Â Â Â 4 - 8 years
CTC:Â Â Â Â Â Â Â Â Â Â Â Â Â Â Â 12-18 LPA
Â Â Â Â Â Â Â Â Â Â Â Â Â Â Â Â Â Â Â Â Â Â Â Â Â Â 
Roles &amp; Responsibilities:
Â·Â Â Â Â Â Â Aligning and meeting with prospect Founders/CEOs.
Â·Â Â Â Â Â Â Generating Leads, Sales and monthly targets.
Â·Â Â Â Â Â Â Market Research, Analysis and strategy execution.
Â·Â Â Â Â Â Â Coordination with Marketing and Support team.
Â·Â Â Â Â Â Â Closely aligning with PR and Strategy team.
Â·Â Â Â Â Â Â Develop an overall branding position for the organization.
Â 
Key Competencies:
Â·Â Â Â Â Â Â Strong communication and organizational skills.
Â·Â Â Â Â Â Â Confident, Positive attitude, flexible &amp; Go-getter.
Â·Â Â Â Â Â Â Client management and Relationship-Building skills.
Â·Â Â Â Â Â Â Ability to multi-task effectively in a fast-paced environment.
Â·Â Â Â Â Â Â Team coordination and reporting skills.
Â 
Â 
Â </t>
  </si>
  <si>
    <t>Regional Business Development Manager - Emerging Markets</t>
  </si>
  <si>
    <t>Pine Labs</t>
  </si>
  <si>
    <t>Job Description: Manager â€“ Emerging Segments
We at Pine Labs are looking for those who share our core belief - â€œEvery Day is Game Dayâ€. We bring our best selves to work each day to realize our mission of enriching the world through the power of digital commerce and financial services.
Role Purpose:
We are hiring for the role of Manager â€“ Emerging Segments. This is an Individual Contributor role reporting into the Region Head - Emerging Segments and will be based out of Kochi.
In your role, you'll be instrumental in advancing our mission by onboarding renowned clients from the hospitality and wellness industry. Beginning with our user-friendly POS devices to accept payments, you will extend our suite solutions that simplify the entire payments experience for the consumers. This will also include solutions to enhance customer loyalty, analytics for informed decision-making, integration with the billing and property management software as well as other existing platforms.
The responsibilities we entrust you with:
â€¢Expand Establishment Network: Acquire high end hospitality chains by offering solutions at scale and matching offerings to meet unique use cases as per suitability of the hospitality &amp; wellness industry.
â€¢Client Engagement: Cultivate strong relationships and networks to deepen engagement with existing and potential clients and position holders at the CXO level
â€¢Solution Crafting: Work with internal teams to drive innovation and craft customised solutions for large establishments with a pan India presence
â€¢Market Awareness: Stay updated on market trends and competition. Share insights to improve products and other value added offerings
â€¢Process guardian: Diligently following our processes for acquiring, onboarding clients, following our compliance policies and procedures, fulfilling necessary documentation and reporting for sales management.
Relevant Work Experience:
â€¢Enterprise Sales in Fintech, Banking and Financial Services including Insurance, Solution Selling in
IT and SAAS products, FMCG, FMCD, Telecom is desirable
â€¢Exposure to Hospitality, Wellness will be an added advantage
â€¢Prior experience in POS Sales, DCC, Solution Selling, EMI Deals is desirable but not necessary
Years of Experience:
8 to 10 years in Individual Contributor capacity in Enterprise/Corporate Sales
Qualification:
MBA in Marketing, Masters (Engineering/Commerce/Science), BE/Btech</t>
  </si>
  <si>
    <t>PROFILE: Business Development Manager
SKILLS: Communication, leadership, networking, management, marketing, research and strategy, business intelligence
RESPONSIBILITIES: Attracting new clients by innovating and overseeing the sales process for the business
Qualification Required: Graduation
EXPERIENCE:MIN. 2YEARS
SALARY:20K-35k
VACANCY:2
OFFICE TIMIN:10a.m. - 6:00p.m
Skills: communication,leadership,networking,business intelligence</t>
  </si>
  <si>
    <t>New Delhi</t>
  </si>
  <si>
    <t>Deputy General Manager Business Development</t>
  </si>
  <si>
    <t>SUN PHARMA</t>
  </si>
  <si>
    <t xml:space="preserve">Job Summary
Branded and NCE portfolio
Management of the branded portfolio from IP perspective
Areas Of Responsibility
Job Profile: Managing and supervising-
NCE Portfolio:
 * Life Cycle management of NCE portfolio from IP perspective including competition tracking
 * Ensuring FTO of in-house NCEs
Ã¼ Supervising Search and analysis- in NCEs and related competition
Ã¼ Agreement review including CDA, IITs, MSA, MTA etc.
Ã¼ Performing validity analysis of blocking patents
Branded Portfolio:
Ã¼ Life Cycle management of branded portfolio from IP perspective including competition tracking
Ã¼ IP support for out-licensing projects
Ã¼ Agreement review including CDA, IITs, MSA, MTA etc.
Ã¼ Freedom to operate for in-house branded portfolio
Ã¼ Opportunity identification for APIs and formulations
Ã¼ Performing validity analysis of blocking patents
Due diligence for in-licensing/out-licensing opportunity:
Ã¼ IP due diligence for technologies and products for in-licensing
Ã¼ IP support for out-licensing projects
Ã¼ Agreement review related to in-licensing/out-licensing opportunity.
Product Opportunity Identification:
Ã¼ Opportunity identification for APIs and formulations
Ã¼ Generation of ideas for new projects
Ã¼ Identifying new opportunities for in-licensing
Travel Estimate
Up to %
Job Scope
Internal Interactions (within the organization)
With all stake holders
External Interactions (outside the organization)
With attorneys from various geographies
Geographical Scope
All countries of interest
Financial Accountability (cost/revenue with exclusive authority)
Job Requirements
Educational Qualification
M. Pharm OR MSc OR Ph.D. Pharmacy (Medicinal Chemistry/Organic Chemistry)
Specific Certification
Preferred certification on patent law
Skills
Patent drafting and Prosecution
Experience
12-15 years
</t>
  </si>
  <si>
    <t>MetaApply</t>
  </si>
  <si>
    <t xml:space="preserve">JOB TITLE: Manager/Sr. Manager - Business Development
Â­Â­Â­Â­Â­Â­Â­Â­Â­Â­Â­Â­Â­Â­Â­Â­Â­
ROLE PURPOSE:
To support the development of the Meta Apply business, its people, processes, technologies, and data to ensure revenue targets are reached, service quality is maintained, and continually improved and operational efficiency maximised.
ROLE and RESPONSIBILITIES:
 * Identifying and creating partnership with new potential student recruitment agencies and other educational or training providers.
 * Actively involved in assisting the team for achieving the student recruitment target for each intake.
 * Developing and sustaining solid relationships with company stakeholders, recruiting partners and customers.
 * Analysing customer feedback data to determine whether customers are satisfied with company products and services.
 * Supporting the programme management team members to maximise the enrolment.
 * Attending business meetings and providing training to new recruiting partners regularly.
 * Providing insight into product development and competitive positioning.
 * Analysing financial data and developing effective strategies to reduce business costs and increase company profits.
 * Assisting the team for achieving the student recruitment target for each intake.
 * Supporting the team members to maximise the enrolment.
 * Conducting market research to identify new business opportunities.
 * Collaborating with company executives to determine the most viable, cost-effective approach to pursue new business opportunities.
 * Meeting with potential partners to present company offerings and negotiate business deals.
Essential Skills and Experience
 * Bachelor's degree in Business Management or Administration, Finance, Accounting, Marketing, or related field.
 * Proven experience working as a Business Development Manager or similar role.
 * Proficiency in all Microsoft Office applications.
 * The ability to travel as needed.
 * The ability to work in a fast-paced environment.
 * Excellent analytical, problem-solving and management skills.
 * Exceptional negotiation and decision-making skills.
 * Effective communication skills.
 * Strong business acumen.
 * Detail-oriented.
 * Flexibility
</t>
  </si>
  <si>
    <t>Business Development, Sales, and Education</t>
  </si>
  <si>
    <t>Higher Education and Education Administration Programs</t>
  </si>
  <si>
    <t>Obelisk Consulting</t>
  </si>
  <si>
    <t xml:space="preserve"> * Analyze the international market for new business opportunities Developing and maintaining relationships with domestic and international clients.
 * Generating new business leads to generating revenue for the organization.
 * Promoting the brand and increasing productivity by comparing and analyzing.
Skills:- Business Development
 * business-to-business interactions.
 * Producing informative presentations.
 * Coordinating business development activities and responding to client requests for proposals.
 * Generating leads through cold calling.
 * Understanding client needs and offering solutions and support
 * Coordinate with technical team for estimation &amp; deadlines
 * As well as maintaining and restoring short-term and long-term business operations.
 * Researching potential leads through business directories, web searches, and digital resources (LinkedIn).
 * Coordinating with management and internal teams on sales goals, planning, and forecasting</t>
  </si>
  <si>
    <t>Construction</t>
  </si>
  <si>
    <t>Senior Executive Relationship Manager - Business Development</t>
  </si>
  <si>
    <t>Discover Financial Services</t>
  </si>
  <si>
    <t>Location - Mumbai, India
Discover. A brighter future.
At Discover, be part of a culture where diversity, teamwork and collaboration reign. Join a company that is just as employee-focused as it is on its customers and is consistently awarded for both. Weâ€™re all about people, and our employees are why Discover is a great place to work. Be the reason we help millions of consumers build a brighter financial future and achieve yours along the way with a rewarding career.
Responsible for managing business development in one or more countries, regions, or industries. Serves as the relationship manager for multiple complex partner relationships. Performs market analyses and business-development activities to drive profitable sales volume. Actively manages and escalates risk and customer-impacting issues within the day-to-day role to management.
Responsibilities
 * Manages new and existing partnerships to develop opportunities for growth and profitability.
 * Partners internally and externally to identify, develop, and implement new business opportunities.
 * Drives transaction volume and experience of existing partners in order to drive profitable growth.
Minimum Qualifications
At a minimum, hereâ€™s what we need from you:
 * Bachelor's Degree in Business, Finance, or Marketing
 * 8+ years of experience in Payments, Relationship Management, or Marketing
 * In lieu of a degree, 10+ years of experience in Payments, Relationship Management, or Marketing
Preferred Qualifications
If we had our say, weâ€™d also look for:
 * Masters Degree in Business, Finance, or Marketing
What are you waiting for? Apply today!
The same way we treat our employees is how we treat all applicants â€“ with respect. Discover Financial Services is an equal opportunity employer (EEO is the law). We thrive on diversity &amp; inclusion. You will be treated fairly throughout our recruiting process and without regard to race, color, religion, sex, sexual orientation, gender identity, national origin, disability, veteran status or any other characteristic protected by federal, state, or local law in consideration for a career at Discover.</t>
  </si>
  <si>
    <t>Jainytic</t>
  </si>
  <si>
    <t xml:space="preserve">The ideal candidate will lead initiatives to generate and engage with business partners to build new business for the company. This candidate will be focused and have strong communication skills. They should be able to think critically when making plans and have a demonstrated ability to execute a particular strategy. Â 
Â 
Responsibilities
 * Identify partnership opportunities
 * Develop new relationships in an effort to grow business and help company expand
 * Maintain existing business
 * Think critically when planning to assure project success
Qualifications
 * Bachelor's degree or equivalent experience
 * 3 - 4 years' prior industry related business development experience
 * Strong communication and interpersonal skills
 * Proven knowledge and execution of successful development strategies
 * Focused and goal-oriented
</t>
  </si>
  <si>
    <t>Manager - Business Development</t>
  </si>
  <si>
    <t>WedMeGood: India's Top Wedding Planning App</t>
  </si>
  <si>
    <t>Company Overview
WedMeGood is a leading company in the wedding industry, operating in the None sector. We strive to provide exceptional subscription sales services and are looking for a Regional Business Development Manager - Adsales to join our team in Delhi NCR.
Role And Responsibilities
 * Acquire new customers in the mid-market or SMB/SME categories and convert leads into sales.
 * Generate sales by selling advertising subscriptions.
 * Prospect potential clients and meet sales targets, managing input metrics and deliverables.
 * Prepare short-term and long-term sales plans, approaches, and strategies.
 * Achieve revenue targets in line with team/organizational objectives.
 * Manage client relationships and create effective client strategies to drive cross/up-sell revenue.
 * Build and manage outbound business development pipeline.
 * Identify target accounts and establish best practices for converting leads to sales.
 * Stay updated on market trends and competitors' intelligence to drive the growth of the allocated markets.
Candidate Qualifications
 * Proven track record in end-to-end sales cycle, including prospecting, solutioning, consulting, negotiating, and relationship management.
 * Experience in product-focused sales and an organized approach to work.
 * Strong interpersonal skills and ability to understand customer requirements.
 * Strong business acumen and product expertise in Saas and Ad-sales.
 * Prior experience in field sales.
Skills: identify target accounts,scaling up market,ad-sales,anameha infomedia pvt ltd,outbound business development,field sales,sales planning,managing input metrics,prospecting,closing sales cycle,adsales,market trends,thought leadership,saas,build and manage outbound business development pipeline,regional business development,client management,competitor intelligence,meeting sales targets,sales,client relationship management,prospecting potential clients,tech-product selling approach,relationship management</t>
  </si>
  <si>
    <t>UNISON INTERNATIONAL CONSULTING (The Recruitment Company)</t>
  </si>
  <si>
    <t xml:space="preserve">Looking for business development - Property acquisition candidate for Mumbai and Delhi Locations.
Budget Range is 10 LPA to 50 LPA (Multiple positions)
Fashion Retail industry experience is a must
Roles and Responsibilities :
- Market Mapping - Understand market potential and help identify trade areas.
- Market and demographic research to identify the most profitable locations in the target areas.
- Prepare detailed budgets and financial reports for properties-ROI and rental outflow.
- Liaison between landlord and other departments in the company Like Accounts, Legal, and Store Operations Team, and Manage landlord.
- Evaluate and recommend changes to rent/pricing strategies.
- Collection and reviewing rental and other commercial benchmark data of properties in identified cities and identified locations.
- Development of vendors for effective real estate management.
- Association with other Real estate players for properties across the region.
- Implement and monitor effective lease renewal and relocation programs.
- Track upcoming developments and create a pipeline.
Kindly share your CV with Cheshta at Cheshta.sagwaria@unisoninternational.net
</t>
  </si>
  <si>
    <t>Business Development and Other</t>
  </si>
  <si>
    <t>Retail Apparel and Fashion</t>
  </si>
  <si>
    <t>This job is provided by apna.co Dear Sir/Madam,
We are glad to have you shortlisted for Business Development Manager for Aditya Birla Sun Life Insurance!
Yet to understand more you refer below -
Education: Any Graduates | Under Graduates with 4 years of Field Sales Experience
Experience: Fresher with Strong Family Background| Min. 1 Year in any hardcore Field Sales
Hiring for the Company: Aditya Birla Life Sun Life Insurance
Roles &amp; Responsibilities
Ã¼ To recruit good quality prospective insurance advisors and ensure that they are acquiring licensing to achieve the sales target set by the company.
Ã¼ Motivating the advisors to achieve the sales target set by the company.
Ã¼ Provide on the job training and manage &amp; monitor performance of the advisors.
Ã¼ Relationship management with stake holders.
Ã¼ Maintain persistence for the policies procured by the team of advisors to overall achieve the profitability of the team.
Primary Mandates: -
Ã¼ Graduate | Undergraduate with minimum 2 years Field Sales experience.
Ã¼ Age â€“ 22 to 35.
Ã¼ Local Person for 5+ years.
Ã¼ Two-Wheeler with Valid Licence.
Perks &amp; Benefits
Ã¼ Health insurance
Ã¼ Provident Fund
Ã¼ Fast Track Promotion
Ã¼ Growth Opportunities</t>
  </si>
  <si>
    <t>India Business Development Manager</t>
  </si>
  <si>
    <t>EvolveMinds-A Talent Agency</t>
  </si>
  <si>
    <t>Job Description
Job Title: India Business Development Manager
Location: Gurgaon
Company: Allium IP
About Us: Allium IP is a leading Intellectual Property service provider from India that helps businesses protecting their valuable innovations irrespective of their nature, domain &amp; size. We are proud of our diverse clientele which includes Fortune 500 companies, SMEs &amp; Startups from around the globe.
We believe in delivering a hassle-free experience to our clients by offering necessary critical support and hand-holding during each stage of the IP lifecycle starting from generating and protecting IP to commercializing IP through various IP services including Patents, Copyrights, Trademark &amp; Strategic IP Consulting.
Job Description: We are seeking an experienced and results-oriented India Business Development Manager to drive our business growth for funded startups as well as . This role will be responsible for a range of activities, including attending conferences, identifying prospects, arranging meetings, and conducting cold calls to identify and pursue business opportunities in the Indian market.
Travel Required: Yes, 30-40%
Key Responsibilities
Conference Participation:
Identify relevant industry conferences and events in India.
Plan and execute the company's participation in these events.
Network and build relationships with potential clients and partners during conferences.
Gather market intelligence and insights from industry events.
Lead Generation
Conduct market research to identify potential clients and key decision-makers.
Generate leads through cold calling, email outreach, and other prospecting methods.
Develop and maintain a database of leads and opportunities.
Meeting Coordination
Schedule and coordinate meetings with prospective clients and partners.
Prepare presentations and materials for meetings to showcase our company's offerings.
Follow up on leads to ensure a strong conversion rate.
Client Relationship Building
Build and maintain strong relationships with clients and partners in the Indian market.
Understand client needs and provide solutions that align with our products and services.
Collaborate with the sales and technical teams to ensure client satisfaction and project success.
Qualifications
Bachelor's degree in business, marketing, or a related field (MBA is a plus).
Proven experience in business development, sales, or a similar role in the Indian market.
Excellent communication, negotiation, and interpersonal skills.
Demonstrated ability to identify and create business opportunities.
Self-motivated, goal-driven, and results-oriented.
Willingness to travel and attend conferences and meetings.
Benefits
Competitive salary and performance-based incentives.
Opportunities for career growth within the organization.
Travel and expenses covered for conferences and business meetings.
Supportive and collaborative work environment.
Skills: presentations,leads,market research,market intelligence,understand client needs,business development,travel</t>
  </si>
  <si>
    <t>WedMeGood - Manager - Business Development</t>
  </si>
  <si>
    <t xml:space="preserve"> * New customer acquisition in the mid-market or SMB/SME categories and conversion of leads
 * Generating Sales by selling advertising subscriptions
 * Prospecting potential clients, meeting sales targets and managing input metrics and deliverables
 * Preparing short-term and long-term sales plans, sales approaches and strategies
 * Consistently achieve revenue targets in line with team/organizational objectives
 * Client relationship management and creating effective client strategies to enhance their business thus driving Cross/Up-sell Revenue for the company
 * Build and manage outbound business development pipeline
 * Identify target accounts with strategic timing and strong use cases
 * Establish best practices and operating procedures for converting leads to sales
 * Keep updated on market trends and issues affecting the Wedding industry as well as collect competitor intelligence
 * Be responsible for the growth of the allocated markets
 * Proven track record in the closing end to end sales cycle, right from prospecting, solutioning, consulting, negotiating and relationship management.
 * Experience in product-focused sales and an organized approach to work
 * Strong interpersonal skills and the ability to build rapport with customers by understanding their requirements
 * Strong business acumen and product expertise
 * Consultative Tech-Product Selling Approach
 * Prior experience in Saas, Ad-sales
 * Field Sales
 * Strategy &amp; Thought Leadership
 * In-person meetings to liaison with prospective clients
 * Research &amp; Sales Planning
 * Relationship &amp; Client Management
(ref:updazz.com)</t>
  </si>
  <si>
    <t>Gautam Buddha Nagar</t>
  </si>
  <si>
    <t>Job Description
 * Identifying prospective Customers, Business Opportunities, Assessing Customer needs in terms of promoting our Freight Forwarding Services.
 * Development of Special Container volumes primarily Ex. Ahmedabad Region.
 * Providing rates to assigned clients as per their requirement for Different Sectors and Different Ports within Principalâ€™s service profile.
 * Developing new customer base along with retention of existing clientele.
 * Follow-up with the Clients for Bookings on proposals and quotes offered &amp; convert inquiries to firm bookings.
 * Achieving set commercial targets (volume / revenue).
 * Generating Daily, Weekly and Monthly sales reports and submitting the same to HODs.
 * Pro-actively search, qualify, develop and engage in new customer relationships.
 * Provide Post-Sales support to all Existing and New Clients. Outstanding Execution of Sales Strategies consistently across the assigned Zone
Experience : He/She should be having sales experience from a freight forwarding Industry as this is a hardcore sales profile, Also he will be handling sales individually so kindly look for the same.
Location : Delhi, Kolkata, Gandhidham, Mumbai
Skills: sales,marketing,business development</t>
  </si>
  <si>
    <t>Business Development Manager (Mumbai)</t>
  </si>
  <si>
    <t xml:space="preserve">About Amber (https://amberstudent.com/)
Long-term accommodation booking platform for students (think booking.com for student housing). Amber helps 80M+ students worldwide, find and book  accommodations near their universities, without the hassle of negotiation, non-standardized and cumbersome paperwork, and broken payment process. We are the largest and fastest-growing student housing platform globally, with 1M+ units listed in 6 countries and across 100+ cities. We are growing rapidly and targeting $ 2B in annual gross bookings value by 2024.
If you are passionate about making international mobility and living seamless and accessible, then - Join us in building the future of student Housing! (We are amongst the fastest growing companies in the Asia Pacific as per Financial Times https://www.ft.com/high-growth-asia-pacific-ranking-2022).
Responsibilities:
 * Manage existing accounts with proper relationship building, with the intention of growing leads and business from them.
 * Hunt for new accounts to onboard them and tell them about amber and how we are different from other marketplaces and platforms.
 * Meet the targets of bookings and leads from the partners that are being managed in your territory.
 * Liaison with internal teams such as operations, supply, finance, and marketing to ensure that leads are catered effectively and closed.
 * Provide feedback around reasons why leads are not closed and set an action plan.
 * Conduct joint meetings with internal teams and partners to align on expectations and targets and plans for the quarter.
 * Build long-term relationships with new and existing customers.
Requirements and skills:
 * Relationship management skills, ability to speak to executives, managers, and CEOs to get the business.
 * Follow-up management, on the funnel of leads and conversion levers
 * Intent to travel and meet all customers in the territory. Field sales acumen. Day planning of meetings.
 * Proficiency in MS Office and CRM software such as lead squared
 * Market knowledge of the local territory and roads and marketplaces of the local area
 * Communication and negotiation skills; time management and planning skills
What will you get from Amber
 * Fast-paced growth (can skip intermediate levels)
 * Total freedom and authority (everything under you, just get the job done!)
 * Amazing work culture (trust us when we are saying this!)
 * Open and Inclusive Environment
</t>
  </si>
  <si>
    <t>This job is provided by apna.co Agency Channel
Agency Manager/ Senior Agency Manager/ Business Development Manager
Job Responsibilities:-
 * Effectively managed the Recruiting, Training and Developing Life Insurance Advisors.
Played a key role in planning, designing and execution of promotional; activities for the advisors
 * Developing yearly and fortnightly new Business Plans.
 * Responsible for Monitoring and achieving sales targets within own team in the context of the Branch Targets.
 * Imparting regular training on personality development, product features and benefits</t>
  </si>
  <si>
    <t>Vijayawada</t>
  </si>
  <si>
    <t>Job Description
Job Description
 * Identifying prospective Customers, Business Opportunities, Assessing Customer needs in terms of promoting our Freight Forwarding Services.
 * Development of Special Container volumes primarily Ex. Ahmedabad Region.
 * Providing rates to assigned clients as per their requirement for Different Sectors and Different Ports within Principalâ€™s service profile.
 * Developing new customer base along with retention of existing clientele.
 * Follow-up with the Clients for Bookings on proposals and quotes offered &amp; convert inquiries to firm bookings.
 * Achieving set commercial targets (volume / revenue).
 * Generating Daily, Weekly and Monthly sales reports and submitting the same to HODs.
 * Pro-actively search, qualify, develop and engage in new customer relationships.
 * Provide Post-Sales support to all Existing and New Clients. Outstanding Execution of Sales Strategies consistently
across the assigned Zone
Experience : She/He should be having sales experience from a freight forwarding Industry as this is a hardcore sales profile, Also he will be handling sales individually so kindly look for the same.
Location : Delhi, Kolkata
Salary up to 125k pm.
Skills: business development,sales,marketing,lead generation</t>
  </si>
  <si>
    <t>This job is provided by apna.co JD For Business Development Manager - Direct Sales Force
Designation: Business Development Manager
Education: Any Graduates
Experience: Fresher with Good network / Min. 1 Year in any Domain Sales with current company
Hiring for the Company: Aditya Birla Life Insurance
Roles &amp; Responsibilities
l To recruit good quality prospective insurance advisors and ensure that they are acquiring licensing to achieve the sales target set by the company.
l Motivating the advisors to achieve the sales target set by the company.
l Provide on the job training and manage &amp; monitor performance of the advisors.
l Relationship management with stake holders.
l Maintain persistence for the policies procured by the team of advisors to overall achieve the profitability of the team.
Primary Mandates: -
Ã˜ Candidate should be a Graduate.
Ã˜ In case if he is a undergraduate minimum 2 Years Sales experience is required.
Ã˜ Age should be in between 22-35.
Ã˜ He should be a resident of the city we are hiring for 5+ years.
Ã˜ Two-Wheeler with valid Licence.
Interviewer Primary Focus will be on below Points: -
l 5 - 8 Yrs. Resident of respective hiring city
l Average Family Income should be 8 LPA.
l Married candidates are more focused.
l We can also look for female candidates (Two-Wheeler Mandatory).</t>
  </si>
  <si>
    <t>Virar</t>
  </si>
  <si>
    <t>Business Development Manager (AGM)</t>
  </si>
  <si>
    <t>Vasitum</t>
  </si>
  <si>
    <t xml:space="preserve"> * The position will be directly responsible for interfacing and engaging with HNI / ultra HNI / CXO level executives on a day to day basis
 * Monitor and address HNI clients on their individual income tax requirements in a consultative selling style
 * Formulate outbound and inbound sales plan to acquire new HNI Clients for increasing customer base of the portfolio
 * Designing of short, medium, and long-term business development strategy
 * Identify and develop new business opportunities throughout India primarily
 * Arrange business meetings with prospective clients
 * Promote the company's products/services addressing or predicting clients' objectives
 * Use financial expertise and investment acumen to review a clientâ€™s personal data, align clientsâ€™ need through superior service, and seamlessly align service delivery for enhanced experience
 * Proactively deriving tactics, measures and plans of action to sustainably build our brand in India
 * Planning and organization of seminars / joint seminars with the other Business Enterprise teams &amp; Execution teams
 * Establishment and management of client relationships
 * Project Management: coordination between clients' requirements and in-house service provision in order to streamline communication processes and assure high-quality results based upon our One-Stop Shop Business Model
 * Reporting:
 * Regular internal meetings and conferences
 * Weekly business development reports Requirements
Education: Master degree preferred; financial or legal background preferred
Work Experience
 * Very strong communication &amp; presentation skills.
 * Must have good existing HNI / Ultra HNI client relationships in the market.
 * Must possess strong networking &amp; relationship building skills
 * Experience in Business development; preferably in financial, legal or professional services.
 * Self-motivated, target oriented, can work under pressure, Expertise in Lead and database generation
Skills: business development,relationship building,client accounts,business relationship management</t>
  </si>
  <si>
    <t>NxtWave - Manager - Business Development/Sales</t>
  </si>
  <si>
    <t xml:space="preserve"> * NxtWave is one of India's fastest-growing Ed-Tech startups. NxtWave is revolutionizing the 21st-century job market by transforming youth into highly skilled tech professionals irrespective of their educational background with its CCBP 4.0 programs.
 * NxtWave was founded by Rahul Attuluri (Ex Amazon, IIIT Hyderabad), Sashank Reddy (IIT Bombay), and Anupam Pedarla (IIT Kharagpur). In February 2023, NxtWave raised - 275 crore led by Greater Pacific Capital, a leading international private equity firm. The startup is also backed by Orios Ventures, Better Capital, and marquee angels, including founders of some of India's unicorns.
 *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 By offering vernacular content and interactive learning, NxtWave is breaking the entry barrier for learning tech skills. Learning in their mother tongue helps learners achieve higher comprehension, deeper attention, longer retention, and greater outcomes.
 * NxtWave now has paid subscribers from 450+ districts across India. In just 2 years, CCBP 4.0 learners have been hired by 1250+ companies including Google, Amazon, Nvidia, Goldman Sachs, Oracle, Deloitte, and more.
 * Scale at which we operate on the tech level (as of February 2023)
 * 370 Cr+ learning minutes spent
 * 69 Cr+ Code Runs
 * 4.2 Bn. + API Requests Handled by our servers
Know more about NxtWave : https://www.ccbp.in
Read more about us in the news : Economic Times | CNBC | Yourstory | VCCircle
You Are Ideal For This Role, If
 * You can manage a team of counselors that would guide students with their career decisions
 * You can instill empathy in your team to address all queries regarding NxtWave courses for potential learners and help them make a decision faster
 * You have proven experience in driving the outcomes from a sales team in achieving revenue targets
 * You are looking to work in the environment of a high-growth startup
 * You are looking for a managerial role where you also find meaning in your work
What will you be doing ?
 * Lead a team of Business Development Associates &amp; sales representatives to achieve a given revenue target
 * Continuously monitor and train the team to improve performance and conversions
 * Counseling learning prospects, offering career advice, and providing a sense of how CCBP 4.0 Programs can accelerate their career.
 * Establishing the effectiveness and uniqueness of CCBP 4.0 Programs.
 * Taking responsibility for ensuring the entire sales closing life cycle for your assigned Sales Team. Phone/video calls, product demonstrations, sales closing, and post-sales relationship management fall under this category.
 * Maintaining a detailed database of all the interactions with the leads and providing constant feedback on the quality of the leads to the respective team.
 * Carrying weekly revenue and enrollment targets.
 * Analyzing and sharing active feedback about customer behavior, market demands, and competition with the marketing team
 * Handle escalations and improve customer experience
 * Make propositions, give suggestions, and designate sales targets and job obligations to each team member.
 * Give prompt responses on crucial issues and suggest solutions
What are we looking for ?
 * Proven experience of 2+ years in managing a sales team
 * An individual with excellent communication skills (written and verbal), interpersonal abilities, and presentation skills.
 * Apart from good English proficiency, individuals with any of the following as native language Telugu
 * Highly Dedicated Individuals who are hardworking and with extreme determination.
 * Sales Experience with the EdTech domain is an additional advantage.
 * People with a strong sense of empathy and great patience.
 * People with a systematic approach to building sales funnels, tracking feedback, prioritizing tasks, and consistently exceeding targets within the deadlines
 * A sales mindset, to effectively communicate NxtWaves offerings to its prospective learners and achieve revenue targets
 * Passion for delivering the highest levels of customer service at all times.
Languages Known
 * Native speaker of Telugu.
 * Excellent Proficiency in English
Work Location &amp; Working Days :
 * Work from Office(Hyderabad)
 * 6 Day Week
CTC Offered
 * Upto 12 LPA Including performance-based incentives
(ref:updazz.com)</t>
  </si>
  <si>
    <t>Business Development Manager, Mumbai, Chennai</t>
  </si>
  <si>
    <t>Radio Holland</t>
  </si>
  <si>
    <t>Purpose
To realize business growth, increase market share and meet all defined commercial objectives within the guidelines and time frame of the overall business plan
Role
Generate new business and acquire new Deepsea customers with focus on multi-level &amp; relational sales approach.
Key Responsibilities
 * Accountable for delivering revenue, margin, order intake, and KPI within the assigned account base.
 * Understand and map every touchpoint in Deepsea customerâ€™s buying journey to develop an effective sales strategy.
 * To manage a pipeline with multiple Deepsea accounts within the assigned territory.
 * Lead the opportunities pursue process for all received Request for Quotations (RFQs) and inhouse generated leads, particularly from Competitive Quote Process.
 * Pitches for service contract to consolidate the Deepsea customersâ€™ service business into Radio Holland network.
 * Generates proposals, prepares service contract quotations, and demonstrates value proposition to Deepsea customers.
 * Boost win rates through deploying rigorous sales processes, pricing, contracting and negotiation, to accelerate the growth of all services across the entire service portfolio.
 * Schedule and conduct regular meetings with fleet teams to develop and drive business opportunities.
 * Proactively develop a strong understanding of the fleet operations and priorities for each assigned account.
 * Accountable for maintaining positive, mutually beneficial relationships with fleet teams, particularly at the head of ship management/purchasing level and leverages those relationships to win new business.
 * Determine prioritization of action for multiple assigned accounts based on strategic match (value proposition), sales-pursuing probability, compliance and account risks, all while maintaining a high level of commitment and accountability for assigned accounts.
 * Identify disconnects in service and customer expectations before they become issues, then work with the line manager to correct identified issues.
 * Understand the formal and informal decision-making process within each of the accounts and drive the regular cadence/governance accordingly.
 * Timely resolve the customer issues and challenges as the initial escalation point.
 * Monitor the account management KPI on spot service and trade sales revenue.
 * Documents, validates and tracks leads and opportunities through Customer Relationship Management (CRM) system.
 * Coordinates closely with Global Inside Sales and Global Operations in all aspects of opportunities capture and proposal processes.
 * Ability to travel up to 10 days each month visiting fleet teams face-to-face in a sales capacity.
 * Keep abreast of competition, competitive issues and technology.
 * Strictly comply with, all corporate policies and compliance regulation.
 * To prospect via email, LinkedIn, outbound calls, and attend conferences and events
Requirements
 * Bachelor or master in Business administration
 * 5+ years of related working experience with solid connection with the shipping companies in India.
 * Demonstrate successful track record of achieving US$1 million+ annual quotas.
 * Strategic capabilities
 * Business intelligence
 * Communication and interpersonal skills
 * Negotiation and Persuasion skills
 * Research and analytical skills
 * Strong in networking and relation building
 * Team player
 * Commitment to accuracy, attention to detail and follow-through with a focus on achieving the top standard of customer satisfaction, stress resistance
 * Industry knowledge
 * Product &amp; Service level knowledge</t>
  </si>
  <si>
    <t>Oil, Gas, and Mining, Boilers, Tanks, and Shipping Container Manufacturing, and Maritime Transportation</t>
  </si>
  <si>
    <t>Business Development Manager - India</t>
  </si>
  <si>
    <t>PeopleCert</t>
  </si>
  <si>
    <t>Are you interested in working with a leading education technology player, the global leader in the assessment and certification of professional skills industry with presence in more than 200 countries worldwide? If so, this is the chance to apply now! ðŸ“¥
PeopleCert is looking for a Business Development Manager who will be responsible to develop strong pipelines and deliver new business in their territory. Through an in-depth understanding of the PeopleCert Group and go-to-market strategy, the successful candidate will establish relationships with key decision makers of training organizations, universities, and corporations in their assigned territory.
As a Business Development Manager, your tasks will include the following:
 * Apply astute skills in account management and employ extensive professional experience in developing and nurturing high-quality business relationships at Senior Executive level
 * Maintain and achieve maximum B2B market penetration of PeopleCert products, implementing a target-driven sales strategy
 * Coordinate various aspects of activity in tandem with the company's operations base and with respect to the local market conditions and culture
 * Plan and organise personal sales strategy by maximising the Return on Time Investment for the territory/segment
 * Monitor own progress against daily/weekly/monthly targets and report accordingly to the Headquarters
 * Facilitate and expedite the resolution of customer problems and complaints, working closely with support teams
 * Participate in trade shows and conventions
What we look for:
 * Bachelor's degree required. Post-graduate studies is a plus
 * Over 10 years' experience in driving new business development at corporate level, with proven track record in driving successful business development transactions
 * Sound understanding of channel development, strategy selling principles, partnership strategy and consultative selling
 * Superb relationship, communication, and negotiation skills in working with executives, external constituents, and other business functions at all levels of seniority and different cultures
 * Exposure in the Education market, Consulting or Examination / Certification sectors in previous role(s) as well as prior experience in international corporate environments will be considered an asset. Preference will be given to candidates from IT Consulting and/or Technology backgrounds
 * Excellent command of the English language (C2 level certification desired, LanguageCert C2 LTE or C2 IESOL certificate would be a plus)
 * Advanced computer literacy is required. ECDL Advance level certification is desirable. Experience in Microsoft Dynamics CRM or similar software will be considered an asset
What we offer:
 * Competitive remuneration package
 * Work in an international, dynamic and fun atmosphere
 * Two free vouchers for all certifications from PeopleCert's Portfolio per year for all employees
 * Huge learning experience in using best practices and global environment
 * Constant personal and professional development
 * 100% Virtual Hiring Process
If you want to become a member of our international, dynamic and agile team that creates world leading software products, then we should certainly like to hear from you!
About PeopleCert
PeopleCert is a global leader in assessment and certification of professional skills, partnering with multi-national organizations and government bodies for the development &amp; delivery of standardized exams. Delivering exams across 200 countries and in 25 languages over its state-of-the-art assessment technology, PeopleCert enables professionals to boost their careers and realize their life ambitions.
Quality, Innovation, Passion, Integrity are the core values which guide everything we do.
Our offices in UK, Greece, and Cyprus boast a culture of diversity, where everyone is different, yet everyone fits in. All of us at PeopleCert are committed to the reflection of the diversity and inclusion of our customers and the communities in which we do business.
Working on Home Office (HO) Secure English Language Tests (SELTs)
Any person who is engaged by PeopleCert to work on the SELT service must undergo a Background Check (the results of which must be acceptable to PeopleCert and the HO) prior to commencing their SELT duties. All SELT personnel will be required to complete a declaration (provided by PeopleCert) where the existence of any criminal record and/or bankruptcy must be declared.
If working on the SELT service in the UK, background checks will include:
 * A basic or enhanced Disclosure Barring Service (DBS) check
 * Right to Work in the UK check (including nationality, identity and place of residence)
 * HO security check (Baseline Personnel Security Standard (BPSS) or Counter Terrorist Check (CTC)
 * Financial background check
 * Employment reference check
 * If working on the SELT service anywhere in the world (outside of the UK) personnel will undergo background checks that are equivalent to those stated for the UK
In addition, if personnel are required to speak to SELT candidates they must be appropriately skilled in English language and, where SELT services are provided anywhere in the world (outside of the UK), the official language of the relevant country.
All applications will be treated with strict confidentiality.</t>
  </si>
  <si>
    <t>Business Development and Operations Manager</t>
  </si>
  <si>
    <t>YemPover Inc</t>
  </si>
  <si>
    <t>Company Description
Yempover is a global leader in digital transformation and consulting, leveraging our highly experienced and certified professionals across a diverse range of industry verticals. Our team delivers exceptional customer service and provides on-demand solutions to enable our clients' growth and success. We are an SAP service partner and have lot of connections
Our focus is mainly in SAP Areas and we are rapidly expanding our services division
Role Description
We are seeking a Business Development and Operations Manager for a  hybrid role located in Hyderabad, with flexibility for remote work. The successful candidate will be responsible for developing growth strategies, managing operations, and overseeing customer service. Daily responsibilities will include leading team members, identifying new business opportunities, managing budgets, and ensuring customer satisfaction.
Need to develop new partnerships, and be in regular contact with consultants at client locations and potential employees. Help on identifying right candidates for the right job
Qualifications
 * Bachelor's degree in Business, Operations Management, or a related field
 * Must have worked in Software Services Industry
 * Should have partner network knowledge
 * Minimum of 5 years experience in business development and operations management in US markets
 * Demonstrated experience in managing cross-functional teams and driving business growth
 * Strong leadership and communication skills, including the ability to collaborate with team members and senior stakeholders
 * Analytical thinking and problem-solving skills, with experience analyzing data and making strategic decisions
 * Experience in customer service and a commitment to client satisfaction
 * Proficient in Microsoft Office, including Excel and PowerPoint</t>
  </si>
  <si>
    <t>Job Description
 * We are looking for a Business Development Manager with 1-3 yearâ€™s experience. Your role will be effectively to prospect &amp; approach potential leads and close businesses.
 * Interested candidates can drop their details &amp; we'll get in touch with you.
 * Skills: Business Development, New Business (Domestic &amp; International), Customer acquisition, Digital marketing, Microsoft ppt &amp; excel, Lead generation, Digital Agency services sales
 * Minimum experience: 1-5 years
Education/Experience
Strong network of contacts which you will use to develop new business opportunities and to establish business relationships.
Great understanding of digital services and how they can benefit clients.
Identifying new leads pitching and closing new business f the agency.
New Customer acquisition strategy building and execution.
Experienced in all stages of the sales process from lead generation to be conversion upselling.
Skills: sales,marketing,business development</t>
  </si>
  <si>
    <t>Senior Manager - Business Development</t>
  </si>
  <si>
    <t>Halma plc</t>
  </si>
  <si>
    <t xml:space="preserve">About Halma:
Halma is a global group of life-saving technologies companies, driven by a clear purpose. We are an FTSE 100 company with headquarters in the UK and operations in 23 countries, including regional hubs in India, China, Brazil, and the US.
Our diverse group of nearly 50 global companies specialize in market leading technologies that push the boundaries of science and technology.
For the last 42 years, the combination of our purpose, strategy, people, DNA and sustainable business model has resulted in record long-term growth in revenues and profits and an increase in dividend by â‰¥ 5% every yearâ€“ an achievement unrivalled by any company listed on the London Stock Exchange.
Halma India:
Halma India is a subsidiary of Halma International which operates as a hub for incubating local units of international group companies. The hub provides resources for market development, technical services, software development and engineering design. It also provides guidance on India market information, business strategy start-up and statutory facilitation, payroll administration, recruitment, marketing and PR, training and development.
Halma India hub also acts as a principal distributor to stock and trade the products of International Group Companies in India. In future, the hub will also support assembly and manufacturing services. In the long run, as all companies start their own local units, Halma India will continue to guide and govern the group in India.
Why join us?
We offer a safe and respectful workplace, where everyone can be who they â€˜REALLYâ€™ are, feel free to bring their whole selves to work and use their unique talents, knowledge, expertise, experiences, and backgrounds to create meaningful outcomes.
We nurture entrepreneurial spirits and empower them to think beyond the possibilities, to discover, shape and build their own unique stories. We promote and support non-linear career growth for the right talent.
We are simple, humble, and approachable, and we believe in leadership at all levels to bring our purpose to life. Everyone at Halma India makes an impact, and so do you when you join us!
About HFI:
HFI is a new business unit under the Halma Safety sector, created to deliver simplified safety solutions to India and beyond.
As HFI, we manufacture fire safety products and solutions, and provide consultancy, training, and full technical support, so that you always have peace of mind in knowing that your assets are given the best possible protection from fire.
Our solutions are designed and manufactured to cater to the unique needs of customers in:
Fire Detection, Alarm &amp; control, Automatic fire detection &amp; suppression, Specialist detection
Responsibilities
 * Devise an effective BD strategy for the short and long-term sales growth.
 * Build market position by locating, developing, defining &amp; closing business.
 * relationships.
 * Work with Regulatory bodies, Industry Associations
 * Work closely with consultants and architects, building design and specifications.
 * Planning and overseeing new market initiatives.
 * Examine risks and potentials for the business opportunities.
 * Ownership of sales in certain product categories
 * Developing quotes and proposals for customers and consultants
 * Work closely with Marketing and Sales teams
 * Manage key end customer accounts.
Critical Success factors:
 * Ability to network and develop strong relationships across organizations.
 * Strong knowledge of fire industry and key applications
 * Effective business planning, forecasting and execution
 * Strong communication skills
 * Open to new challenges, diverse roles, manage complex tasks
 * Ability to flourish with minimal guidance, be proactive, and handle uncertainty.
 * Critical thinker and problem solver
Qualifications:
 * Engineering graduate (B. Tech / B.E.) from premier institution, preferably in Electronics / Electrical
 * MBA from reputed institution will be an advantage.
Experience:
 * Total work experience: 12 - 15 years
 * At least 5-7 years of experience at mid-level position in Sales and Business Development
</t>
  </si>
  <si>
    <t>Business Development, Sales, and Management</t>
  </si>
  <si>
    <t>Appliances, Electrical, and Electronics Manufacturing, Electrical Equipment Manufacturing, and Fire Protection</t>
  </si>
  <si>
    <t>Assistant Manager, Business Development - India</t>
  </si>
  <si>
    <t>Herbalife International India Pvt. Ltd.</t>
  </si>
  <si>
    <t>Overview
POSITION SUMMARY STATEMENT
Handle sales, taking care of associates, conducting organization business meeting and events, giving Sales growth to the region. Handles the team and takes roles and responsibilities.
Supervisory Responsibilities
 * Sales
 * Process and system to be followed
 * Clear understanding of the system
Organizational Relationships
Having a good relationship with cross functional department.
Minimum Qualifications
Education:
Graduation or may be a management graduate.
Roles &amp; Responsibility
 * Work in conjunction with key local leaders and management to create and implement an integrated strategy to support our Distributors business needs
 * Establish a clear Distributor and consumer communication plan and overseeing implementation
 * Recommend potential Distributor promotions and ensuring that they fit within the global strategy by delivering Distributor excitement and momentum
 * Interact with Distributors to identify future growth potential in order to understand the needs of the markets and daily methods of operation
 * Manage event and promotions budgets effectively
 * Build strong, positive relationships with your support teams in the relevant functions
 * Monitor team performance, identify, and resolve issues
 * Set goals and standards for the department teams
 * Build and maintain relationships with distributors and members
 * Identify business opportunities and strive for achieving business target
 * Monitor sales and ensure timely recognition of various levels of achievement
 * Process and generate sales data and reports
 * Execute and drive sales activities
 * Develop and maintain pipeline with vendors
Skills
 * Communications
 * Temperament
 * Ready to learn new things
 * Understanding of the market dynamism
 * Good Computer knowledge
Experience
 * Sales Experience at least 5 years
 * Team handling and building</t>
  </si>
  <si>
    <t>NxtWave - Business Development Manager - Sales - Odia</t>
  </si>
  <si>
    <t>Business Development Manager_Sales company :
NxtWave is one of Indias fastest-growing Ed-Tech startups. NxtWave is revolutionizing the 21st-century job market by transforming youth into highly skilled tech professionals irrespective of their educational background with its CCBP 4.0 programs.
NxtWave is founded by Rahul Attuluri (Ex Amazon, IIIT Hyderabad), Sashank Reddy (IIT Bombay), and Anupam Pedarla (IIT Kharagpur). In February 2023, NxtWave raised 275 crores led by Greater Pacific Capital, a leading international private equity firm. The startup is also backed by Orios Ventures, Better Capital, and marquee angels, including the founders of some of Indias unicorns.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By offering vernacular content and interactive learning, NxtWave is breaking the entry barrier for learning tech skills. Learning in their mother tongue helps learners achieve higher comprehension, deeper attention, longer retention, and greater outcomes.
NxtWave now has paid subscribers from 450+ districts across India. In just 2 years, CCBP 4.0 learners have been hired by 1500+ companies including Google, Amazon, Nvidia, Goldman Sachs, Oracle, Deloitte, and more.
The scale at which we operate on the tech level (as on February 2023)
370 Cr+ learning minutes spent
69 Cr+ Code Runs
4.2 Bn. + API Requests Handled by our servers
Read more about us in the news - Economic Times | CNBC | Yourstory | Floor, Survey No 115/22 115/23, Plot No 30, , Hyderabad, Telangana, India
Job Description
You're ideal for this role, if:
 * You can manage a team of counselors that would guide students with their career decisions
 * You can instill empathy in your team to address all queries regarding NxtWave courses for potential learners and help them make a decision faster
 * You've proven experience in driving the outcomes from a sales team in achieving revenue targets
 * You're looking to work in the environment of a high-growth startup
 * You're looking for a managerial role where you also find meaning in your work
What will you be doing?
 * Lead a team of Business Development Associates &amp; sales representatives to achieve a given revenue target
 * Continuously monitor and train the team to improve performance and conversions
 * Counseling learning prospects, offering career advice, and providing a sense of how CCBP 4.0 Programs can accelerate their career.
 * Establishing the effectiveness and uniqueness of CCBP 4.0 Programs.
 * Taking responsibility for ensuring the entire sales closing life cycle for your assigned Sales Team. Phone/video calls, product demonstrations, sales closing, and post-sales relationship management fall under this category.
 * Maintaining a detailed database of all the interactions with the leads and providing constant feedback on the quality of the leads to the respective team.
 * Carrying weekly revenue and enrollment targets.
 * Analyzing and sharing active feedback about customer behavior, market demands, and competition with the marketing team
 * Handle escalations and improve customer experience
 * Make propositions, give suggestions, and designate sales targets and job obligations to each team member.
 * Give prompt responses on crucial issues and suggest solutions
What are we looking for?
 * An individual with excellent communication skills (written and verbal), interpersonal abilities, and presentation skills.
 * Apart from good English proficiency, individuals with any of the following as native language Tamil.
 * Highly Dedicated Individuals who are hardworking and with extreme determination.
 * Sales Experience with the EdTech domain is an additional advantage.
 * People with a strong sense of empathy and great patience.
 * People with a systematic approach to building sales funnels, tracking feedback, prioritizing tasks, and consistently exceeding targets within the deadlines
 * A sales mindset, to effectively communicate NxtWaves offerings to its prospective learners and achieve revenue targets
 * Passion for delivering the highest levels of customer service at all times.
Languages Known
 * Native speaker of Odia.
 * Excellent Proficiency in English
Work Location &amp; Working Days:
 * Work from Office(Hyderabad)
 * 6 - Day Week
CTC Offered : Upto 12 LPA Including performance-based incentives
(ref:iimjobs.com)</t>
  </si>
  <si>
    <t>Bhubaneshwar</t>
  </si>
  <si>
    <t>Odisha</t>
  </si>
  <si>
    <t>IMTS Institute</t>
  </si>
  <si>
    <t>Senior Business Development Manager - Alternate Accommodation</t>
  </si>
  <si>
    <t xml:space="preserve">About the Opportunity
Role: Senior Business Deveopment Manager - Alternate Accommodation
Level: Senior Executive
Reporting To: Zonal Manager
Location: Jodhpur
About the function:
Alternate Accommodation team manages supply across India and has about 25k+ Villas, Cottages, &amp; homes on our platforms.
About the role:
The incumbent will be responsible for connecting and engaging with Villas, Apartments, Homestays and premium vacation rentals (alternative accommodation). Incumbent will be responsible for end-to-end account management and driving sustainable performance of the region. The role involves travel to different cities in the portfolio and providing expertise, metrics, analysis and recommendations based on the industry's best practices to the partners.
Skills you will bring to the table:
1. Relationship and Account Management:
 * The Person will be responsible for connecting and engaging with partners
 * End to end account management and driving sustainable performance of the region
 * Sourcing out &amp; onboarding new properties
 * The role involves travel to different partners in the portfolio and providing expertise, metrics, analysis and recommendations based on the industry's best practices to the partners
2. Portfolio Management and Driving Growth:
Grow net revenue in the market by producing business plans to achieve revenue goals, ensuring inventory levels exceed demand throughout the market, ensuring rate competitiveness across multiple available platforms
3. Data Analysis and Reporting:
Establish and maintain supplier relationships, train partners on our extranet and the wholesale business, review monthly production reports and provide feedback to top producing properties, plan and execute market site visitsBuilding MIS &amp; market intelligence reports, preparing geography wise and service wise sales plans and achieving them. Sharing insights on market and industry with the clients and internal stake holders
4. Negotiating:
Networking, Deal initiating, negotiation &amp; closing deal with the clientsStrategize in order to market the property in an improved manner. It helps partners to serve the needs of their customers and at the same time grow their businesses
Key Learnings in this role:
 * Managing large- &amp; small-scale accounts.
 * Forming strategic partnerships with partners
 * Exposure to engage and learn from leading industry stalwarts
 * Build remote working relationships
 * Gain Contracting and Financial acumen
Tools that will be used:
 * MS Excel
 * MS Power-point
What are we looking for in you?
Relevant Experience:
 * Preferred candidates having past work experience in sales/Travel Trade/ Key Account management/ Contracting/B2B sales
 * Experience in handling multiple accounts as a partner is preferred
</t>
  </si>
  <si>
    <t>Jodhpur</t>
  </si>
  <si>
    <t>Associate Director / Director in Business Development (AI/ML)</t>
  </si>
  <si>
    <t>Calsoft</t>
  </si>
  <si>
    <t xml:space="preserve">Company Description
Calsoft is a leading technology-first partner providing digital and product engineering services with over 25 years of experience.
Role Description
This is a  on-site role for an Associate Director / Director in Business Development for Calsoft's new Gen AI Practice. This is a new practice and an opportunity to build and be part of a team from grounds-up. They will be responsible for hiring and leading an inside sales team of 2-3 people. The Associate Director will be located in Pune or Bengaluru, and have the following responsibilities:
Responsibilities
 * Responsible for business development and sales of Calsoftâ€™s AI practice.
 * Be responsible for a revenue target at a personal and team level.
 * Be hands-on manager, drive the sales team, and ensure their productivity and efficiency in meeting the target.
 * Be responsible for hands-on calling, lead generation and closing of new accounts to meet the revenue goals.
 * Work in collaboration with the engineering and presales teams.
 * Note: The activities performed in this scope are prospecting for new business, detailed qualification of sales opportunities, management of the sales cycle, and negotiation of contracts and agreements. Develop and implement sales strategies keeping short- and long-term goals in perspective.
Qualifications
 * Strong leadership, management, and collaboration skills
 * Prior experience selling AI or ML services preferred
 * Excellent communication and interpersonal skills
 * Should have managed an inside sales team from India but should be hands on with experience as an IC
 * Should have sold into US and Europe market
 * Strong analytical and problem-solving skills
 * Degree in Computer Science or related field preferred
</t>
  </si>
  <si>
    <t>Brandope</t>
  </si>
  <si>
    <t>About the job
Who We Are
We are Clipio, a company focussed on creating video assets that have high impact on general awareness, to be used to generate business growth.
Your Role, Collaboration &amp; Team
As a Business Development Manager - youâ€™ll work as part of a global, highly motivated sales team focussed on new account acquisition. You will be a master of lead gen, enjoy attending events and networking opportunities and help technology brands utilise Clipio to solve the complexities associated with content creation at scale.
The Business Development Manager reports to the CGO, and requires a motivated self-starter to hit the ground running. The ideal candidate will have a winning attitude and know how to prospect and open doors deep within tech brands. A generous base package, tools of trade, employee benefits scheme and an exciting incentive program is on offer for the right candidate. This is a national role and will involve domestic travel from time to time.
What You'll Love Doing
 * Develop and execute sales strategies to acquire new businesses and winback churned accounts.
 * Grow our regional client base, drive new business, and build close and trusted relationships with Brands
 * Establish and build business relationships, effectively communicating Clipio's value proposition to Brands
 * Understand the customer and their video content requirements and represent Clipio as a strategic partner to them
 * Successfully meet sales revenue goals and maintain growth in sales activity month over month
 * Proactively maintain account plans, systems, and tools with pipeline activity
 * Attend industry events and networking sessions to generate leads and develop relationships.
 * Youâ€™ll love social selling and creating thought leadership content to educate new prospects
Who you are
 * Strong experience in new business acquisition, advertising, content creation or media, and selling to tech brands.
 * Go-getter - once you have a goal, thereâ€™s no stopping you!
 * Passion for the field. For you to contribute significantly to our mission, you need to be passionate about your job. This is the right opportunity for you if you find the idea of unearthing and acquiring new Brands and building strong partnerships extremely exciting - and youâ€™ll take that enthusiasm to every aspect of the job
 * Someone with a strong sense of urgency, exceptional organizational skills, and natural relationship-building ability; this is a dynamic and fast-paced role!Strong knowledge of video content production and social video ecosystem
 * A natural networker with strong industry relationships within the space
 * Exceptional interpersonal and presentation skills.
Our Values
 * Be the Customer. Know, listen and live the experience of the customer. Think, talk, see, and ask like the customer. Then create value and build trust with the customer.
 * Own it. We are all owners. We focus on the core problems and opportunities that drive sustained success. We agree on a path, own the outcome, and do whatever it takes together.
 * Focus on what matters. Know the goals, know the numbers, know what matters, and prioritize. Visualize it for everyone so that you can align the team and make it happen.
 * Be Courageous. Have the courage to drive change for the business and donâ€™t be afraid to take a risk and feel the burn.</t>
  </si>
  <si>
    <t>Nxtwave - Manager - Business Development/Sales</t>
  </si>
  <si>
    <t xml:space="preserve"> * NxtWave is one of India's fastest-growing Ed-Tech startups. NxtWave is revolutionizing the 21st-century job market by transforming youth into highly skilled tech professionals irrespective of their educational background with its CCBP 4.0 programs.
 * NxtWave was founded by Rahul Attuluri (Ex Amazon, IIIT Hyderabad), Sashank Reddy (IIT Bombay), and Anupam Pedarla (IIT Kharagpur). In February 2023, NxtWave raised - 275 crore led by Greater Pacific Capital, a leading international private equity firm. The startup is also backed by Orios Ventures, Better Capital, and marquee angels, including founders of some of India's unicorns.
 *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 By offering vernacular content and interactive learning, NxtWave is breaking the entry barrier for learning tech skills. Learning in their mother tongue helps learners achieve higher comprehension, deeper attention, longer retention, and greater outcomes.
 * NxtWave now has paid subscribers from 450+ districts across India. In just 2 years, CCBP 4.0 learners have been hired by 1500+ companies including Google, Amazon, Nvidia, Goldman Sachs, Oracle, Deloitte, and more.
 * Scale at which we operate on the tech level (as of February 2023)
 * 370 Cr+ learning minutes spent
 * 69 Cr+ Code Runs
 * 4.2 Bn. + API Requests Handled by our servers
Know more about NxtWave : https://www.ccbp.in
Read more about us in the news - Economic Times | CNBC | Yourstory | VCCircle
You Are Ideal For This Role, If
 * You can manage a team of counselors that would guide students with their career decisions
 * You can instill empathy in your team to address all queries regarding NxtWave courses for potential learners and help them make a decision faster
 * You have proven experience in driving the outcomes from a sales team in achieving revenue targets
 * You are looking to work in the environment of a high-growth startup
 * You are looking for a managerial role where you also find meaning in your work
What will you be doing ?
 * Lead a team of Business Development Associates &amp; sales representatives to achieve a given revenue target
 * Continuously monitor and train the team to improve performance and conversions
 * Counseling learning prospects, offering career advice, and providing a sense of how CCBP 4.0 Programs can accelerate their career.
 * Establishing the effectiveness and uniqueness of CCBP 4.0 Programs.
 * Taking responsibility for ensuring the entire sales closing life cycle for your assigned Sales Team. Phone/video calls, product demonstrations, sales closing, and post-sales relationship management fall under this category.
 * Maintaining a detailed database of all the interactions with the leads and providing constant feedback on the quality of the leads to the respective team.
 * Carrying weekly revenue and enrollment targets.
 * Analyzing and sharing active feedback about customer behavior, market demands, and competition with the marketing team
 * Handle escalations and improve customer experience
 * Make propositions, give suggestions, and designate sales targets and job obligations to each team member.
 * Give prompt responses on crucial issues and suggest solutions
What are we looking for ?
 * Proven experience of 2+ years in managing a sales team
 * An individual with excellent communication skills (written and verbal), interpersonal abilities, and presentation skills.
 * Apart from good English proficiency, individuals with any of the following as native language Telugu.
 * Highly Dedicated Individuals who are hardworking and with extreme determination.
 * Sales Experience with the EdTech domain is an additional advantage.
 * People with a strong sense of empathy and great patience.
 * People with a systematic approach to building sales funnels, tracking feedback, prioritizing tasks, and consistently exceeding targets within the deadlines
 * A sales mindset, to effectively communicate NxtWaves offerings to its prospective learners and achieve revenue targets
 * Passion for delivering the highest levels of customer service at all times.
Languages Known
 * Native speaker of Telugu.
 * Excellent Proficiency in English.
Work Location &amp; Working Days :
 * Work from Office(Hyderabad)
 * 6 Day Week
CTC Offered : Upto 12 LPA Including performance-based incentives
(ref:updazz.com)</t>
  </si>
  <si>
    <t>Vishakhapatnam</t>
  </si>
  <si>
    <t>NxtWave - Business Development Manager - Sales</t>
  </si>
  <si>
    <t>Business Development Manager - Sales Company
NxtWave is one of Indias fastest-growing Ed-Tech startups. NxtWave is revolutionizing the 21st-century job market by transforming youth into highly skilled tech professionals irrespective of their educational background with its CCBP 4.0 programs.
NxtWave is founded by Rahul Attuluri (Ex Amazon, IIIT Hyderabad), Sashank Reddy (IIT Bombay), and Anupam Pedarla (IIT Kharagpur). In February 2023, NxtWave raised 275 crores led by Greater Pacific Capital, a leading international private equity firm. The startup is also backed by Orios Ventures, Better Capital, and marquee angels, including the founders of some of Indias unicorns.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By offering vernacular content and interactive learning, NxtWave is breaking the entry barrier for learning tech skills. Learning in their mother tongue helps learners achieve higher comprehension, deeper attention, longer retention, and greater outcomes.
NxtWave now has paid subscribers from 450+ districts across India. In just 2 years, CCBP 4.0 learners have been hired by 1500+ companies including Google, Amazon, Nvidia, Goldman Sachs, Oracle, Deloitte, and more.
The scale at which we operate on the tech level (as on February 2023)
370 Cr+ learning minutes spent
69 Cr+ Code Runs
4.2 Bn. + API Requests Handled by our servers
Know more about NxtWave: https://www.ccbp.in
Read more about us in the news - Economic Times | CNBC | Yourstory | VCCircle
Company Info
Address
Ground Floor, Survey No 115/22 115/23, Plot No 30, , Hyderabad, Telangana, India
Job Description
You're ideal for this role, if :
 * You can manage a team of counselors that would guide students with their career decisions
 * You can instill empathy in your team to address all queries regarding NxtWave courses for potential learners and help them make a decision faster
 * You've proven experience in driving the outcomes from a sales team in achieving revenue targets
 * You're looking to work in the environment of a high-growth startup
 * You're looking for a managerial role where you also find meaning in your work
What will you be doing?
 * Lead a team of Business Development Associates &amp; sales representatives to achieve a given revenue target
 * Continuously monitor and train the team to improve performance and conversions
 * Counseling learning prospects, offering career advice, and providing a sense of how CCBP 4.0 Programs can accelerate their career.
 * Establishing the effectiveness and uniqueness of CCBP 4.0 Programs.
 * Taking responsibility for ensuring the entire sales closing life cycle for your assigned Sales Team. Phone/video calls, product demonstrations, sales closing, and post-sales relationship management fall under this category.
 * Maintaining a detailed database of all the interactions with the leads and providing constant feedback on the quality of the leads to the respective team.
 * Carrying weekly revenue and enrollment targets.
 * Analyzing and sharing active feedback about customer behavior, market demands, and competition with the marketing team
 * Handle escalations and improve customer experience
 * Make propositions, give suggestions, and designate sales targets and job obligations to each team member.
 * Give prompt responses on crucial issues and suggest solutions
What are we looking for?
 * An individual with excellent communication skills (written and verbal), interpersonal abilities, and presentation skills.
 * Apart from good English proficiency, individuals with any of the following as native language Tamil.
 * Highly Dedicated Individuals who are hardworking and with extreme determination.
 * Sales Experience with the EdTech domain is an additional advantage.
 * People with a strong sense of empathy and great patience.
 * People with a systematic approach to building sales funnels, tracking feedback, prioritizing tasks, and consistently exceeding targets within the deadlines
 * A sales mindset, to effectively communicate NxtWaves offerings to its prospective learners and achieve revenue targets
 * Passion for delivering the highest levels of customer service at all times.
Languages Known
 * Native speaker of Malayalam.
 * Excellent Proficiency in English
Work Location &amp; Working Days:
 * Work from Office(Hyderabad)
 * 6 - Day Week
CTC Offered : Upto 12 LPA Including performance-based incentives
(ref:iimjobs.com)</t>
  </si>
  <si>
    <t>Business Development Executive Adfors</t>
  </si>
  <si>
    <t>Organizational Overview
Adfors
ADFORS is the world leader in geotextiles and glass fiber technical fabrics for applications in construction and industrial markets. It offers solutions based on a complete range of textile &amp; coating technologies using fiberglass yarns, synthetic fibers, and natural fibers. Its products include glass fiber mesh for exterior wall insulation, wall coverings, joint tapes, glass mats for thermal insulation (HKO) for automotive and industrial application, insect screens, staple fibers, and road reinforcement grids. The Geotex business has a manufacturing facility in Bangalore and produces a range of reinforcement products for roads, runways, coal mines, and quarries for the domestic and APAC market.
P Oducts
In India, ADFORS manufactures polyester mesh for use in coal mining operations. The product is coated with a specialized fire-retardant coating, for safety in enclosed locations like coal mines. The use of polyester mesh occurs at the end stage of coal recovery, in an operation called salvage. The fabric is installed on the roof of the coal mine so that various mining equipments can be extracted safely. Since the environment is extremely flammable, ADFORS Mining Mesh is coated with a specialized fire-retardant to deter progression of fire.
In addition to the above, ADFORS India supplies the following products:
Insect Screens: The mainstay product is the woven fiberglass insect screens manufactured at our state of the art plant in Mexico. These are available in 4 different colors and different roll width starting from 3ft to 8ft. In addition to the standard fiberglass mesh, specialty screens such as Stiff Screen, Vision Perfect, Pet Resistant, Sun Guard, Extra Strength, and Small Insect screens are also available.
Novelio Wall Coverings: The product is an exclusive range of glass fiber wallcoverings which are manufactured by Saint-Gobain ADFORS in Czech Republic. The wall covering is essentially a fabric woven from glass yarns in an array of attractive textured patterns. After preparing the wall surface, the wall covering is installed with a glue and can be painted with any water based paint, with a color of choice, suiting the theme and d cor of the living space.
GlasGrid Pavement Reinforcement Grids: Geotex business under ADFORS deals in pavement reinforcement products which have been used in highway/runway construction or maintenance works over the last 40 years in more than 64 countries. GlasGrid is a prominent product in the Geotex range which is being successfully used in India since the last 15 years in projects like PPP Airports, Civil Airports, Defence Airfields, National Highways/Elevated projects, and other important stretches under state bodies like PWD, state road departments etc. Our road reinforcement products are used as 'Bitumen Reinforcement Interlayer' which prevents reflective cracking and enhances fatigue performance, thus increasing the service life of the pavement. GlasGrid Pavement Reinforcement Grids retard reflective cracking by a factor of 2 to 3 times by turning crack stresses horizontally to dissipate the stress.
Job Title
Business Development Executive- Adfors
Grade
M11
Designation
Executive
Department
Sales and Marketing
Reporting to
Business Development Manager- Adfors
Location
Coimbatore
Qualification
BE/ B.Tech (Not Mandatory) or MBA
Experience
2-3y
JOB PURPOSE
Organization Perspective
To ensure organization, customer and product requirements are met and continually improve the quality systems.
Customer perspective
To understand the customer requirements related to product, quality system and ensure the implementation of the requirements in the organization
GEOGRAPHICAL TERRITORY Coimbatore and Kerala POSITION SUMMARY To develop market and business for our Adfors- Construction/interior LOB (Product- Novelio &amp; Insect Screen) KEY RESPONSIBILITIES
 * Achieving the budget &amp; overall management of sales in the region
 * Hunting for new projects, getting the product specified and building relationships with architects, interior designers, influencers, builders and distributors
 * Augment sales through introduction of new products
 * Augment distribution network and additional commercial channels for retail
 * Creation of data base, MIS, competition information
 * Define strategy for responsible products in terms of further downstream activities to ensure sustainable growth - manage local resources to ensure all above goals
Coordination With Other Departments
Internal Sales team, marketing team, Customer Service and Logistics
External Dealers, Distributors, Interior Designers, Architects
Skills
Functional
 * 
    * Strong experience in project and channel sales and networking with architects, builders and distributors
    * Knowledge/experience in retail organization setup and management.
    * Knowledge on Construction products and home fittings markets
    * High level of initiative, assertive and a self-driven professional
    * Exposure to Project &amp; retail sales /architects / interior Designers / contractors / Builders / and business development Construction/interior LOB.</t>
  </si>
  <si>
    <t>Manager Business Development - International Programs</t>
  </si>
  <si>
    <t>T-Hub</t>
  </si>
  <si>
    <t>About T-Hub:
T-Hub (Technology Hub) is an innovation hub and ecosystem enabler. Based out of Hyderabad, India, T-Hub leads Indiaâ€™s pioneering innovation ecosystem and is the worldâ€™s largest innovation campus. Over the six years, T-Hub has pivoted around the 6Ms (Mentors, Market, Motivation, Manpower, Money, Methodologies) and 2Ps (Partnerships and Policy Advisory) frameworks with a mission of driving results and collaboration for entrepreneursâ€™ success. It has delivered 100+ innovation programs so far, creating an impact for startups, corporations, and other innovation ecosystems. Since its inception, it has provided over 2000 national and international startups with access to better technology, talent, mentors, customers, corporations, investors, and government agencies. Many entrepreneurs from the USA, Canada, the UK, Australia, and Germany are accessing the Indian market through T-Hub. We have incubated 200+ international startups and provided international market access to 100+ Indian startups through our international platform called "T-Bridge.â€. T-Bridge engages mentors, corporations, startups, incubators and accelerators, universities, and government organizations to build innovation bridges between India and other geographies.
Roles &amp; responsibilities:
Success in this role requires a combination of leadership skills, strategic thinking, and a deep understanding of the global innovation ecosystem. Your ability to foster collaboration, create opportunities for startups, and navigate the complexities of international business development will play a crucial role in the success of the innovation hub and the startups it supports
Client Acquisition:
 * Identify and target potential clients, including startups, corporations, and government entities, for incubation services.
 * Develop and implement strategies to attract a diverse range of startups to the T-Hub.
Sales Strategy:
 * Develop and execute a comprehensive international sales strategy aligned with the T-Hub's goals.
 * Analyze market trends and competition to refine the sales approach.
Client Relationship Management:
 * Build and maintain strong relationships with existing and potential clients.
 * Understand the needs of startups and other clients, ensuring a high level of satisfaction.
Product Knowledge:
 * Have a deep understanding of the T-Hub's programs and services.
 * Effectively communicate the value proposition to prospective clients.
Sales Presentations:
 * Create compelling sales presentations and materials showcasing the benefits of joining the T-Hub.
 * Conduct pitches and presentations to each potential client.
Proposal Development:
 * Work with the T-Hub's leadership and program managers to develop customized proposals for each potential client.
 * Tailor proposals to address the unique needs and goals of each startup or client.
International Expansion Support:
 * Collaborate with startups to understand their international expansion plans.
 * Highlight T-Hub's support in facilitating global growth for startups.
Sales Reporting:
 * Track and report on sales performance metrics.
 * Provide regular updates to the leadership team on sales activities, pipelines, and achievements.
Networking:
 * Attend industry events, conferences, and networking forums to generate leads and promote the T-Hub's services.
 * Build and leverage a strong professional network to drive sales opportunities.
Contract Negotiation:
 * Negotiate contract terms and conditions with clients.
 * Ensure agreements are mutually beneficial and align with the T-Hub's goals.
Global Ecosystem Mapping:
Â· Identify and understand key players, trends, and resources in the global startup and innovation ecosystem.
Â· Establish and nurture partnerships with international innovation hubs, accelerators, and industry associations.
Collaboration with Internal Teams:
 * Collaborate with program managers, marketing, and other internal teams to ensure a cohesive and effective approach.
 * Share client feedback and insights to enhance program offerings.
Team Leadership:
Â· Lead and manage a team of international business development professionals.
Â· Provide guidance, mentorship, and support to team members to ensure alignment with overall business development goals.
Partnership Development:
Â· Identify and foster strategic partnerships with global corporations, investors, and governmental organizations.
Â· Collaborate with internal and external stakeholders to create opportunities for startups within the hub.
Qualifications:
Â· A bachelorâ€™s degree in business or related major
Â· 6â€“8 years experience in a business incubator, international sales, a start-up advisory, or any kind of entrepreneurial experience
Â· Experience in any one or two sectors or domains like sustainability, mobility, health care, fintech, etc. would be an added advantage.
Â· Strong working knowledge of Microsoft Office, Excel, and presentations.
Skills
Â· Understanding of Startup Ecosystems: In-depth knowledge of the global startup ecosystem, including key players, trends, and emerging markets.
Â· Networking and Relationship Building: exceptional networking skills to connect with startups, investors, mentors, and other stakeholders.
Â· Sales and Negotiation: Proven track record in sales and negotiation, particularly in a B2B context.
Â· Communication Skills: Excellent verbal and written communication skills for effective client interactions and presentations.
Â· Strategic Thinking: Ability to think strategically and align sales efforts with the overall goals of the T-Hub.
Â· Relationship Building: Strong relationship-building skills to foster partnerships with startups, corporations, and other stakeholders.
Â· Adaptability: flexibility to adapt to the evolving needs of clients and the startup ecosystem.
Â· Results-oriented: demonstrated ability to meet and exceed sales targets.
Â· International Business Acumen: Understanding international business practices and the challenges associated with global expansion.
Â· Team Collaboration: Ability to work collaboratively with internal teams and stakeholders.
Â· Innovation Awareness: Awareness and appreciation of innovation trends and the startup landscape.
Â· Cross-Cultural Competence: Cultural sensitivity and adaptability for working with startups from diverse backgrounds.</t>
  </si>
  <si>
    <t>International Business Development Manager</t>
  </si>
  <si>
    <t>Masscom Corporation</t>
  </si>
  <si>
    <t>About Us:
Since 2015, Masscom Corp has focused on providing high-quality services at a reasonable cost to start-ups and mid-scale businesses. While we have a few â€œenterprise scaleâ€ organizations to name in our client roster, our primary focus remains small to medium scale businesses especially start-ups. Given such a focus, we truly understand the day-to-day challenges in delivering technology solutions to this segment.
Â 
Our extensive array of services helps our customers leverage next-generation technologies to build, transform and manage their IT operations as a natural extension to their in-house teams.
Â 
We provide a unique mix of domain expertise of cutting-edge Digital Product Engineering, Infrastructure Engineering and Support Services to keep up with day-to-day operations.
Â 
Overview of the position:Â 
The International Business Development Manager will be responsible for identifying and pursuing new business opportunities, developing and implementing sales strategies, building and maintaining relationships in the US IT market. Work closely with cross-functional teams to ensure maximum customer satisfaction. This role requires strong communication skills, industry knowledge, and a proven track record in software international business development / sales.
Responsibilities:
 * Lead generation of potential Clients from USA, Canada, UK, Europe and Australia Market.
 * Market Research on the Territories assigned
 * Prospect, educate, qualify, and generate interest for international sales opportunities
 * Follow up with prospective clients within our speciality services in international market.
 * Develop and implement effective strategies to identify and engage potential international clients through online research, networking events, and industry partnerships.
 * Leverage LinkedIn to its fullest potential, creating a strong professional presence, cultivating connections, and strategically positioning the company for business opportunities.
 * Build and maintain strong relationships with clients, acting as the main point of contact throughout the sales process.
 * Planning and execution for acquisition of clients, based on targets set to meet organizational requirements.
 * Build and manage a strong sales funnel to meet the set goals.
 * Effectively communicate the services to potential customers through tailored presentations and product demonstrations.
 * Building strong relationships with the existing portfolio of clients
 * Experience of managing entire sales life cycle
 * Experience of successfully achieving sales/revenue targets
Requirements:
 * Qualification: MBA in Sales and Marketing or Bachelors in Technology
 * 7 to 8 years of experience in sales, business development or similar role.
 * Has a strong track record of success within International Business Development within the IT industry.
 * Aptitude for IT Consulting
 * Development experience a plus
 * Excellent verbal and written communication skills
 * Proficiency in MS Office
 * Used to or comfortable for the mentioned shift timings
 * Ability to maintain a high level of professionalism and confidentiality
 * Enthusiastic to build good relationships with people Ability to work well in a team environment
Why Us?
 * Fully Remote
 * Competitive leave benefits
 * Family Health Insurance</t>
  </si>
  <si>
    <t>Business Development Manager, , LPA Offline Merchants</t>
  </si>
  <si>
    <t>Description
Our vision is to make Amazon pay the most trusted, convenient and rewarding way for our customers and merchants to transact. We want to be the most preferred instrument when a customer and merchant transact, whether in-store or online. To enable this vision, we have enabled a selection of instruments such as Apay Balance, Gift cards, UPI, Cobranded Credit cards for customers and a vast selection of use cases that customers frequent every day.
Our offline payments business is an offshoot of that uber vision for Amazon Pay. Our vision is to simplify in-store payments for customers &amp; merchants and drive digitization of SMBs. To realize this vision, one of our missions is to build India's largest merchant selection along-with an independently profitable merchant business. We aim to enable 30MM merchants to accept Amazon pay by year 2025. We will make Amazon pay on every merchant desk a possibility. This acceptance would span a) large organized stores such as Shoppers stop, Big bazaar, More etc. b) local/regional brands such as Kanti sweets, Paradise biryani, Wow Momo, Ratnadeep stores etc and c) long tail merchants (mom and pop kirana stores, vendors) in every nook and corner of this country. Achieving this vision requires a large resource pool on the field that solicits and onboards merchants and a corresponding organization that manages this resource pool along with state-of-the art customer and merchant engagement strategy, processes and tools.
To achieve these, we are looking for an ambitious L5 sales and business development leader who is passionate about building businesses at scale.
This individual will be our ambassador with the external merchant ecosystem and will be responsible for conceptualizing, pitching and on boarding strategically holdout selection and leveraging ongoing relationship with partner merchants. S/he will have a direct and visible impact on the long-term success of various businesses across Amazon.in.
This role has direct exposure to senior leaders in Amazon and requires highly developed thought-leadership, ability to pitch new concepts to senior stakeholders, great analytical skills, relationship management and strategic negotiation skills. This is an individual contributor role based in Bangalore, and is a part of LPA Offline Merchants Team, Amazon Pay.
Key job responsibilities
 * Key relationship management with the largest offline merchants in India. Driving negotiations to onboard key holdout selection.
 * Stakeholder management with EUC Teams, finance, marketing and rewards teams to drive common goals for Amazon Pay and the merchants
 * Drive top to top leadership workshops to drive and firm up the annual/quarterly joint business plan
 * Drive monetization opportunities for Reward Ads with merchants
We are open to hiring candidates to work out of one of the following locations:
Bengaluru, KA, IND
Basic Qualifications
 * 3+ years of business development, partnership management, or sourcing new business experience
 * 3+ years of developing, negotiating and executing business agreements experience
 * Bachelor's degree
 * Experience with sales CRM tools such as Salesforce or similar software
 * Experience in setting up and managing a sales pipeline
Preferred Qualifications
 * Experience interpreting data and making business recommendations
Company - Amazon Pay (India) Private Limited
Job ID: A2529197</t>
  </si>
  <si>
    <t>Business Development and Information Technology</t>
  </si>
  <si>
    <t>AVP Business Development</t>
  </si>
  <si>
    <t>We are seeking a highly motivated and experienced Business Development Manager to join our team. In this role, you will be responsible for developing and implementing strategies to expand our client base within India and globally, focusing on the staffing and manpower outsourcing industry. Your primary objective will be to identify new business opportunities, build relationships with potential clients, and drive revenue growth through successful acquisition of new accounts
About Dimensions HRD
Dimensions HRD Consultants established in 2002 is an executive search firm, committed to providing practical and scalable solutions to the HR needs of organizations across the globe. Our dedicated, highly professional team of consultants thrive for excellence at all times, complying with the goals and aspirations of your business, whatever its size.
Our dedicated client teams account relationships, delivery capability, and processes ensure an end-to-end flow from project acquisition to a successful conclusion and beyond. We boast a strong track record of over 5,000 assignments across multiple functions.. For more details please log on to www.dimensionshrd.com
Key Responsibilities
Develop and execute a comprehensive business development strategy to expand our client base within India and internationally.
Conduct market research and identify potential target markets and segments for business growth.
Consultative Selling of our recruitment services to Corporates and negotiating the rates of business.
Assessing and responding to the recruitment needs of each client or assignment and ensuring timely delivery
Build and maintain a strong pipeline of prospective clients through targeted lead generation activities, including cold calling, networking, and attending industry events.
Initiate and nurture relationships with key decision-makers stakeholders, and influencers within target organizations to understand their workforce management needs and position our services as a solution.
Achieving the revenue target as an Individual and also mentor the new team members
The Successful Applicant
8-12 years of B2B or Corporate Sales/Business Development experience in Executive Search / Bank or managing HNI clients or a Wealth management role
Excellent presentation skills
Exemplary communication skills</t>
  </si>
  <si>
    <t>Banking, Human Resources Services, and Airlines and Aviation</t>
  </si>
  <si>
    <t>Rysyl</t>
  </si>
  <si>
    <t>Job Title: Manager - Financing (B2B CleanTech)
Location: Gurugram, Haryana
Job Type: 
Experience: 2-5 years in Business Development / B2B Sales / Partner Management
About:
Our client is a dynamic and rapidly growing financial services firm revolutionising the CleanTech (EVs, Solar, Sustainable Materials etc) lending landscape. The company specializes in providing innovative financing solutions to customers through strategic partnerships with various companies and startups. The company is looking for a motivated and experienced Business Development Manager to join our team and drive financing through partners in a B2B setup.
Key Responsibilities:
Partner Identification and Onboarding:
 * Identify potential partner companies and startups in CleanTech industries.
 * Establish and nurture relationships with key decision-makers within partner organizations.
 * Lead the onboarding process, ensuring seamless integration of partners into our lending ecosystem.
Strategic Partnership Development:
 * Collaborate with partners to understand their business needs and objectives.
 * Develop customized financing solutions that align with the goals of both the partner and our company.
 * Negotiate and finalize partnership agreements, ensuring mutually beneficial terms.
Cross-functional Collaboration:
 * Work closely with internal teams, including product development, marketing, and operations, to align partner strategies with overall business objectives.
 * Collaborate with the risk management team to assess and mitigate potential financial risks associated with partner collaborations.
Performance Monitoring and Optimization:
 * Track and analyze key performance indicators related to partner relationships and financing activities.
 * Identify opportunities for optimization and growth within existing partnerships.
 * Provide regular reports and updates to the leadership team on partnership performance.
Qualifications:
 * Bachelor's degree in Business, Finance, Technology or a related field.
 * Proven track record in partner management / B2B Sales roles, with 2-5 years of relevant work experience.
 * Strong negotiation and communication skills.
 * Understanding of financial products and services.
 * Ability to thrive in a fast-paced and dynamic work environment.
 * Educational Qualifications from Tier-1 colleges will be an added advantage.
Perks and Benefits:
 * Competitive salary with performance-based incentives.
 * Health and wellness programs.
 * Opportunities for career advancement in a rapidly growing company.
 * Collaborative and inclusive work culture.
If you are a results-driven individual with a passion for business development and partner management, we invite you to apply for this exciting opportunity. Join us in driving positive change through strategic partnerships in the CleanTech industry!</t>
  </si>
  <si>
    <t>Careerfit.ai</t>
  </si>
  <si>
    <t>Responsibilities:
â€¢ Develop and implement comprehensive strategic business development plans for the fast-food sector, focusing on sustainable growth and market expansion.
â€¢ Proactively identify and pursue innovative business opportunities, strategic partnerships, and collaborations to enhance the brand's presence and market share.
â€¢ Collaborate closely with internal cross-functional teams to align business strategies, streamline operations, and continuously enhance fast-food product offerings based on market demands.
â€¢ Conduct in-depth market analyses, staying abreast of emerging trends, competitor activities, and evolving customer preferences within the dynamic fast-food industry.
â€¢ Build and foster strong, lasting relationships with key stakeholders, franchisees, and influential industry professionals to strengthen the brand's positioning and open new avenues for growth.
â€¢ Implement a robust monitoring system to assess the performance of fast-food products or services, swiftly identifying areas for improvement and implementing strategic solutions.
â€¢ Prepare and deliver compelling business proposals, presentations, and insightful reports to stakeholders, showcasing the brand's achievements and outlining future growth opportunities.
Requirements:
â€¢ Bachelor's or Master's degree in Business, Marketing, or a related field.
â€¢ Proven and successful experience as a Business Development Manager, with a demonstrated focus on fast-food or related industries.
â€¢ In-depth knowledge of the fast-food market, including current trends, consumer behavior, and evolving preferences.
Skills:
â€¢ Business Development: Expertise in developing and executing strategic plans for fast-food sector growth.
â€¢ Market Analysis: Proficient in analyzing market trends, competitor activities, and customer preferences.
â€¢ Relationship Building: Exceptional ability to cultivate and maintain strong relationships with stakeholders.
Preferred:
â€¢ Certification in Business Development or a relevant field.
â€¢ Substantial experience and a proven track record in the fast-food industry or related sectors.
â€¢ Familiarity with CRM software, advanced market analysis tools, and emerging technologies in the fast-food business.</t>
  </si>
  <si>
    <t>Management</t>
  </si>
  <si>
    <t>Business Development Manager - South India</t>
  </si>
  <si>
    <t>MODIFI</t>
  </si>
  <si>
    <t>MODIFIâ€™s mission is to help business sellers and buyers around the world grow through innovative solutions in global payments, trade financing and trade management services.
We are looking for an exceptional Business Development Manager to join MODIFI's business development and sales team in India and support MODIFI in its mission to change the world of international trade.
Your impact:
 * We are looking for a passionate and results-oriented individual
 * You will be responsible for acquiring new customers in the Indian market through various channels such as customer meetings, industry events, calling, email and relevant digital channels
 * You are a hunter, who rolls up his / her sleeves and sniffs out opportunities, taking cases through the entire sales cycle from start to finish
 * Build a strong direct sales funnel to make MODIFI the leader in Trade Finance for SMEs in India
 * Team up with global Sales &amp; Business development teams in other countries to exploit cross-selling opportunities (with our direct customers or the counterparts of customers)
 * Be extremely results driven, exceeding ambitious targets (financial, customer satisfaction, operational) and taking MODIFI to the next level
 * Partner with cross functional teams across Product, Marketing, Finance, Legal and Risk to find solutions and close deals
 * Be the voice of the customer and engage with Product teams to drive product localization and improvements
 * Be a team player, contributing towards broad company goals in a world-class team with a performance- and people-driven culture
Requirements
 * At least 8+ years of experience working in a high pressure sales environment. Background in Trade Finance and banking &amp; financial services would be a major positive point.
 * A hungry, infectious personality: Weâ€™re looking for someone determined to win and with the resourcefulness to achieve it. Someone with a positive attitude and a â€œcan doâ€ spirit
 * Experience working in a B2B environment.
 * Having a network of exporters and channel partners
 * Fluent English
 * Passion for small and medium-sized businesses, international trade and development and how digital trade finance can create significant growth for such businesses
 * Ability to influence C-level executives as well as passionate owners of small and medium-sized businesses
 * Proven ability to work with and influence cross-functional teams and departments
 * Critical thinking and strong decision-making abilities
 * Comfortable operating in a fast-paced and ever-changing dynamic environment
Benefits
Why MODIFI? Because we rock!
 * Diversity is more than a word to us - join a company with team mates from 16+ different nationalities and backgrounds
 * The world is your oyster - we have networks around the globe with offices in Amsterdam, Berlin, Delhi, Dhaka, Dubai, Hongkong, Mumbai, Shenzhen, Singapore
 * We care about the environment - thatâ€™s why we commit to a clear understanding of our CO2 footprint and shall reach neutrality in 2023
 * You want to get to know your colleagues better?! We organize regular gatherings, events and parties
 * Many perks like a cultural day, personal training, language course and more
 * TEAM - Together Everyone Achieves More
 * At MODIFI we have a very hands-on mindset, giving our people the chance to grow with their responsibilities
 * Think big. Think bigger! Think 10x!
 * We live by our values â€˜own your actionsâ€™, â€˜grow togetherâ€™ and â€˜make it happenâ€™
Location Preference:
Chennai / Bangalore / Hyderabad
About Us
Here at MODIFI we are building the next-generation global trade payment platform. Since our start in 2018, we have been growing extensively and today weâ€™re ready to move to the next level. MODIFI is the right place to make global trade happen as we believe that international trade drives global development.
Our brilliant multicultural team operates internationally in more than 11 countries. No matter your religion, sexual orientation, age, gender, origin or relationship status; we encourage everyone to be their authentic selves.
We are looking for the most talented people with an attitude to win any battle. Are you passionate about solving problems and ready to conquer the world? Sounds interesting? Yes! So, you belong with us. Send us your CV today!</t>
  </si>
  <si>
    <t>This job is provided by apna.co This is a walkin drive in Aditya Birla Sun Life insurance.
 * Candidate to have minimum 2 years of experience in BFSI industry mandatory
 * Minimum 1 years of total experience can be from Life Insurance/Cross selling
 * Good network in generating potential business leads in local market
 * Should be a local resident of the hiring location
 * Ability to recruit insurance advisors team of 10 to 15 at least at the time of joining
 * Train the team and drive for business in local market
 * Service customers for policy renewals
 * Should drive monthly recruitment activities to recruit new insurance advisors
Fast track promotion after 6 months of Target achievement.</t>
  </si>
  <si>
    <t>Director, Business Development Leader</t>
  </si>
  <si>
    <t>Visa</t>
  </si>
  <si>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â€“ to uplift everyone, everywhere by being the best way to pay and be paid.
Make an impact with a purpose-driven industry leader. Join us today and experience
Job Description
Team Summary
The Business Development team at Visa is at the forefront of client relationship management and responsible both for bringing new client partnerships to Visa, as also to execute on new business opportunities with existing clients. Aligning the strategic objectives of Visa with those of the client and working with client teams across functions to arrive at common goals is a key deliverable. This team comprises self-motivated and highly driven individuals who excel with partners, work collaboratively with other Visa colleagues and have superior project management skills. Being the face of Visa with industry participants gives them an opportunity to work with a myriad set of organizations such as commercial banks, NBFCs, SFBs, payment banks and increasingly with Fintechs. The team is divided into verticals â€“ Centres of Excellence (COE) â€“ based on client size and type. This is an Individual Contributor role reporting in to the head of one of these COEs, who in turn reports into the Head-Business Development for Visa India.
What a Director, Business Development Leader does at Visa:
 * Responsible for business development and delivery of account plans across a set FI accounts, adopts a consultative selling process to identify new opportunities, make client pitches, structure commercial proposals to acquire and lock-in Visa share
 * Executes the product development strategy across core, digital, network and data products
 * Embeds Visa capabilities across Risk, Visa Consulting/Advisory, Marketing etc. to grow VAS revenue
 * Be the Voice of Visa in the client, provide thought-leadership via sharing of industry trends, regional/global best-practices, new technologies and use-cases etc.
 * Improves Client Satisfaction rating through on-going relationship management
Key Result Areas:
 * Improvement in Visaâ€™s share in clientâ€™s credit/debit/prepaid lines of business, as applicable
 * Structuring and ongoing performance tracking of commercial proposals offered to client
 * Engagement across levels and functions within client to identify opportunities â€˜below the waterlineâ€™ and embed Visa solutions &amp; capabilities to drive volumes on new-flows and VAS.
 * Demonstrate a One-Visa approach across functions viz. Client Support Services, Brand / Marketing, VCA, Risk to support clients and deliver added value
Key Performance Indicators
 * Visaâ€™s share in client across issuance/PV metrics
 * Revenue-driver performance across Cards in Force, Domestic/Cross border transactions, PV/ITV
 * Net Revenue &amp; VAS Revenue
 * Share of new flows
 * Client Satisfaction scores
Why this is important to Visa
Attacking competition portfolios to gain market share, is key to Visaâ€™s strategy of increasing card credentials and card usage in the country, and helps to build an inherent preference for Visa amongst other ecosystem stakeholders viz. FI clients, Fintechs, merchants, acquirers, processors etc. as well as, creating a network effect. This role offers the incumbent an exciting and enriching learning experience and an opportunity to meaningfully contribute to market share gains and incremental net revenue achievement.
Projects you will be a part of:
 * Ongoing projects relating to CVP development, co-creation &amp; co-marketing initiatives, portfolio optimization, risk management, GTM strategies for new products &amp; solutions
This is a hybrid position. Hybrid employees can alternate time between both remote and office. Employees in hybrid roles are expected to work from the office two days a week, Tuesdays and Wednesdays with a general guidepost of being in the office 50% of the time based on business needs.
Qualifications
What you will need:
 * Recognized degree preferably in Business Management
 * 10+ years of account management, B2B sales, or strategy/business consulting experience.
 * Good understanding of payments domain and country landscape
 * Strong collaboration and communications skills and good executive presence
 * Strong understanding of financials to drive client and Visa profitability metrics
 * Strong analytical, negotiation and deal structuring skills
 * Demonstrated program management proficiency and strong result-orientation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</si>
  <si>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Biodeal Pharmaceuticals Limited</t>
  </si>
  <si>
    <t>Job Description - Business Development Manger, Domestic (Third Party Manufacturing)
We, Biodeal Pharmaceuticals Limited are one of the leading Pharmaceutical manufacturers in India. As we are expanding our domestic and international byproduct and doses form, we are looking for Business Development Executives, Senior Executives, Managers and Assistant Manager to join our sales team.
 * Candidate Should have exposure of pharma expos like CPHI and IPHEX etc.
 * Candidate Should be dynamic, Vibrant and result oriented etc.
Work Responsibilities :Â 
- Handling existing customers from customer development to collection.
- Addition of more products from existing customers for contract manufacturing.
- Should be able to tour regularly without any boundaries for business meetings.
- Meeting monthly sales targets &amp; achieving assigned sales targets.
- Closes new business deals by coordinating requirements; developing and negotiating contracts; integrating contract requirements with business operations.
- Monitor and analyze sales of newly developed molecules of the organization.
- Maintaining own MIS.
- Preparing company's product presentation efficiently.
- Pursue continuous learning and professional development and stay up to date with latest medical data
- Enhances organization reputation by accepting ownership and values of the organization.
Requirements :Â 
ProvenÂ 3 years of sales work experience.
Familiarity with databases, statistics, product lines and latest medical issues
Knowledge of and experience with Microsoft Word and Access, Advanced Excel, and Advanced PowerPoint skills.
Knowledge and experience in consumer-packaged goods and/or contract manufacturing.
Excellent communication, negotiation and sales skills
Highly motivated and target driven with a proven track record in business development.
Project management â€“ able to communicate, manage timelines and budgets, and oversee the execution of necessary project tasksÂ 
Problem Solving â€“ Identifies and resolves problems in a timely manner; gathers and analyzes information skillfully.Â 
Planning/Organizing â€“ uses time efficiently; plans for additional resources; Sets goals and objectives; organizes or schedules resources appropriately.Â 
Detail-oriented and accurate â€“ minimizes mistakes, follows every step in a process, and follows through with all tasksÂ 
Oral Communication â€“ Speaks clearly and persuasively in positive or negative situations; demonstrates presentation skills.Â 
Team Work â€“ balances team and individual responsibilities; contributes to building a positive team spirit; Able to build morale and group commitments to goals and objectives.Â 
Written Communication â€“ Writes clearly and informatively; presents numerical data effectively; Able to read and interpret written information.Â 
Change Management â€“ communicates changes effectively; builds commitment and overcomes resistance.Â 
Leadership â€“ inspires and motivates others to perform well; influences actions and opinions of others; Displays passion and optimism.Â 
Technical/manufacturing competency is preferred; must have technical aptitude and ability to quickly learn technical concepts.
Location:- 132 Sector, Noida.</t>
  </si>
  <si>
    <t>Future Market Insights</t>
  </si>
  <si>
    <t>We at FMI are hiring for â€œBusiness Development Managerâ€ for our office at â€œHinjawadiâ€ Location
About Us:
Future Market Insights (FMI) is a premier provider of syndicated research reports, custom research reports, and consulting services. We deliver a complete packaged solution, which combines current market intelligence, statistical anecdotes, technology inputs, valuable growth insights, aerial view of the competitive framework, and future market trends. We provide research services global as well as specific to a region; key regions include GCC, ASEAN &amp; BRIC. Our offerings cover broad spectrum of industries including Chemicals, Materials, Energy, Technology, Healthcare, and Retail. We have a global presence with delivery centers across India specializing in providing global research reports and country research reports. FMI is headquartered out of Dubai, U.A.E., with a state-of-the-art delivery center located in Pune, India. We combine our knowledge and learning from every corner of the world to distill it to one thing â€“ the perfect solution for our client.
To know more about the company;
Kindly visit www.futuremarketinsights.com
Responsibilities
 * Create a well-qualified pipeline of prospective clients by establishing and maintaining professional relationships with key decision-makers
 * Develop and maintain Sales Plan and ensure achievement of Company sales targets and profitability
 * Expected to lead by example and maintain the highest standards of administration in accordance with the agreed sales process, ensuring that the CRM systems are accurately updated
 * Provide timely feedback to the Director - Business Development, regarding performance, sales activity reports and account strategy concerns
 * Assist other team members with transactions when necessary
 * Meet weekly, monthly and quarterly sales quotas
 * Should be comfortable to Work From office
 * Protect organization's value by keeping information confidential
 * Close new business deals by coordinating requirements; developing and negotiating contracts; integrating contract requirements with business operations
 * Enhances organization reputation by accepting ownership for accomplishing new and different requests; exploring opportunities to add value to job accomplishments.
Basic Qualifications
 * 2+ years of sales management experience.
 * 3+ years of quota-carrying sales experience.
Preferred Qualifications
 * Bachelorâ€™s degree/Masters Degree
 * A demonstrated track record of exceeding sales targets.
 * Professional self-starter, high level of motivation, customer empathy and ethics
 * Expertise in the understanding and application of relevant sales methodologies and metrics.
 * Ability to evaluate sound business opportunities and close deals.
 * Strong knowledge of manage sales-related activities.
 * Excellent time management skills and ability to prioritize multiple projects and to guide/direct others.
 * Ability to work efficiently on simultaneous assignments under tight deadlines
 * Comfortable in a fast-moving, relatively unstructured start-up environment.
 * Strong oral/written communication and negotiating skills. Excellent client management, presentation skills and conflict resolution ability. A history of strong client relationships.</t>
  </si>
  <si>
    <t>Market Research</t>
  </si>
  <si>
    <t>Allstarconsulting1</t>
  </si>
  <si>
    <t>Job Title: Business Development Manager
Job Type:  Permanent Role
Timing: 9 to 6 Day shift
Location: Mayapuri, New Delhi
Salary: The Client is open to offering a competitive package based on the candidate's qualifications and experience.
Company Description
 * Our client, a well-established leader with decades of experience, specializes in sourcing and providing high-quality marble and natural stone from various global origins. Renowned for their commitment to excellence and authenticity, they have a strong presence in the industry.
 * Their core strength lies in importing premium marble directly from prestigious quarries in countries like Italy, Spain, Greece, Turkey, Brazil, Norway, and more. With a remarkable track record as a preferred supplier, they've contributed to numerous successful projects, including those in opulent and luxurious living spaces nationwide.
Job Description
 * As a Business Development Manager (BDM) you will play a pivotal role in driving business growth and expansion.
 * You will be responsible for increasing the value of existing customer relationships while actively seeking new opportunities.
 * Your efforts will directly contribute to the company's success.
 * Key Responsibilities:
 * Increase footfall for the company at the showroom through strategic initiatives.
 * Build and nurture relationships with architects, interior designers, and clients to generate sales and explore new business opportunities.
 * Collaborate with architects and interior designers to foster business growth and development.
 * Arrange and conduct business development meetings with prospective clients.
 * Execute merchandising activities, including demo kit and display setups.
 * Work closely with other Sales Representatives to identify and secure new business deals and expand existing opportunities.
 * Demonstrate excellent customer service skills and an in-depth understanding of the company's products and services.
 * Develop and implement a growth strategy that aligns with financial objectives and enhances customer satisfaction.
 * Promote the company's products and services, addressing client objectives and predicting their needs.
 * Provide reliable feedback and after-sales support to clients.
 * Formulate a business development strategy with a strong focus on financial gain.
 * Monitor and track competitive activities within the market.
 * Gather leads from retailers and conduct site visits for demonstrations and business generation.
 * Identify and develop new markets while continuously improving sales performance.
 * Submit daily working reports to the immediate reporting manager.
Qualifications And Skills
 * Proven experience in business development or related roles.
 * Strong interpersonal and communication skills.
 * Ability to build and maintain productive relationships.
 * Proficiency in merchandising and sales techniques.
 * Detail-oriented with excellent organizational skills.
 * Results-driven with a focus on achieving targets and goals.
 * Familiarity with the company's products and services.
 * A proactive and strategic approach to business development.
 * How to Apply:**
ðŸ‘‰ðŸ» Please submit your resume to the email address below.
ðŸ‘‰ðŸ»Kindly provide us with the most convenient time and contact number for us to reach you.
Email: harry.singh@allstarconsulting1.com Or hr@allstarconsulting1.com
Skills: growth strategy,increase footfall,gather leads,identify and develop new markets,demo kit and display setups,the company's products and services,increasing the value of existing customer relationships,marble and natural stone experience</t>
  </si>
  <si>
    <t>Manvik Enterprises</t>
  </si>
  <si>
    <t>Job Description Business Development Executive Internship
Details
 * Work from Home with flexible hours
 * Sales-based Commission
 * Time Period 2/3/6 Months
Roles and Responsibilities
 * Develop a growth strategy focused both on financial gain and customer satisfaction.
 * Arrange business meetings with prospective clients.
 * Convince them and be responsible for the conversion of leads.
 * Promote the companyâ€™s IT services addressing or predicting clientsâ€™ objectives.
 * Keep records of sales, revenue, invoices, etc.
 * Build long-term relationships with new and existing clients.
 * Responsible for lead generation and conversion of leads.
 * Getting business through various bidding portals (Upwork, Extract, Clutch, Guru, Appfutura, Freelancer, etc.)
 * Business development through other means such as cold calling, relationship management, and deal closures.
 * Act as a liaison between client &amp; team with proper communication throughout the project.
 * Pitch to new clients, understand requirements, and send proposals.
 * Individually follow up with prospective clients &amp; manage a pipeline of leads.
Perks
 * Letter of Completion
 * Letter of Recommendation Performance-based
 * Learn real work knowledge, work ethics, and team spirit
Requirements And Skills
 * Proven working experience as a business development manager, presales executive, Technical presales, and sales executive.
 * Comfortable with monthly targets.
 * Proven sales track record.
 * Proficiency in MS Office and CRM software.
 * Proficiency in English.
 * IT Market knowledge.
 * Extensive experience in international client dealing.
 * Communication and negotiation skills.
 * Time management and planning skills.
Qualification
 * Effective communication skills
 * Strong organizational and management skills
 * High energy and passion
 * Should have interest in the Sales field
 * Diploma/Graduate
Contact us : tanuja.bisht@manvikenterprises.shop
Thanks Regards
Tanuja
Staffing Coordinator
Skills: cold calling,lead generation,commucation skills,negotiation,it market knowledge,customer satisfaction,international client dealing,business development,communication,time management,deal closures,relationship management,leadership skill,planning,sales</t>
  </si>
  <si>
    <t>Others</t>
  </si>
  <si>
    <t xml:space="preserve">Company Description:
Truecent Solutions is a talent acquisition solutions provider with a decade of experience in the industry. Our expertise spans across IT, Non-IT, Healthcare, and Consultancy sectors. Our approach is proactive, and we have a consultative approach that transforms hiring into a driver for success for our clients. We align talent with company culture, vision, and long-term goals to source the best fit and harness lasting, impactful teams.
Role Description:
This is a  on-site role for a Business Development Manager located in Ahmedabad. The Business Development Manager will be responsible for identifying and developing new business opportunities, establishing new relationships and maintaining current relationships with clients, and creating business plans to achieve growth targets. Other responsibilities include analyzing market trends, building and maintaining a strong sales pipeline, negotiating contracts, and leading a team of sales professionals to achieve targets.
Qualifications:
 * Excellent analytical and communication skills
 * 2 years or more promoting/selling/marketing to international markets with outsourcing/offshoring being highly preferred.
 * Strong experience in lead generation, market research, and customer service
 * Experience in the recruitment industry and managing the full recruitment lifecycle
 * Knowledge of IT/Non-IT recruitment
 * Experience in business development and developing and maintaining client relationships
 * Ability to work effectively in a team and independently
 * Strong organizational and time management skills
 * Drafting email campaigns, client proposals, agreements and additional business documents/presentations required for sales/prospecting purpose.
</t>
  </si>
  <si>
    <t xml:space="preserve">Company Description:
Truecent Solutions is a talent acquisition solutions provider with a decade of experience in the industry. Our expertise spans across IT, Non-IT, Healthcare, and Consultancy sectors. Our approach is proactive, and we have a consultative approach that transforms hiring into a driver for success for our clients. We align talent with company culture, vision, and long-term goals to source the best fit and harness lasting, impactful teams.
Role Description:
This is a  on-site role for a Business Development Manager located in Ahmedabad. The Business Development Manager will be responsible for identifying and developing new business opportunities, establishing new relationships and maintaining current relationships with clients, and creating business plans to achieve growth targets. Other responsibilities include analyzing market trends, building and maintaining a strong sales pipeline, negotiating contracts, and leading a team of sales professionals to achieve targets.
Qualifications:
 * Excellent analytical and communication skills
 * 2 years or more promoting/selling/marketing to international markets with outsourcing/offshoring being highly preferred
 * Strong experience in lead generation, market research, and customer service
 * Experience in the recruitment industry and managing the full recruitment lifecycle
 * Knowledge of IT/Non-IT recruitment
 * Experience in business development and developing and maintaining client relationships
 * Ability to work effectively in a team and independently
 * Strong organizational and time management skills
 * Drafting email campaigns, client proposals, agreements and additional business documents/presentations required for sales/prospecting purpose.
</t>
  </si>
  <si>
    <t>Product Manager</t>
  </si>
  <si>
    <t>Tesco Bengaluru</t>
  </si>
  <si>
    <t>Company Description
Tesco Bengaluru: We are a multi-disciplinary team creating a sustainable competitive advantage for Tesco by standardising processes, delivering cost savings, enabling agility, providing cutting-edge technological solutions and empowering our colleagues to do ever more for our customers. With cross-functional expertise in Global Business Services and Retail Technology &amp; Engineering, a wide network of teams and strong governance we reduce complexity thereby offering high quality services for our customers. Tesco Bengaluru, established in 2004 to enable standardisation and build centralised capabilities and competencies, makes the experience better for our millions of customers worldwide and simpler for over 4,40,000 colleagues.
Tesco Technology consists of people from a number of different backgrounds, but having a common purpose to serve our shoppers a little better every day with our retail technological solutions. We shared a common interest in harnessing innovations in technology to enhance their shopping experience at Tesco stores. Whether making products, software or systems, our teams focuses on various aspects from taking strategic ownership of the architecture to delivering technological solutions such as design, testing, deployment, infrastructure, operation and security of the systems to ensure agile, smooth and safe operations. These help us to deliver the maximum business impact. Teams refine their internal processes to best fit their own needs, working to build core capabilities in application and services. We collaborate globally across teams to build end-to-end customer-facing solutions, as well as to share knowledge, experience, tools and techniques.
At Tesco, inclusion means that Everyone?s Welcome. Everyone is treated fairly and with respect; by valuing individuality and uniqueness we create a sense of belonging.
Diversity and inclusion have always been at the heart of Tesco. It is embedded in our values: we treat people how they want to be treated. We always want our colleagues to feel they can be themselves at work and we are committed to helping them be at their best.
Across the Tesco group we are building an inclusive workplace, a place to actively celebrate the cultures, personalities and preferences of our colleagues ? who in turn help to build the success of our business and reflect the diversity of the communities we serve.
Job Description
Job Introduction
The Experience API (xAPI) teamâ€™s mission is to be the primary information delivery backbone for digital experiences across Tesco Customer; Colleague and Supplier.
The xAPI powers Tescoâ€™s digital shopping experience; enabling Tesco customers to shop across a range of applications and devices including websites; mobile apps; tablets; voice assistants; in-store tills; and scan-as-you-shop handsets. Supporting UK; ROI and CE markets; the xAPI connects other API services such as Identity; Customer Order; Digital Content; Search and Recommendations; Contact; Transport; Address and Payment; and many more.
The xAPI platform is an orchestration and abstraction layer that provides a GraphQL based â€˜Experience APIâ€™ interface that enables ease of integration between Tescoâ€™s front-end applications and back-end services. Leveraging GraphQL; the xAPI allows our customer facing teams to specify the data they need; making it easier to aggregate requirements from multiple sources across Tesco. Our success is the difference between millions of happy customers or millions of missed opportunities.
The product engineering culture at Tesco focusses on problem solving and not on solution led outcomes. We aim to balance an empowered environment where teams have end to end ownership and decision making; alongside standards; guidance and paved roads which minimise re-learning and duplication.
As the Product Manager for xAPI product; you will be responsible for defining the product strategy and roadmap. Leading the product development efforts; you will craft the strategy from the outcomes expected; using the Agile product development methodology.
You will work with the business teams to understand customer needs and translate them into product requirements. You will co-ordinate with your engineering team to prioritise initiatives and plan business and platform features; thereby iteratively improving both the functionality and usability of your product; setting up for success.
The xAPI team is part of the Engineering Effectiveness (EE) team whose mission is to ensure developers spend more time delivering value and less time worrying about underlying systems while improving their standards and practices in a light touch way.
Main Responsibilities
 * Proactively partner with peers and senior stakeholders to evolve the future direction of the xAPI as part of the wider business strategy
 * Protect the long-term direction through the effective decisions you agree with your customers.
 * Understand key user personas; customers &amp; stakeholders across Tesco technology team and their pain points.
 * Accountable for the performance/adoption of the product and work towards achieving the Outcomes and Key Results (OKRs)
 * Prioritise work and decisively resolve trade-offs with peers and senior leaders
 * Liaise with the program management team for business initiatives to plan dependencies thereby effectively prioritising xAPI deliverables.
 * Analyse &amp; evaluate business requirements by liaising with the business team.
 * Translate and derive xAPI product requirements from business requirements by participating in broader solution conversations with other product teams within Tesco (using for example user stories with acceptance criteria; functional and non-functional requirements).
 * Steer planning sessions by working with the engineering counterparts to plan the work that will deliver maximum business value in least effort
 * Drive the acceptance and adoption of ideas and improvements with product teams and engineering stakeholders
 * Prioritise coordinate and communicate the resolution of live product issues independently
 * Provide leadership and direction to team on short-term tasks/near-term priorities
 * Be the subject matter expert and point of contact for the xAPI team
Key people and teams you work within and outside of Tesco
 * Members of your Product team
 * xAPI Engineering Team
 * Front-end and back-end Product Teams
 * Colleagues and technical stakeholders across Tesco Technology
 * Senior Management; and Product and Technology Directors
Skills relevant for the job
 * Experience as a PaaS or SaaS Product Manager
 * Experience in managing API-based products and services on public and private cloud.
 * Knowledge and understanding of API standards like REST; GraphQL and API data interchange formats like JSON; XML etc.
 * Prior technical background and experience in software development.
 * Understanding of APIs and the art of the possible
 * Understanding of User Research/ Design Thinking concepts
 * Knowledge of Agile methodologies; writing effective user stories/ acceptance criterions
 * Excellent facilitation to effectively facilitate requirement gathering/elicitation sessions with senior business leaders/stakeholders
 * Strong decision making and prioritization skills; especially when multiple trade-offs are involved; and faster decision are required
 * Empathy and good listening skills to understand the needs/ pain points of your customers/stakeholders
 * A methodical/ analytical approach and great problem-solving skills
 * Attitude and the aptitude to learn new product area/domain quickly
 * Great presentation and persuasion skills
 * Team player who could work collaboratively with other members of the team
 * Great people skills and can gain respect and trust of team members and others working with you
 * Ownership; responsiveness; and commitment towards assigned work
 * Highly numerate and comfortable working with data
 * Excellent written and verbal communication skills
Qualifications
Product Manager â€“ xAPI
Additional Information
Important Notice:
On behalf of Tesco Bengaluru, we must caution all job seekers and educational institutions that Tesco Bengaluru does not authorise any third parties to release employment offers or conduct recruitment drives via a third party. Hence, beware of inauthentic and fraudulent job offers or recruitment drives from any individuals or websites purporting to represent Tesco. Further, Tesco Bengaluru does not charge any fee or other emoluments for any reason (including without limitation, visa fees) or seek compensation from educational institutions to participate in recruitment events.
Accordingly, please check the authenticity of any such offers before acting on them and where acted upon, you do so at your own risk. Tesco Bengaluru shall neither be responsible for honouring or making good the promises made by fraudulent third parties, nor for any monetary or any other loss incurred by the aggrieved individual or educational institution.
In the event that you come across any fraudulent activities in the name of Tesco Bengaluru, please feel free report the incident at recruitment_compliance_india@tesco.com</t>
  </si>
  <si>
    <t>10 hours ago</t>
  </si>
  <si>
    <t>Company Description
Tesco Bengaluru: We are a multi-disciplinary team creating a sustainable competitive advantage for Tesco by standardising processes, delivering cost savings, enabling agility, providing cutting-edge technological solutions and empowering our colleagues to do ever more for our customers. With cross-functional expertise in Global Business Services and Retail Technology &amp; Engineering, a wide network of teams and strong governance we reduce complexity thereby offering high quality services for our customers. Tesco Bengaluru, established in 2004 to enable standardisation and build centralised capabilities and competencies, makes the experience better for our millions of customers worldwide and simpler for over 4,40,000 colleagues.
Tesco Technology consists of people from a number of different backgrounds, but having a common purpose to serve our shoppers a little better every day with our retail technological solutions. We shared a common interest in harnessing innovations in technology to enhance their shopping experience at Tesco stores. Whether making products, software or systems, our teams focuses on various aspects from taking strategic ownership of the architecture to delivering technological solutions such as design, testing, deployment, infrastructure, operation and security of the systems to ensure agile, smooth and safe operations. These help us to deliver the maximum business impact. Teams refine their internal processes to best fit their own needs, working to build core capabilities in application and services. We collaborate globally across teams to build end-to-end customer-facing solutions, as well as to share knowledge, experience, tools and techniques.
At Tesco, inclusion means that Everyone?s Welcome. Everyone is treated fairly and with respect; by valuing individuality and uniqueness we create a sense of belonging.
Diversity and inclusion have always been at the heart of Tesco. It is embedded in our values: we treat people how they want to be treated. We always want our colleagues to feel they can be themselves at work and we are committed to helping them be at their best.
Across the Tesco group we are building an inclusive workplace, a place to actively celebrate the cultures, personalities and preferences of our colleagues ? who in turn help to build the success of our business and reflect the diversity of the communities we serve.
Job Description
Product managers at TESCO Technology are passionate about solving problems. They take accountability for complex and company strategic products; and are empowered to drive the product strategy; the roadmap and the outcomes. Driven by curiosity and innovation; coupled with strong partnership with Business; Engineering and Data Science teams; our product managers create value for our Customers and Colleagues globally.
Product Manager for Oracle Fusion Finance Modules:
 * Implementation experience of Fusion Finance with 10 â€“ 12 years of work experience.
 * Must be well versed with GL; AP; AR and Tax.
 * Must have managed Oracle quarterly release cycle and should be able to handle impact assessments; prioritization; stakeholder communication and delivery of the new features across all the Fusion modules.
 * Must have worked on Fusion Tax module; should be aware of R12 tax capabilties.
 * Should have worked in a techno-functional role in atleast 2 end to end implementations.
 * Must have worked as per agile methodology.
 * Excellent assertive; communication and leadership skills.
 * Should be able to work well with the stakeholders; collaborate and take the teams along.
 * Willingness to learn and passion to make a difference/ lead a change.
 * Should be aware how a vision statement is created for technologies and how strategies are aligned to achieve the defined vision.
 * Should have created technology roadmaps and strategies.
Qualifications
Product Manager for Oracle Fusion capabilities
Additional Information
Important Notice:
On behalf of Tesco Bengaluru, we must caution all job seekers and educational institutions that Tesco Bengaluru does not authorise any third parties to release employment offers or conduct recruitment drives via a third party. Hence, beware of inauthentic and fraudulent job offers or recruitment drives from any individuals or websites purporting to represent Tesco. Further, Tesco Bengaluru does not charge any fee or other emoluments for any reason (including without limitation, visa fees) or seek compensation from educational institutions to participate in recruitment events.
Accordingly, please check the authenticity of any such offers before acting on them and where acted upon, you do so at your own risk. Tesco Bengaluru shall neither be responsible for honouring or making good the promises made by fraudulent third parties, nor for any monetary or any other loss incurred by the aggrieved individual or educational institution.
In the event that you come across any fraudulent activities in the name of Tesco Bengaluru, please feel free report the incident at recruitment_compliance_india@tesco.com</t>
  </si>
  <si>
    <t>Product Manager Credit Card</t>
  </si>
  <si>
    <t>Utkarsh Small Finance Bank</t>
  </si>
  <si>
    <t xml:space="preserve"> * Good understanding of Credit Card product life cycle management
 * Knowledge of Network, Card Management System etc
 * Facilitate system and process automation.
 * Coordinating with credit, risk, ops, audit, compliance, IT etc
 * Coordinating with marketing team for product advertisement.
 * Adhere to RBI guideline and regulatory compliances.
 * Develop and modify product and policies.
 * Ability to understand and give valuable inputs for digital journey of Credit Card
 * Facilitate UAT
 * Ability to prepare SOPs/Product &amp; Process Notes
 * Ability to give demonstration / training to sales team.
 * Give inputs for website updating.
 * Reconciliation of general ledger
 * Partner pay out processing.
Product support in terms of handling customer complaint, various MIS preparation.</t>
  </si>
  <si>
    <t>Product Management</t>
  </si>
  <si>
    <t>Associate Product Manager</t>
  </si>
  <si>
    <t>qikfox Cybersecurity Systems</t>
  </si>
  <si>
    <t>About qikfox, Inc.
At Qikfox Inc., We are working diligently to design and define the future of the Trustworthy Internet. We are forging a path to a future where the Internet is synonymous with safety, security, and reliability. Known for our innovative qikfox Smart Browser and Safe Search Engine, we focus on delivering exceptional consumer experiences that bring peace of mind to digital consumers. Join us in our mission to revolutionize the way internet functions, where you will be more than an employee â€“ you'll participate in designing a safer, more secure digital future for consumers and businesses alike.
Position Summary
Ready to design AI Enabled Products?
We are seeking a highly motivated and proactive Associate Product Manager to join our Product Management and Digital Marketing teams. This role is ideal for an engineering graduate with excellent communication skills and an MBA who is eager to learn and contribute to both product management and digital marketing.
Key Responsibilities
 * Participate in product management activities like Product Definition, Design, Development, and Launch.
 * Produce and review product requirements documents (PRD).
 * Work with senior product managers and/or executive team to create product plans and roadmaps.
 * Collect feedback from customers and other stakeholders to shape requirements, features, and end products.
 * Analyze consumer feedback and participate in aligning product features with company strategy and vision.
 * Run product SCRUMs and participate in product design and development.
 * Ensure products and releases are launched correctly and on schedule.
 * Make creative recommendations to expand product base and vision.
 * Suggest ways to track product use and impact on end-users.
Qualifications
 * Excellent written and verbal communication skills (MUST HAVE - Non Negotiable)
 * Bachelorâ€™s degree in Engineering (CS, Electronics, Industrial, Robotics preferred)
 * Strong willingness to learn and grow in Product Management and Digital Marketing.
 * Strong problem-solving, analytical, and critical thinking skills.
 * Ability to work effectively in a team environment and independently.
 * Familiarity with Product Management and Software Engineering tools like Jira.
Preferred Skills
 * Experience in product management or digital marketing is a plus.
 * MBA in Business Administration, Marketing, or a related field.
 * Knowledge of Agile methodologies and product lifecycle management.
 * Familiarity with the latest trends in customer-facing digital trends.
NOTE: This role is for freshers interested in building career in Product Design and Management of digital software products. The role requires a bond of 2 years apart from the training period. Please apply only if you are willing to sign a bond.</t>
  </si>
  <si>
    <t>Product Owner - Process Manager</t>
  </si>
  <si>
    <t>ValGenesis</t>
  </si>
  <si>
    <t>Description
ValGenesis is looking for passionate and experienced Product Owners to join our rapidly growing team. Your focus will be on the overall success of a ValGenesis product line and strategy. You will work closely with Product Management on our product strategy and focus our development teams on the delivery of high-value capabilities.
Responsibilities
 * Work closely with Product Management to create and maintain a product backlog according to business value
 * Develop and explicitly communicate product goals and vision to the team
 * Represent the voice of the customer, collaborating with prospective users to understand and anticipate their needs and translate them into product requirements
 * Create and communicate product backlog items
 * Work closely with Professional Services, Support, Engineering, and Quality Assurance to ensure the right customer problems are solved
 * Assess value, develop cases, and prioritize stories and epics to ensure work focuses on those with maximum value that are aligned with product strategy
 * Define acceptance criteria, review work done, and make the ultimate decision on when work is ready to ship
 * Monitor and communicate progress within the team and to external stakeholders
 * Provide an active role in mitigating impediments impacting successful team completion of Release/Sprint Goals
 * Participates in prioritization of issue resolution
Deliverables
 * Product release plan in partnership with Product Management
 * Product Epics, Features and User Stories
 * Prioritized Product and Sprint Backlogs
 * Supporting documents, images, and wireframes for user stories
 * Progress reports such as sprint and backlog burndown charts
 * Success metrics and ROI for product portfolio
Requirements
 * 3+ years of experience of proven Product Owner experience
 * Experience using a range of metrics to monitor the success and health of products
 * Proven experience working with agile teams to continuously ship customer value
 * Experience applying structured prioritization methods to competing priorities
 * A solid track record of addressing customer needs, with a focus on connecting teams with users (not just being a proxy)
 * Excellent stakeholder management skills and the ability to build meaningful relationships across all levels of the business
 * Experience managing 3rd-party integrations and launching APIs as a product
 * Experience acting as a product manager in agile development and rapid prototyping environment
Preferred
 * Relevant enterprise software experience within the Life Sciences industry and a solid understanding of GxP requirements
 * Scrum Certifications (Certified Scrum Master, Certified Scrum Product Owner)
How We Work
Our Chennai and Bangalore offices are onsite, 5 days per week. We believe that in-person interaction and collaboration fosters creativity, and a sense of community, and is critical to our future success as a company.
ValGenesis is an equal-opportunity employer that makes employment decisions on the basis of merit. Our goal is to have the best-qualified people in every job. All qualified applicants will receive consideration for employment without regard to race, religion, sex, sexual orientation, gender identity, national origin, disability, or any other characteristics protected by local law.</t>
  </si>
  <si>
    <t>Product Management and Marketing</t>
  </si>
  <si>
    <t>The Luxury Closet</t>
  </si>
  <si>
    <t>The Luxury Closet is a company born in Dubai, the heart of luxury in the Arabian Peninsula, where we are redefining the world of luxury. We seek to challenge the norms and build a sustainable company that is loved and admired, and inspires the modern-day luxury consumer.
Our aim is to unlock and curate the most valuable and exclusive closets from around the world.
What do we offer?
 * A young, dynamic and forward-thinking environment
 * Fast paced and very short decision times for changes
 * A canvas for you to truly excel
 * 99% of uptime on sunshine
About The Role
To enrich our product team, we are looking for a passionate Product Manager to improve our seller user experience journey and improve seller retention. The person will be responsible to plan and execute the entire roadmap of seller experience. The person will work with CXOs and Director-Product directly. The person will work with a team of engineers, content specialists and designers to build a top-notch web &amp; mobile product for The Luxury Closet for enriching seller experience.
The person will get -
 * Great Learning Experience &amp; Exposure (working with senior leaders and superb tech, operations and marketing teams)
 * Opportunity to be ambitious and independent (Strong product driven culture)
 * Right Place at the Right Time (Every luxury fashion company is working on Sustainable Fashion)
 * Location (You get to choose where you want to work from)
Responsibilities:
 * Do user research, competitive environment analysis and industry trends to define a differentiated product vision that delivers unique value
 * Determines user's needs and desires by specifying the research needed to obtain market information (What are our users doing?)
 * Ideating on new features or defining even completely new ways of how to do business
 * Defining features and requirements to create quarterly product roadmap, working with designers, developers and marketing, content teams to deliver results
 * Extensive data analysis on supply forecasting model, product pricing model, supply merchandising analysis, user behavior analysis, discount forecasting, etc
 * Working with CXOs directly to develop product strategy
 * Continuously monitoring the impacts of initiatives released in the past
 * Providing information to the management by preparing short-term and long-term sales forecasts and special reports and analyses; answering questions and requests
 * Improve processes and operations by making the existing processes more efficient
Requirements
 * MUST HAVE: IT/Engineering Degree, Product experience of 2-3 years minimum (preferably consumer internet background) on both Web &amp; App platforms
 * Good understanding of excel, SQL, Google Analytics, and should have executed data analysis in previous roles
 * A track record of doing well at *each* of level 1 through level 5 or 6 in Dacheng Zhao's PM career ladder (applies to whatever level you have worked till now)
 * High Agency attitude Read here- https://www.linkedin.com/pulse/high-agency-its-importance-how-cultivate-shreyas-doshi/
 * Strong Work Ethic Read here- https://m.signalvnoise.com/work-ethic/
 * High appetite to learn new things
 * Great analytical skills and ability to derive insights out of data
 * Understanding of the technical architecture of complex desktop / mobile applications
 * Intuitiveness and ability to think like an end user
 * Should be conversant with most of the product prioritization frameworks
 * Ability to create mock wireframes (low fidelity at least)</t>
  </si>
  <si>
    <t>Product Manager (Full Time, Remote)</t>
  </si>
  <si>
    <t>Hike</t>
  </si>
  <si>
    <t>Description
At Hike, weâ€™re building the Rush Gaming Universe ðŸŽ® ðŸ“² ðŸ’°
To know more, check out work.hike.in.
Hike Code ðŸ“( Our core cultural values )
The Hike Code Is Our Cultural Operating System. It Is Our Set Of Values That Guides Us Operationally On a Day-to-day Basis. We Have 9 Core Values
 * Top Talent in Every Role â†’ Both a quest for greatness &amp; shared values are important to us ðŸ¦¸â€â™‚ï¸
 * Pro-Sports Team â†’ Strength-based, results-driven with a "team-first" attitude âš½ï¸
 * Customer Obsession â†’ We exist to delight our customers ðŸ˜ƒ
 * Innovation &amp; Make Magic â†’ Courage to walk into the unknown and pioneer new fronts ðŸ™€
 * Owner not a Renter â†’ Proactive &amp; radically responsible. Everyone is an owner ðŸ¤
 * Think Deeply â†’ Clear mind, obsession to simplify &amp; data-informed ðŸ™‡â€â™€ï¸
 * Move Fast â†’ Ruthless prioritization &amp; move fast ðŸ™‹â€â™‚ï¸
 * Be curious &amp; keep learning â†’ Curiosity to acquire new perspectives, quickly ðŸ‘¨â€ðŸ«
 * Dream Big â†’ Courage to climb big mountains ðŸš€
Skills &amp; Experience We're Looking For ðŸ‘¨â€ðŸ’»
 * You have 3+ years of experience in delivering and scaling highly successful and innovative consumer Internet products with stellar design taste, creativity and product instincts, any prior experience of driving growth product strategy for a Gaming company would be a plus | Top Talent in every role
 * Proven ability to build incredible products that not only delight customers but also contribute significantly to revenue I Customer Obsession
 * You are steady under pressure in a fast-paced environment, capable of quickly and clearly prioritizing both your time and that of your organization and finding creative ways to get things done | Top Talent in every role
 * Strong analytical skills, capable of interpreting complex data and utilizing insights for strategic decision-making | Top Talent in every role
 * Strategic mindset with the ability to contribute to the formulation and execution of growth strategies | Think Deeply
 * Excellent communication and collaboration abilities to effectively work with diverse teams, including developers, marketers, and analysts | Pro-Sports Team
 * Self-directing individual who proactively solves problems and anticipates needs, contributing to an environment of continuous learning I Be curious and keep learning
 * You understand and value bringing joy and a sense of creativity to your day-to-day operations | Innovation &amp; Make Magic
You Will ðŸ“²
 * Strategy â†’ Develop and execute a product-led growth strategy for our Real Money Gaming platform
 * Strategy â†’ Focus on Product, Growth &amp; Referrals as key components of the overall strategy
 * Strategy â†’ Responsible for sustainable player growth and retention. Own and optimize acquisition, retention, and reactivation KPIs, and support player lifecycle management leading to the long-term sustainable growth of our player base
 * Planning &amp; Operations â†’ Lead the ideation, design, and implementation of growth-focused features, such as referral programs, reactivation tabs, and other initiatives aimed at organic acquisition and retention improvement
 * Collaboration â†’ Work closely with the User Acquisition (UA) team to ensure alignment between product features and overall growth strategy.
 * Planning &amp; Operations â†’ Optimize user journeys to improve and increase Customer Lifetime Value (LTV).
 * Planning &amp; Operations â†’ Write clear and actionable product specifications, and effectively communicate ideas to the team for implementation
 * Innovation â†’ Establish processes for continuous improvement, encouraging teams to seek and implement innovative solutions
ðŸ’° Benefits â†’ We have tremendous benefits &amp; perks. Check out work.hike.in to know more</t>
  </si>
  <si>
    <t>We are looking for a Product Manager
somebody who is an individual contributor and someone who can lead a team of 2/3 product managers. He/She would be at the cusp of business, design, and engineering and should be able to effectively handle multiple stakeholders.
He/She can be from a SaaS background or an e-commerce background or worked with a D2C startup. Someone good at Analytics â€“ and has worked extensively in-app Analytics, Google Analytics / MixPanel, etc.
Should be adept at helping create product roadmaps, and more importantly, executing them to the T in a flat structure wherein he/she should be able to collaborate effectively with engineers, designers, testers, and stakeholders and drive the desired outcome.
Sound design/wire-framing skills are an advantage. Someone who has been a designer or Frontend engineer in the past helps.
This is for an exciting opportunity with https://www.homesfy.in and for their broker platform - http://mymagnet.io.
Please write to email: pratik.s@homesfy.in.</t>
  </si>
  <si>
    <t>Product Innovation Manager</t>
  </si>
  <si>
    <t>DFM Foods Limited</t>
  </si>
  <si>
    <t>About the role:
Leading and driving the Crax innovation charter for the new products. The person will drive overall innovation strategy project, manage the entire stage gate process and work closely with R&amp;D teams on product development process. This role will also entail working with consumers on product and concept research and generate actionable insights.
Innovation Strategy, Insights/research
 * Develop the overall innovation strategy for Crax, own the complete charter and stage gate process for innovation and drive their execution with R&amp;D &amp; brand teams.
 * Understanding the consumer data, plan and manage research, and generate actionable insights.
 * Lead all research for innovation process, idea screeners, product testing etc.
 * Identify research needs, make research briefs, and implement actions based on findings.
Product &amp; Packaging Development
 * Work with R&amp;D team for product development as part of overall stage gate process.
 * Understand the consumer requirements and develop a competitive value proposition for the customers through product, packaging, pricing, along with the R&amp;D, Sales &amp; distribution, and finance.
Launch Plan Development &amp; Scale Up
 * Develop integrated sales &amp; marketing launch plans, manage launch and initial scale up (0-6 months)
 * Develop marketing mix &amp; launch plans for new products along with brand managers.
 * Run pre and post launch analysis.
 * Project manage the launch program, oversee key sales and marketing metrics, supply chain readiness and inventory planning and management.
Revenue and Cost Management
Own revenue growth for the brand, value chain / profitability along with finance team and CFO.
Experience and Education Required
 * Full Time MBA with 4 to 6 years of experience in managing end-to-end Innovation process, development and launch of new products and demonstrated growing them to scale.
 * Manage the entire innovation strategy, stage gate process, PMO for new launches.
 * Develop the launch plans with sales &amp; marketing teams and lead a successful launch in market, anchor the scale up for 0-6 months.
 * Experience in driving consumer research and product testing to generate insights.
 * Experience in the food/snack industry is preferable.
About the organization:
Crax is one of Indiaâ€™s beloved brands, with a 25 years long heritage in salty snacks. The brand is owned by DFM Foods ltd, which was acquired by the Private Equity - Advent International in 2019. The entire organization has been transformed with superior systems and processes and is seeing significant investment in brands, sales infrastructure to fulfil the ambition of being a top notch salty snacks player across India.
Our Products:
Corn Rings and Wheat Puffs are marketed under the CRAX and NATKHAT brand names respectively. Both these have become extremely popular snacks, especially among children.
In the namkeens segment, we offer a complete range of products consisting of 12 distinct product variants that include Bhujiyas, Daals, Mixtures and Nut-Mixes. These are sold in several pack sizes to cater to both casual/impulse consumption as well as consumption at home.
Distribution:
Our products are sold through an extensive distribution network spanning the states of Delhi, Uttar Pradesh, Punjab, Haryana, Uttarakhand, Himachal, J&amp;K, Rajasthan, Madhya Pradesh, Maharashtra and Gujarat. Serviced by our distributors, and overseen by our own Sales Team, retailers receive regular and ready delivery of fresh stocks, ensuring customer satisfaction at every outlet.
Website: https://crax.in/</t>
  </si>
  <si>
    <t>Senior Manager - Product Management</t>
  </si>
  <si>
    <t>Company Description
About Freshworks
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â€“ that rely on Freshworks software-as-a-service to enable a better customer experience (CRM, CX) and employee experience (ITSM).
Freshworksâ€™ cloud-based software suite includes Freshdesk (omni-channel customer support), Freshsales (sales automation), Freshmarketer (marketing automation), Freshservice (IT service desk), Freshchat (AI-powered bots), supported by Neo, our underlying platform of shared services.
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
Job Description
About the role:
Take Ownership: Own and build modules for sustained differentiation and growth. Develop deep domain expertise and understand trends in the market. The role requires you to plan, build, release, and measure success for an end to end modules.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Youâ€™d evangelize the vision and ensure maximum customer value is achieved with the appropriate amount of work.
Pre-requisites: 10+ years of working in global/cross-functional software teams in a software product company. SaaS experience is preferred as youâ€™d settle right in.
 * 7+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judgment.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</si>
  <si>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Kodo</t>
  </si>
  <si>
    <t>About Us
Kodo is a corporate card and spend management platform for some of the fastest growing
Indian startups and enterprises. Our product is loved by companies such as Groww, Zepto,
Mobikwik, Fampay, Epigamia, Blue Tokai, Mahindra Logistics &amp; any more. We have raised
$14M from investors such as YC Continuity, Brex, Goat Capital and other Silicon Valley
investors. We believe in creating exceptional products for our customers, an enriching
environment for our team, and a solid business that grows profitably.
Job Responsibilities
A product manager is responsible for the development and success of a company's
products or product lines. The job of a product manager is a combination of technical
and business skills, and often requires a strong understanding of the industry and
customer needs
Define and prioritize product features: The Senior Product Manager is
responsible for defining and prioritizing the features and functionality of
financial products and services. This may involve conducting market research
to understand customer needs and preferences, as well as working with
cross-functional teams to define the product roadmap and ensure that product
development is aligned with the company's overall strategy.
Conduct market research: The Senior Product Manager is responsible for
staying up-to-date on industry trends and customer needs, and using this
knowledge to inform product development and go-to-market strategies. This
may involve conducting market research, gathering customer feedback, and
staying abreast of industry news and developments.
Develop and maintain a product roadmap: The Senior Product Manager is
responsible for developing and maintaining a product roadmap that outlines
the key features and functionality of the company's financial products and
services. This roadmap should be aligned with the company's overall strategy
and should be regularly updated to reflect changing market conditions and
customer needs.
Analyze data to inform decision-making: The Senior Product Manager is
responsible for analyzing data from a variety of sources, including customer
feedback, market research, and product performance data, to inform product
development and decision-making. This may involve using data to identify
market trends, optimize product features, and measure the success of product
launches.
Manage the product development lifecycle: The Senior Product Manager is
responsible for managing the product development lifecycle, including
gathering and prioritizing product and customer requirements, defining the
product vision, and working closely with engineering, design, and operations
teams to deliver high-quality products on schedule.
Collaborate with sales and marketing teams: The Senior Product Manager is
responsible for collaborating with sales and marketing teams to develop and
execute go-to-market strategies for financial products and services. This may
involve developing marketing materials, setting pricing strategies, and
identifying target markets.
Manage budgets and resources: The Senior Product Manager is responsible
for managing budgets and resources for product development, including
allocating funds and staff to support the development of financial products and
services.
Develop relationships with key stakeholders: The Senior Product Manager is
responsible for developing and maintaining relationships with key
stakeholders, including customers, partners, and industry experts. This may
involve attending industry events, engaging with customers and partners, and
collaborating with external experts to inform product strategy and
decision-making.
A product manager should possess a mix of technical, business and leadership
skills, and must have the ability to think strategically and understand the big picture.
Strong analytical skills, excellent communication and presentation skills, a
customer-focused mindset, and the ability to work well under pressure are also
important for success in this role.
It can be fun and exciting position as it allows you to see the whole picture and be
involved in a lot of different aspects of a product's life cycle, from inception to launch
and beyond.
It can be also rewarding to have the opportunity to have a big impact in the
company's revenue, customer satisfaction and company growth.
Skills: technical skills,budget management,identifying target markets,customer needs,product development lifecycle,managing the product development lifecycle,leadership skills,analytical skills,industry knowledge,communication skills,product performance data,data analysis,product management,measure the success of product launches,product roadmap,optimize product features,documents â€“ prd, urs &amp; frs,market research,product development,business skills,collaboration,relationship building</t>
  </si>
  <si>
    <t>Senior Product Manager</t>
  </si>
  <si>
    <t>Company Description
The Company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Job Description
Pre-requisites:
 * 10+ years of working in global/cross-functional software teams in a software product company. SaaS experience is preferred as youâ€™d settle right in.
 * 7+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judgement.
Additional Information
About the Freshdesk Design Team
We are a forty-member team of designers interested in research, product design, visual design, and motiondesign. We love spending time with each other: from in-office lunches to remote water cooler conversations; from insightful discussions on the latest update to an app to what's been bothering us recently; from a music track that we loved to making plans for team lunches whenever we get back to the office.
We craft delightful and empathetic products for our customers. We are always on the lookout for new methods, approaches, and processes. We've comprehensive design systems and always appreciate a data-informed mindset. We enjoy collaboration and creative solutions that are in line with our principles.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</si>
  <si>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Comviva</t>
  </si>
  <si>
    <t>Job Description
Product Manager
Exp- 3 to 5.5 yrs
Strategy, Ideation and roadmap
â€¢ White Space analysis &amp; keeping product in line with market trends
â€¢ Gather and prioritize product and customer requirements
â€¢ Anticipate customer needs and create need-driven solutions
â€¢ Maintain and prioritize roadmap
â€¢ Benchmark and differentiate versus competitors
â€¢ Author market requirements documents
Product Definition
â€¢ Author product requirements and change request documents
â€¢ Work with business analysts to moderate customizations
â€¢ Globalize features to fit across markets/deployments
Product Marketing
â€¢ Create collaterals
â€¢ Participate in industry forums and events, event sponsorships
â€¢ Author white papers and case studies
â€¢ Define pricing approach for market segments
Collaboration
â€¢ Collaborate closely with architects and engineers in agile development environment
â€¢ Work with BD on RFPs if required, assist in training BD and sales, ensure demo infrastructure
â€¢ Support Delivery teams to ensure customer satisfaction and in reviewing Change Requests received from market
Partner engagement: Assess partnerships and licensing opportunities with external 3rd parties
Must have Competencies:
â€¢ Go Getter Attitude persona with strong stakeholder management ability
â€¢ Ability to collaborate with internal and external stakeholders
â€¢ Strong strategic acumen coupled with execution capability
â€¢ Excellent communication skills, matured in conduct and command
â€¢ Ability to understand business and numbers-driven
â€¢ Excellent communication and presentation skills</t>
  </si>
  <si>
    <t>Radius</t>
  </si>
  <si>
    <t>Key Responsibilities:
We are looking for an individual who can contribute individually in addition to working with the team to deliver excellent product in terms of well thought user experience, design and business need. Your responsibilities will include:
Market Aligned Product Planning: Understanding user feedback and market alignment to plan the product roadmap. Create clear and detailed user stories, acceptance criteria, and mockups to guide the development team.
Design Thinking: Work with design team to create clean, intuitive user experiences which make the product easy-to-use, efficient and easy to configure. Have hands-on experience on creating designs &amp; mockups that help the design team to think clearly.
Product Vision and Strategy: Define and communicate the product vision and strategy, ensuring alignment with Radius's overall goals and business focus.
Ownership: Have complete ownership of product both in terms of performance and business. Collaborate with cross-functional teams to prioritize development based on customer feedback, market trends, and business impact.
Cross-Functional Engagement: Work closely with design, engineering and marketing teams to drive product success and adoption.
Release Management: Plan and oversee product releases, ensuring timely delivery of high-quality features and updates.
Market Research and Analysis: Stay informed about industry trends, competitive landscape, and emerging technologies to inform product decisions.
Performance Monitoring: Continuously monitor product performance, gather user feedback, and implement improvements to enhance user experience.
Qualifications:
 * Bachelors/Masters degree in a relevant field (e.g., Computer Science, Business, Engineering)
 * Proven experience as a Product Owner or in a similar role, preferably in the SaaS industry / start up
 * Strong understanding of messaging platforms, chatbots, and customer engagement technologies
 * Exceptional communication and stakeholder management skills
 * Familiarity with Agile methodologies and product development lifecycle
Powered by JazzHR
sUCJcw1dQv</t>
  </si>
  <si>
    <t>99Games</t>
  </si>
  <si>
    <t>The Product Manager will report to the VP of Games, working closely with design, art, and engineering teams to ensure that the product vision is followed and executed to specification.
What youâ€™ll be doing:
 * Own the full game product lifecycle from conception to launch and beyond.
 * Be hands-on, own the roadmaps, write specifications, develop, and extend the game economy model at the feature or product level.
 * Collaborate efficiently with different teams such as design, analytics, LiveOps, UX, art, and engineering teams.
 * Analyse and interpret data, including A/B test data, to provide insights, meaningful suggestions, and recommendations for action items.
 * Help define the strategic direction for the game, define the product roadmap, and execute on it.
What youâ€™ll bring:
 * Bachelor's degree in computer science, statistics, or design, or an MBA degree (with a focus on data science or design is preferred).
 * 7+ years of experience in product management for mobile games.
 * Ability to think creatively and develop detailed design specifications, wireframes, and flowcharts.
 * Strong understanding of data analysis, KPIs, and game economy models.
 * Experience in game live ops.
 * Passion for games and a desire to create enjoyable player journeys.
 * Excellent communication skills, attention to detail, and perseverance.
 * Strong leadership and management skills to work effectively with multidisciplinary teams.</t>
  </si>
  <si>
    <t>Computer Games</t>
  </si>
  <si>
    <t>Udupi</t>
  </si>
  <si>
    <t>yPredict.ai</t>
  </si>
  <si>
    <t>Company Description
The company owns several SaaS web applications in the finance and digital marketing space.
Role Description
This is a  hybrid role for a Senior Project Manager at yPredict.ai located in Noida, with flexibility for some remote work. As a Senior Project Manager, you will work closely with cross-functional teams to ensure project success. You will be responsible for defining project scope, schedule, and budget. You will communicate project status, risks, and issues to stakeholders regularly. You will also provide leadership, coaching, and mentoring to project team members to ensure they are fully engaged and delivering to their potential.
Qualifications
 * Expeditor and Expediting skills
 * Project Management skills, including Agile and Waterfall methodologies
 * Experience in Inspection or Quality Control
 * Logistics Management skills, including supplier management and materials coordination
 * Strong leadership, communication, and problem-solving skills
 * Ability to navigate complex projects with tight timelines
 * Experience with project management tools such as Jira, Asana, or Trello
 * Experience in the tech industry is a plus
 * Bachelor's degree in Engineering, Computer Science, Business Administration, or related field</t>
  </si>
  <si>
    <t>Experian</t>
  </si>
  <si>
    <t>Company Description
Experian unlocks the power of data to create opportunities for consumers, businesses and society. We gather, analyze and process data in ways others canâ€™t. We help individuals take financial control and access financial services, businesses make smarter decision and thrive, lenders lend more responsibly, and organizations prevent identity fraud and crime. For more than 125 years, weâ€™ve helped consumers and clients prosper, and economies and communities flourish â€“ and weâ€™re not done. Our 17,800 people in 45 countries believe the possibilities for you, and our world, are growing. Weâ€™re investing in new technologies, talented people and innovation so we can help create a better tomorrow.
Job Description
Associate Product Manager will own the delivery of the Product roadmap for Experian Consumer Services Business Vertical. The role will be a blend of B2B2C and D2C channels. He/She/They will work with cross functional teams to support and drive delivery of key products and programs defined in the product roadmap. This role will require understanding of business requirement, translate to product requirements to focus on building automated solutions.
Key responsibilities include but are not limited to gathering product requirements, prioritizing feature implementations, managing, and measuring adoption and support for execution, successful launch, and support post go-live.
There is a strong focus on innovation, developing and launching new propositions for different target segments by integrating Experianâ€™s unique assets across data, analytics, and software. They will act as ambassador, champion, and evangelist for the products they manage and have the ability to operate at a range of levels across the business.
Qualifications
 * the bridge between business users and the development team to define and develop the product features that will meet the needs / opportunities of the business users.
 * Work with key business stakeholders to identify business issues / opportunities
 * Identification and development of the product or capability features that will impact the user experience in a positive way
 * Share channel insights with the data science / data engineering team to address the problem areas
 * Optimize UX/UI based on traffic, search. Continuous storytelling detailing initiatives, strategy updates, campaigns and creative
 * Create and Drive marketing strategies while collaborating with marketing team - social media, SEM/SEO&amp; PR
 * Develop customer acquisition strategies and implement to drive awareness, traffic, conversion, and revenue growth
 * Build and handle DTC calendars to ensure maximum efficiency driving revenue and consumer engagement
 * Partner with creative team to develop or demonstrate content for product development, engagement, and promotions
 * Analyze industry trends and competitorâ€™s behavior
 * Be an advocate to drive Data Curiosity
Additional Information
 * Management / Bachelor's degree in computer science, business management, marketing, or a related field.
 * 3 to 4 years of experience in a similar role would be advantageous.
 * Prior experience in managing D2C product &amp; experience in performance management
 * Familiarity with BRD creation, wireframe creation, user journey creation and working knowledge of APIs
 * Experience in gathering and interpreting qualitative product data and consumer feedback
 * Ability to work with teams and manage stakeholderâ€™s expectations
 * Competency in training internal departments on new product features.
 * Good communication skills
Additional Information
 * Weâ€™re a high-performance and driven team but we donâ€™t forget to celebrate success
 * We offer strong career and international opportunities for high performers
 * We invest heavily in our products and our people
 * We offer training and support from experienced subject matter experts and managers plus dedicated learning &amp; development time.
Experian Careers - Creating a better tomorrow together
Find out what its like to work for Experian by clicking here</t>
  </si>
  <si>
    <t>Company Description
About Freshworks
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â€“ that rely on Freshworks software-as-a-service to enable a better customer experience (CRM, CX) and employee experience (ITSM).
Freshworksâ€™ cloud-based software suite includes Freshdesk (omni-channel customer support), Freshsales (sales automation), Freshmarketer (marketing automation), Freshservice (IT service desk), Freshchat (AI-powered bots), supported by Neo, our underlying platform of shared services.
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
Job Description
About the role:
Take Ownership: Own and build modules for sustained differentiation and growth. Develop deep domain expertise and understand trends in the market. The role requires you to plan, build, release, and measure success for an end to end modules.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Youâ€™d evangelize the vision and ensure maximum customer value is achieved with the appropriate amount of work.
Pre-requisites: 7+ years of working in global/cross-functional software teams in a software product company. SaaS experience is preferred as youâ€™d settle right in.
Qualifications
 * 7+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judgment.
Additional Information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</si>
  <si>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FRND</t>
  </si>
  <si>
    <t>Responsibilities:
 * Responsible for the full product lifecycle, from writing specifications, and working across multi-disciplinary teams: design, art, and engineering to launch core features
 * Exhibit sound product judgment, ability to formulate product strategy, and present clear measurable objectives that will lead to achieving our business goals.
 * Translate product strategy into detailed requirements and prototypes.
 * Scope and prioritize activities based on business and customer impact.
 * Expected to provide valuable input into business cases based on in-depth data analysis and demonstrate how that analysis impacts key product metrics.
 * Work collaboratively with the team and stakeholders to develop a roadmap and a coherent product backlog that supports it.
 * Clearly communicate product plans, benefits, and results to a wide range of audiences
 * Self-starter who thinks creatively and laterally to create a product that is central to the success of the business
 * Experience with developing mobile products, technologies, and platforms is strongly desired
Requirements:
 * 2-4 years of work experience in a scaled consumer product
 * Focus on outcomes with shown experience making product teams successful
 * Ability to communicate across diverse cultures, languages, work styles, and personalities
 * Strong project management skills
 * Proven ability to develop and scale a product
 * Extraordinary data analysis skills
 * Experience with multivariate testing and experimentation
 * Strong passion for creating fun, compelling, and addictive user experiences
 * Outstanding written/oral, organizational, analytical abilities, and attention to detail
 * Previous start-up, social networking, and/or consulting experience is a strong plus.
 * The FRND team operates six days a week, with every second and fourth Saturday designated as a day off
About FRND
FRND, an innovative audio dating and friend discovery ecosystem for Bharat, is trying to transform the dating landscape. Focusing on the next billion non-English speaking internet users, it's changing how people connect in India, particularly addressing challenges faced by individuals, especially women, in tier 2 cities.
We're committed to resolving growth and user activation issues and developing revenue-generating features like Virtual Gifting. If you're passionate about high growth and have a first-principles mindset, we invite you to join our core user acquisition team as we strive to connect with the next billion internet users.
Why FRND?
 * Because we place a strong emphasis on a product-oriented mindset and the resolution of unique challenges. We are actively engaged in the vast market of the next billion users, spanning across India, Latin America, and the Middle East.
 * Here, you can enjoy competitive Compensation Packages, Equity opportunities, and the prospect of personal growth in parallel with FRND's journey.
 * You'll have the privilege of collaborating directly with our Founders on stimulating projects, and relish the flexibility of an Unlimited Leave Policy while taking complete ownership of your tasks.
 * Experience accelerated learning, supported by renowned investors like Krafton, India Quotient, and Elevation Capital.</t>
  </si>
  <si>
    <t>Company Description
About Freshworks
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â€“ that rely on Freshworks software-as-a-service to enable a better customer experience (CRM, CX) and employee experience (ITSM).
Freshworksâ€™ cloud-based software suite includes Freshdesk (omni-channel customer support), Freshsales (sales automation), Freshmarketer (marketing automation), Freshservice (IT service desk), Freshchat (AI-powered bots), supported by Neo, our underlying platform of shared services.
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
Job Description
About the role: Take Ownership: Own and build modules for sustained differentiation and growth. Develop deep domain expertise and understand trends in the market. The role requires you to plan, build, release, and measure success for an end to end modules.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Youâ€™d evangelize the vision and ensure maximum customer value is achieved with the appropriate amount of work. Pre-requisites: 10+ years of working in global/cross-functional software teams in a software product company. SaaS experience is preferred as youâ€™d settle right in.
 * 7+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judgment.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</si>
  <si>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Manager Product - Denim</t>
  </si>
  <si>
    <t xml:space="preserve">Base Location: Bangalore
Preferred Experience: 4 - 7 Years
Minimum Qualification: NIFT Graduate &amp; above
Preferred Industry: Retail, Textile &amp; Apparel
Key Result Areas
Merchandise grid management for all product categories
 * Conduct trend analysis from the available sales data.
 * Obtain feedback of past performance of offerings from key channel partners
 * Manage product price and maintain product cost to MRP ratio as per the budgets.
 * Indenting / quantity finalization at stock keeping unit level for all product categories
 * Develop a merchandise grid for the season.
 * Provide the brand brief to Design studio for the season.
Co-ordinating with various interfaces to ensure production of right merchandise mix as per time schedules.
 * Ensuring planned grids are implemented in production and pure profit margin numbers are achieved.
 * Ensuring continuous transaction monitoring are planned and executed as per requirement.
 * Ensuring freshness on E-com channels after evert 15 days through special markupâ€™s.
 * Finalize gold seal / material requirement plan.
 * Work closely with retail and other channels and understand their requirements and manage product range to fulfil the same.
Inventory Management
 * Conducting Sell through analysis
 * Managing leftover raw material, repackaging, re offering and dormancy control
Day to day operation management
 * Monthly buying commercial design and supply chain
 * Bill of materials update
 * Wearer trial and product quality assurance
 * Sales, inventory, product pipeline management
</t>
  </si>
  <si>
    <t>Design, Management, and Other</t>
  </si>
  <si>
    <t>Retail Apparel and Fashion and Retail</t>
  </si>
  <si>
    <t>Company Description
The Company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Job Description
Pre-requisites:
 * 5+ years of working in global/cross-functional software teams in a software product company. SaaS experience is preferred as youâ€™d settle right in.
 * 4+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judgement.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</si>
  <si>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Zypp Electric</t>
  </si>
  <si>
    <t>Greetings!!
Hope you're doing good!!
We are hiring Product Manager at Gurgaon location.
Position- Product Manager
Location- Gurgaon
Website- http://www.zypp.app
At Zypp Electric, we're on a Mission Zero Emission by accelerating the EV adoption in Last Mile and building a Sustainable Future while creating the Largest Electric Shared Mobility EV-as-a-Service Platform. Zypp is operating a fleet of 10k EVs and is planning to expand to 50k EVs this year. Zypp is a series B funded startup and is expanding rapidly.
Company: Largest 2w EV-AS-A-SERVICE platform - Zypp Electric
Job Description
 * Product Strategy and Roadmap:
 * Develop and communicate a clear product vision and strategy aligned with the company's overall goals and objectives
 * Conduct market research, competitive analysis, and customer feedback analysis to identify market trends, user needs, and opportunities.
 * Define and prioritize product features and enhancements based on customer and business requirements
 * Create and maintain a product roadmap that outlines the product's future direction and aligns with the company's strategic plans
 * Product Development and Execution:
 * Collaborate with cross-functional teams, including engineering, design, and quality assurance, to ensure successful product development and timely delivery
 * Work closely with the engineering team to translate product requirements into technical specifications
 * Conduct regular product reviews and monitor project progress to ensure adherence to timelines and quality standards
 * Make data-driven decisions and iterate on the product based on user feedback, market dynamics, and performance metrics
 * Product Launch and Go-to-Market:
 * Plan and execute product launches, including coordinating with marketing, sales, and customer support teams to ensure successful market entry
 * Develop go-to-market strategies and collaborate with marketing to create compelling product messaging, positioning, and sales collateral- Conduct product training sessions for internal teams, sales representatives, and partners to ensure they have a deep understanding of the product's value proposition
 * Product Performance Analysis and Optimization:
 * Define key performance indicators (KPIs) and establish metrics to evaluate the success and adoption of the product
 * Analyze user feedback, market data, and performance metrics to identify areas for improvement and optimization
 * Collaborate with design and engineering teams to implement product enhancements and updates based on user needs and market trends
 * Stakeholder Management:
 * Engage with internal stakeholders, including executives, to communicate product strategy, updates, and performance metrics
 * Collaborate with sales teams to gather customer feedback and insights to inform product improvements and future development- Build and maintain relationships with external partners, vendors, and customers to gather insights, negotiate partnerships, and drive product success
Qualifications And Requirements
 * Bachelor's degree in a relevant field (e.g., Business, Engineering, Computer Science) is required. A master's degree is a plus
 * Proven experience as a Product Manager or in a similar role, preferably in the technology or software industry
 * Strong understanding of product management principles, methodologies, and best practices
 * Solid knowledge of software development lifecycle (SDLC) and Agile/Scrum methodologies
 * Excellent analytical and problem-solving skills with the ability to make data-driven decisions
 * Strong project management and organizational skills, with the ability to prioritize and manage multiple projects simultaneously
 * Excellent communication and presentation skills, with the ability to effectively collaborate and influence cross-functional teams
 * Experience in market research, competitive analysis, and customer insights is highly desirable- Familiarity with product management tools and software, such as JIRA, Asana, or Trello, isa plus</t>
  </si>
  <si>
    <t>What is Jar?
The Jar app is a habit-building micro-savings platform that helps users save fixed amounts from as little as â‚¹10, and our revolutionary round-off method effortlessly accumulates spare change from digital transactions and invests it in digital gold.
Founded by Nishchay AG, former director and founding member at mobility start-up Bounce, and Misbah Ashraf, founder of community-focused e-commerce platform Marsplay, Jar's unwavering mission is to shatter psychological barriers to saving and investing, thus spearheading the Financial Fitness revolution for Bharat.
What does Jar do?
With seamless ease of use, we provide users the ability to withdraw their savings directly to their bank accounts as cash or receive physical gold, which is delivered right to their doorstep.
Furthermore, Jar empowers individuals with a flexible line of credit, starting at â‚¹1000, offering instant access to funds when needed. Amidst this transformative journey, Jar also offers contextual health insurance options, helping users safeguard their' savings from crippling financial emergencies.
Responsibilities
 * Drive product strategy and execute the prioritized roadmap for your stream
 * Change it to Execute on the product roadmap for your stream
 * Lead a cross-functional team, partnering with engineering, data, design, and other teams to ship major features and product improvements driving efficiency
 * Change it to Work instead of lead
 * Define, track, and report on the key product, business, and customer metrics
 * Experience in building consumer-facing platforms
 * Change platforms to products
 * Ability to work with engineers and designers to deliver products and metrics
 * Ability to work with engineers and designers to deliver products and move metrics
 * Experience working in a metrics and experimentation-driven organization
 * Experience in a Data, OKR and Experimentation driven organization
 * Must be able to author PRDs and Use Case Documentation to facilitate product development
 * Must be able to communicate in a clear, structured way. Author BRDs, PRDs, Test Cases, Reports, Scope Documents etc
 * Proven record of building consumer or supplier (B2C) facing products
 * Proven record of building consumer facing products/features
What are we looking for?
 * 1+ years of relevant experience working as a Product Manager, ideally working on consumer-facing, large-scale products
 * Independent and curious, you set your targets, ask for help when you need it, and are always looking to learn something new
 * You are a self-starter, you love to understand systems inside out and make it your mission to deliver quality products
 * Youâ€™re entrepreneurial and are comfortable working in a complex and face-paced environment
 * Analytical and data-driven, you love digging into the data to understand whatâ€™s happening and define &amp; measure success on every project
 * Youâ€™re passionate about your customers and always bring questions back to what will serve them best
 * Youâ€™re fluent in English and are a confident communicator. Bonus: Past co-founder or fintech experience at scale
Why join Jar, you ask?
Jar is a diverse and inclusive workplace which embraces ideas and perspectives of all employees, and recognises their efforts and contributions regardless of gender or ethnicity. Our workspace also boasts a great blend of youth and experience, which helps us maintain a transparent culture with no micromanagement. We also have flexible working hours, and provide medical insurance to all employees.</t>
  </si>
  <si>
    <t>Staff Product Manager</t>
  </si>
  <si>
    <t>Company Description
About Freshworks
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â€“ that rely on Freshworks software-as-a-service to enable a better customer experience (CRM, CX) and employee experience (ITSM).
Freshworksâ€™ cloud-based software suite includes Freshdesk (omni-channel customer support), Freshsales (sales automation), Freshmarketer (marketing automation), Freshservice (IT service desk), Freshchat (AI-powered bots), supported by Neo, our underlying platform of shared services.
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
Job Description
About the role:
Take Ownership: Own and build modules for sustained differentiation and growth. Develop deep domain expertise and understand trends in the market. The role requires you to plan, build, release, and measure success for an end to end modules.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Youâ€™d evangelize the vision and ensure maximum customer value is achieved with the appropriate amount of work.
Pre-requisites: 6+ years of working in global/cross-functional software teams in a software product company. SaaS experience is preferred as youâ€™d settle right in.
Qualifications
 * 8+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judgment.
Additional Information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</si>
  <si>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OneBanc</t>
  </si>
  <si>
    <t>About Us:
OneBanc is a neo-bank, building the economic infrastructure for the workforce of India. The idea of OneBanc started when a young girl asked Vibhore, a serial entrepreneur, why the money in her piggybank never grew. Adopting this philosophy of #DemandMore, OneBanc connects enterprises, banks, and HR Tech platforms to enhance value for all stakeholders. The core team has proven their vision and executive prowess in CoCubes â€“ a complete assessment solution for students and institutes, which was acquired by Aon. They are now building the squad to enable FinTech revolution of the future.Â 
Must Have's
 * Prior software engineering and product delivery experience is mandatory
 * Proven ability to influence cross-functional teams without formal authority
 * Build an effective Product team and partnership with Stakeholders
 * Must be innovative and open to continuously improving existing products
Â 
Your Day
 * Develop key products by conducting market research; generating product requirements; specifications, production timetables, pricing, and time-integrated plans for product introduction; developing marketing strategies
 * Ensure teams (Developers, Designers) have a full context and understanding of customers and business environment to create valuable solutions</t>
  </si>
  <si>
    <t>Company Description
About Freshworks
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â€“ that rely on Freshworks software-as-a-service to enable a better customer experience (CRM, CX) and employee experience (ITSM).
Freshworksâ€™ cloud-based software suite includes Freshdesk (omni-channel customer support), Freshsales (sales automation), Freshmarketer (marketing automation), Freshservice (IT service desk), Freshchat (AI-powered bots), supported by Neo, our underlying platform of shared services.
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
Job Description
What will the role entail?
Take Ownership: Own and build modules for sustained differentiation and growth. Develop
deep domain expertise and understand trends in the market. The role requires you to plan, build, release, and measure success for an end to end modules besides also being a leader for the team.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Youâ€™d evangelize the vision and ensure maximum customer value is achieved with the appropriate amount of work.
Qualifications
8+ years of working in global/cross-functional software teams in a software product company.
SaaS experience is preferred as youâ€™d settle right in.
 * 5+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Additional Information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</si>
  <si>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Company Description
About Freshworks
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â€“ that rely on Freshworks software-as-a-service to enable a better customer experience (CRM, CX) and employee experience (ITSM).
Freshworksâ€™ cloud-based software suite includes Freshdesk (omni-channel customer support), Freshsales (sales automation), Freshmarketer (marketing automation), Freshservice (IT service desk), Freshchat (AI-powered bots), supported by Neo, our underlying platform of shared services.
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
Job Description
About the role:
 * Take Ownership: Own and build modules for sustained differentiation and growth. Develop deep domain expertise and understand trends in the market. The role requires you to plan, build, release, and measure success for an end to end modules.
 * Be a Customer Champion: Develop a sense of empathy with our customer base to build an understanding of various problems. The role is also a bridge between the customer and the engineering teams to ensure focus on solving customer needs &amp; delivering continuous value.
 *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 Play as One Team: The role needs you to communicate clearly to various stakeholders of Product development, Engineering, Marketing, Sales &amp; Leadership teams and work together to bring your vision to life.
 * Act with Urgency: Breakdown complex problems to phases to help the team make incremental progress while still keeping the bigger picture intact. Youâ€™d evangelize the vision and ensure maximum customer value is achieved with the appropriate amount of work.
Qualifications
Pre-requisites:
 * 10+ years of working in global/cross-functional software teams in a software product company. SaaS experience is preferred as youâ€™d settle right in.
 * 7+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judgment.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</si>
  <si>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Talent Giants Consultancy Services</t>
  </si>
  <si>
    <t>Job Title: Product Manager
Company Name: Supertails
Job Type: Technical
No Of Openings: 1
CTC: 22-25 LPA
Location: Bangalore
Experience: 3-6 Years
About Company
Supertails is building a digital pet care platform which offers expert led healthcare services and products. We offer online vet consultations and products across the categories of food, accessories, grooming essentials, and toys for dogs and cats.
Supertails - India's Best Online Pet Shop for Food and Accessories
Job Description
Our ideal candidate
 * Is enthusiastic to understand user behavior and has demonstrated it in their past roles/experience.
 * Can analyze data, postulate theories, conduct experiments, measure performance, and reiterate.
 * Proficiency in SQL is good to have.
 * Has a high sense of ownership:
 * Constantly looks to improve the product by analyzing and benchmarking.
 * Quantify &amp; communicate the gap as well as the gains to relevant stakeholders.
 * Resilient to design, develop &amp; deploy, and undeterred by operational challenges.
 * Carries a vision for the launch and a drive to nurture the product henceforth.
Has 3-4 years of experience in the development of user-facing products
Must Have Skills
 * SQL
 * Product Management
 * Critical Thinking and Analytical Skills
 * Communication skills
 * Leadership
 * Product company experience
What We Offer
 * Fast-paced environment with multiple opportunities for growth
 * Ownership: Individually lead important charters with high-impact potential
 * Employee-first culture: Putting employees above everything else. Be surrounded by positivity and furry friends.
 * Perks &amp; benefits: Salary matching market compensation.
Location: Bangalore, Indiranagar (6 days of working In-office)
Special Remarks From Company
Must Possess SQL, Product Management
Candidate Must Be From Product Based Company
Skills: sql,user-facing products,product management,leadership</t>
  </si>
  <si>
    <t>Product Manager (WFH)</t>
  </si>
  <si>
    <t>Mentorsity</t>
  </si>
  <si>
    <t>Job Summary
Manage Portfolio assigned: Analyze internal and external data, Do primary and secondary research, Set Brand Objectives, Formulate Brand Strategies â€“ Positioning, Segmentation and Targeting. Brand Mix, Action Plans. Responsible for the increase in market shares of brands assigned
Budgeting: Product History, Market Opportunity Analysis, Setting Financial Objective( primary &amp; ORG) for the Brands as per the division's needs, preparing the promotional budget as per the marketing plan
New Product Launch
 * Preparing launch Calendar
 * Coordinating with the Business Development team/R &amp; D/Medical/ Packaging/Production Planning/Legal Brand Registration/Distribution/ Training.
 * Preparing launch plan pre-launch, launch, post-launch 3) Launching to Field Force 4) Roll out to the Doctors 5)Follow up post-launch monitoring prescribers, Rx , secondary sales and availability
Skills: product,product analytics,product research</t>
  </si>
  <si>
    <t>Corpository - A Yubi Company</t>
  </si>
  <si>
    <t>Company Description:
Corpository is a data aggregator turned data science company offering end-to-end automated, complete lifecycle solutions for credit evaluation, forensic analysis, corporate due diligence, portfolio monitoring and smart lead generation. Corpository aims at building technologies and solutions to aggregate, curate, inter-relate, visualize, analyze the digital data and deliver powerful guidance for business decisions. They create data-visualization tools that make it easier to understand data and uncover patterns, enabling quicker data-driven analysis and decision-making, faster turnaround time and heightened competitive edge. In April 2022, Corpository was acquired by Yubi (formerly known as CredAvenue).
Job Description:
Are you passionate about shaping the future of financial solutions for businesses? We are seeking a skilled Product Manager with 3-6 years of experience in the B2B financial domain to join our dynamic team. As a Product Manager, you will play a pivotal role in driving the development and enhancement of our financial products tailored for business clients.
Key Responsibilities:
 * Product Strategy: Collaborate with cross-functional teams to define and execute the product strategy, aligning with business goals and market demands.
 * Market Research: Conduct thorough market research to identify trends, customer needs, and competitive landscape, providing valuable insights for product development.
 * Feature Definition: Clearly define and prioritize product features, ensuring they meet the requirements of B2B clients and contribute to the overall success of the product.
 * Roadmap Planning: Develop and communicate a comprehensive product roadmap, outlining key milestones and timelines for product releases.
 * User Experience: Work closely with UX/UI teams to create intuitive and user-friendly interfaces, enhancing the overall user experience for business customers.
 * Stakeholder Collaboration: Engage with internal and external stakeholders to gather feedback, address concerns, and ensure alignment between product development and business objectives.
 * Risk Management: Understand and mitigate potential risks associated with product development, compliance, and market changes in the B2B financial landscape.
 * Metrics and Analytics: Define key performance indicators (KPIs) and regularly analyze product performance, making data-driven decisions to optimize product features and user engagement.
Qualifications:
 * 3-6 years of proven experience as a Product Manager in the B2B financial services sector.
 * Strong understanding of financial products and services.
 * Excellent communication and collaboration skills.
 * Demonstrated ability to translate complex technical concepts into simple, understandable language.
 * Experience in the implementation of integrations with internal and 3rd party client systems
 * Experience with agile development methodologies.
If you are a proactive and results-oriented Product Manager looking to make a significant impact in the B2B financial domain, we invite you to apply and join our innovative team.</t>
  </si>
  <si>
    <t>PW (PhysicsWallah)</t>
  </si>
  <si>
    <t>Responsibilities
 * Develop a deep understanding of our customers.
 * Analyse current customer journeys to define friction points and enable seamless and effortless experiences
 * Identifying the areas of improvement in the existing business processes is the key here.
 * Set and Measure Success Metrics for the team to drive strategy and prioritisation of the product roadmap.
 * Lead product development as a product owner within an agile scrum team working with a team of Engineers.
 * Write user stories, prioritise the product backlog, and work closely with engineers on the team.
 * Help monitor status of ongoing projects at all times and continuously assess risks and impacts to delivery schedules; lead cross-functional solutions to complicated problems.
 * Dig deeper into complex data structures to understand customer context and identify opportunities for improvement.
 * Understanding the raw requirements given by Business &amp; finding the corner cases and formulating them into requirement documents.
 * Work with Analytics partners to evaluate business cases, launch outcomes, and ongoing platform performance to help build best in class experiences.
 * Build trust and effective relationships with peers/cross-functional teams and provide leadership across the product, Design, engineering, analytics and business teams.
Requirements
 * Ability to think strategically, simplify and prioritise in an ambiguous environment.
 * Good with numbers. Excellent problem-solving skills &amp; learner with a steep learning curve.
 * Sound knowledge of System Design &amp; first principles thinking.
 * Attitude of Complaining less &amp; getting things done.
 * Excellent communication, Analytical and Multitasking skills.
 * Exposure to technical skills in Excel, SQL, Wireframing tools, Project Management tool(Jira or Trello), BI tools (any of Tableau, PowerBI, etc. ) will be preferred.
 * Outstanding leadership and organisational skills.
 * Ability to structure projects/engagements for the team.
This job was posted by Prakriti Goel from PhysicsWallah.</t>
  </si>
  <si>
    <t>Higher Education, Education Administration Programs, and Professional Training and Coaching</t>
  </si>
  <si>
    <t>CareerNinja | LearnTube</t>
  </si>
  <si>
    <t>About This Role
CareerNinja is a vc-funded, fast growing edtech venture that is building
the world's largest personalized digital university. We use AI to curate pre-existing
content from the internet &amp; deliver it in easy to learn manners + provide live expert
mentorship &amp; connect to top employers to help youth achieve their career goals.
Alongside our partners like Canva, we have 900,000+ learners across 200+ courses with
an average rating of 4.8/5. Join our mission to make high quality learning available at a
mass-affordable scale globally.
Our Main Products Include: The CareerNinja &amp; LearnTube App, Chrome Extension &amp;
Whatsapp Learning Bot
Your Role
We are looking for a product builder who will research, iterate, scale &amp; lead
our new products &amp; features to fuel our product-led strategy to help millions learn new
skills. This is a leadership role &amp; you will be working directly with the founder &amp; product
teams and will focus on innovating &amp; iterating to drive strong user experience, feature
adoption &amp; growth loops.
Responsibilities
 * Understand markets, competition, and user requirements in depth.
 * Work collaboratively with/manage the UX/UI and engineering team.
 * Define a roadmap for the design &amp; development team.
 * Explore and integrate monetisation strategies and evolve business models
 * Execute on that roadmap to ensure resiliency and reliability of the product.
 * Work closely with engineering to solve problems and build elegant solutions.
 * Work closely with design and content team to ensure you re enriching the
 * end-customer experience.
 * Learn, understand and predict user interactions.
Experience
 * 2-7 years of product management experience.
 * Knowledge of multiple functional areas such as Product Management,
 * Engineering, UX/UI, Growth and Business. Marketing understanding is a definite
 * plus
 * Successful track record in planning, developing and executing a strategy for a
 * product while collaborating cross-functionally.
 * Solid engineering fundamentals &amp; strong expsoure to technology.
 * You re entrepreneurial and are comfortable working in a complex and fast-paced
 * environment.
 * Analytical and data-driven, you love digging into the data to understand what s
 * happening and define &amp; measure success on every project.
 * You re passionate about your customers and always bring questions back to
 * what will serve them best.
 * You re a confident communicator.
 * Experience driving the product vision, go-to-market strategy, and design
 * discussions.
 * Experience as a software engineer/developer or a designer and working with
 * distributed teams is highly desired.
Benefits
ï»¿ We take growth and learning seriously. Working with us could be your best
decision if you re looking to jump five steps ahead in 5x the amount of time. We offer
exciting growth opportunities, cross functional learning &amp; ownership. We also offer the
chance to work on an exciting product, the opportunity to witness the growth of an early
stage start up and be a part of it! You will be given real responsibilities, freedom to make
decisions and come up with ideas and work closely with the founder and the core team,
all in a flexible, casual and young (mostly under 30) work environment. Work from home
(even without Covid), flexible work, free drinks &amp; snacks, off-sites etc are just a regular
part of our work life.
Skills: market analysis,product management,analysis</t>
  </si>
  <si>
    <t>Product Manager, India &amp; MENA</t>
  </si>
  <si>
    <t>Guardant Health</t>
  </si>
  <si>
    <t>Company Description
Guardant Health is a leading precision oncology company focused on helping conquer cancer globally through use of its proprietary blood tests, vast data sets and advanced analytics. We are dedicated to helping patients at all stages of cancer live longer and healthier lives through the power of blood tests and the data they unlockâ€” from informing better treatment in patients with advanced cancer, to new ways of monitoring recurrence in cancer survivors, and screening to find cancer at its earliest and most treatable in the general population.
Job Description
We are looking for a suitable candidate to support the strategy, planning and execution of various marketing events and programs in India and MENA. This is a unique and exciting opportunity to create awareness and execute marketing activities that are poised to change the lives of cancer patients across the continuum of cancer care. In this role, you will work collaboratively across various functions such as Sales, Medical and external agencies to support a variety of programs aimed at healthcare professionals, including medical conferences, educational campaign and programs, digital marketing and more.
Responsibilities
 * Develop marketing strategy and implement marketing activities in line with companyâ€™s direction and strategy.
 * Drive successful product launches in India and MENA region.
 * Organize physical and online events eg. webinar series, medical conferences, advisory boards, continuing medical education and digital marketing activities.
 * Analyze data and track key performance indicators for both digital and physical marketing campaigns and events.
 * Organize and support country marketing activities with channel partners in India and MENA.
 * Maintain a good understanding of clinical data and literature relevant to the product.
 * Research and provide market trends and competitive intelligence for products.
 * Support the development of promotional content and marketing resources including both digital assets and print collaterals for conferences, tradeshows, educational programs, and other marketing activities.
 * Manage administrative processes in compliance with the companyâ€™s policy.
 * Maintain and track marketing collaterals and facilitate sharing with channel partners and country leads.
 * Maintain and grow customer database through lead generation and digital marketing.
 * Develop and maintain Key Opinion Leaders management program and activities.
Qualifications
 * Bachelorâ€™s degree in Marketing/Pharmacy/Life Sciences preferred
 * Minimum 2-3 years of sales and marketing experience in the pharmaceutical, diagnostics or healthcare industry
 * Experience in oncology, companion diagnostics and targeted agents preferred.
 * Experience in digital marketing will be added advantage.
 * Must be very proficient with all Microsoft Office products â€“ particularly Excel and PowerPoint
About You
 * You have a desire to work in a fast-paced, highly dynamic, growing organization.
 * You have great organizational skills and an amazing attention to detail.
 * You are creative, energetic self-starter and can work independently.
 * Excellent time management skills with the ability to structure and prioritize work in a manner that best fits team needs.
 * Adaptable to challenging situations and possessed problem-solving skills.
 * Excellent communication and written skills.
 * Good aptitude for working with diverse cultural group.
 * Team player with an agile mind-set, able to adapt quickly and cope with changing situations.
Additional Information
Guardant Health AMEA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All your information will be kept confidential according to EEO guidelines.</t>
  </si>
  <si>
    <t>Biotechnology</t>
  </si>
  <si>
    <t>Company Description
About Freshworks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Freshworks has received numerous accolades including 2019 Startup of the Year form Economic Times, #16 ranking on the Forbesâ€™ Cloud 100 list and #22 on the Battery Ventures/Glassdoor Best Places to Work in 2020. Our suite of products has also been recognized by analysts including the Gartner Magic Quadrants for CRM Customer Engagement, IT Service Management and Sales Force Automation.
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
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
Job Description
About the role: Take Ownership: Own and build modules for sustained differentiation and growth. Develop deep domain expertise and understand trends in the market. The role requires you to plan, build, release, and measure success for an end to end modules.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Youâ€™d evangelize the vision and ensure maximum customer value is achieved with the appropriate amount of work. Pre-requisites: 10+ years of working in global/cross-functional software teams in a software product company. SaaS experience is preferred as youâ€™d settle right in.
 * 7+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judgment.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</si>
  <si>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Product manager</t>
  </si>
  <si>
    <t>Lollypop Design Studio</t>
  </si>
  <si>
    <t>JD
What all we need -
What all we need - What all we need - What all we need - What all we need - What all we need - What all we need - JD
What all we need -
What all we need - What all we need - What all we need - What all we need - What all we need - What all we need - JD
What all we need -
What all we need - What all we need - What all we need - What all we need - What all we need - What all we need - JD
What all we need -
What all we need - What all we need - What all we need - What all we need - What all we need - What all we need - JD
What all we need -
What all we need - What all we need - What all we need - What all we need - What all we need - What all we need - JD
What all we need -
What all we need - What all we need - What all we need - What all we need - What all we need - What all we need - JD
What all we need -
What all we need - What all we need - What all we need - What all we need - What all we need - What all we need - JD
What all we need -
What all we need - What all we need - What all we need - What all we need - What all we need - What all we need - JD
What all we need -
What all we need - What all we need - What all we need - What all we need - What all we need - What all we need -
Skills: #,0-1 year exp,0-3 year exp.</t>
  </si>
  <si>
    <t>Design Services</t>
  </si>
  <si>
    <t>Company Description
About Freshworks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Freshworks has received numerous accolades including 2019 Startup of the Year form Economic Times, #16 ranking on the Forbesâ€™ Cloud 100 list and #22 on the Battery Ventures/Glassdoor Best Places to Work in 2020. Our suite of products has also been recognized by analysts including the Gartner Magic Quadrants for CRM Customer Engagement, IT Service Management and Sales Force Automation.
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
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
Job Description
What will the role entail?
Take Ownership: Own and build modules for sustained differentiation and growth. Develop
deep domain expertise and understand trends in the market. The role requires you to plan, build,
release, and measure success for an end to end modules besides also being a leader for the
team.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Youâ€™d evangelize the vision and ensure
maximum customer value is achieved with the appropriate amount of work.
Qualifications
5+ years of working in global/cross-functional software teams in a software product company.
SaaS experience is preferred as youâ€™d settle right in.
 * 5+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Additional Information
These are some benefits you can expect from us in return:
Excellent compensation package including bonus
Fantastic start-up environment to learn &amp; develop
Group contributory pension scheme &amp; income protection
Private healthcare &amp; travel insurance
Cycle to Work scheme &amp; moreâ€¦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</si>
  <si>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Company Description
Discover the Unexpected
Experian is the worldâ€™s leading global information services company. We are listed on the London Stock Exchange (EXPN) and are a constituent of the FTSE 100 Index. Weâ€™re passionate about unlocking the power of data in order to transform lives and create opportunities for consumers, businesses and society. For more than 125 years, weâ€™ve helped businesses grow, consumers and small businesses gain access to financial services, and economies and communities flourish â€“ and weâ€™re not done.
Our 18k amazing employees in 40+ countries believe the possibilities for you, and the world, are growing. Weâ€™re investing in the future, through new technologies, talented people and innovation so we can help create a better tomorrow.
To do this we employ the greatest and brightest minds that share our purpose and want to make a difference. Experian Asia Pacific's culture, people and environments are key differentiators. We focus on what truly matters; diversity and inclusion, work/life balance, flexible working, development, equity, engagement, collaboration, wellness, reward &amp; recognition, volunteering... the list goes on. Weâ€™re committed to fostering a strong sense of belonging and a place where you can bring your true self to work.
Our uniqueness is that we truly value yours. Weâ€™re an award winning organisation due to our strong people first focus. This includes Top Employerâ„¢ and Great Place To Workâ„¢ accreditations.
Learn more at www.experianplc.com
Job Description
Experian is looking for smart product management professionals to be a part of our Credit Services business. In the role of Product Manager, you will be responsible for understanding existing solutions &amp; help market those. Your exposure to product management in retail lending products with credit institutions and/or fintech organizations will differentiate you from the rest.
Being among the Top 100 â€˜The most innovative Companies of 2014 by Forbesâ€™; Experian India provides data, insights &amp; analytical services to enable organizations to make and execute better business decisions. Experian is a global leader in harnessing information and using it to empower businesses and consumers. We are dedicated to helping people and organizations make sense of complex data. Using our expertise in data and analytics we can provide you with insight into customer relationships to help you make informed business and marketing decisions.
What You Will Do
 * Presales support
 * New Product Ideation + Development
 * Project Management [RFP, BRD, Scoping, Execution]
 * Vendor Management
 * Code Integration
 * Solutioning
 * Go to Market Strategy
 * Portfolio Revenue Management
 * Compliance, Legal &amp; Infosec interventions
 * Train frontline and stakeholders
 * Collaborate to resolve and deliver
Who You Need To Be
 * Collaborative (managing expectations and personalities)
 * With Action Bias
 * Assertive
 * Solution Oriented
 * Strategic/Tactical where required
 * Revenue focused
 * Resourceful, Honest, Ethical
 * Gracious &amp; Adaptable
 * Acts with empathy
 * Carries people with them
 * Able Work to with compelling situations/deadlines
Qualifications
 * MBA/Engineers from reputed institute with 8-10 years of experience in the banking and financial services industry and/or financial technology.
 * We are looking for a Product Manager who has experience of working closely with Business or Credit Risk teams of a Bank/NBFC and supporting the function with data led solutions.
 * Someone with a strong experience in building digital banking/financial solutions/products.
 * Who has a Techno Commercial experience in the BFSI space (some coding exposure and understanding of platforms, APIs &amp; microservices)
 * Someone who has hands on experience of working with data and is able to to solve business objectives; someone with a keen eye for trends &amp; insights.
 * Experience with Business Analytics Unit of a Bank/NBFC will be useful.
 * Added advantage if you are well versed with BI tools like Tableau, Qlik etc.
 * An understanding of credit scores.
 * Should have good comprehension skills, ability to multi -task and excellent Presentation Skills strong Product Development, Project Management skills.
Additional Information
Additional Information
Experian is proud to be an Equal Opportunity and Affirmative Action employer. Our goal is to create a thriving, inclusive and diverse team where people love their work and love working together. We believe that diversity, equity and inclusion is essential to our purpose of creating a better tomorrow. We value the uniqueness of every individual and want you to bring your whole, authentic self to work. For us, this is The Power of YOU and it reflects what we believe. See our DEI work in action! Experian's culture, people and environments are key differentiators. We focus on what truly matters; diversity and inclusion, work/life balance, development, innovation, collaboration, wellness, reward &amp; recognition, volunteering... That's why we're an award winning organization for our people-first practices, something weâ€™re very proud of.
Experian Careers - Creating a better tomorrow together
Find out what its like to work for Experian by clicking here</t>
  </si>
  <si>
    <t>WIN Home Inspection</t>
  </si>
  <si>
    <t>ABOUT WIN :
Founded in 1993, WIN is a highly innovative proptech company, building new disruptive software platforms and products for the massive real estate industry. We have the stability and brand recognition as a 30-year old company along with the curiosity and energy of a start-up. We are an Entrepreneur 500 company, Entrepreneur Fastest Growing company, and recognized as the Most Innovative Home Services Company .
OUR CULTURE :
Our colleagues are driven by curiosity and tinkering and a desire to make an impact. They enjoy a culture of high energy and collaboration where we listen to each other with empathy, experience personal and professional growth, and celebrate small victories and big accomplishments. Click here to learn more about our company and culture: https://www.linkedin.com/company/winhomeinspection/life
ABOUT PRODUCT MANAGER ROLE :
We are looking to add talented Senior Product Managers to our growing team! You will help build industry redefining state-of-the-art technology applications and products to transform the real estate industry.
KEY DUTIES AND RESPONSIBILITIES :
 * Rapidly develop a deep understanding of our business, and drive the vision for enhancing and building state-of-the-art business applications and digital products.
 * Project manage technical and non-technical colleagues and management team to define the product vision, and execute on that vision.
 * Operate in an agile environment to develop functional and technical design specifications, project plans, use cases, data migration plans, wireframes, and workflow diagrams.
 * Act as a liaison between business and tech teams to convert requirements into digital products for web, mobile, apps and VR.
 * Demonstrate ability to think strategically about business, product, and technical architecture.
 * Support design, development, testing and rollout of digital products and applications.
REQUIRED QUALIFICATIONS :
 * 4+ years as Product Manager/Owner for software products and applications
 * Bachelors degree in engineering or computer science
 * Highly analytical with expertise in gathering, analyzing and documenting requirements
 * Excellent knowledge of Agile Scrum methodologies including JIRA, Confluence or equivalent
 * Strong fundamentals in application development, data modeling, ETL, and BI tools
 * Like to work hard, have fun, laugh with colleagues, and embrace accountability
WHAT WE OFFER :
 * Highly inclusive and collaborative culture built on mutual respect
 * Focus on core values, initiative, leadership and adaptability
 * Strong emphasis on personal and professional development
 * Flexibility to work remotely or hybrid
 * Top-notch compensation</t>
  </si>
  <si>
    <t>Consumer Services</t>
  </si>
  <si>
    <t>TELUS International AI Data Solutions</t>
  </si>
  <si>
    <t xml:space="preserve">Role description:
We are seeking a Product Manager to play a pivotal role in our journey through the rapidly evolving landscape of Large Language Models (LLMs) and Artificial Intelligence. As AI continues to evolve at a breakneck pace, you will be at the epicenter, supporting customers working on applications that are not just cutting-edge but are defining the future.
As a Product Manager of GenAI Studio at TI AI, you will devise the strategy, develop the roadmap, and oversee the execution and launch of some of the highest-impact initiatives that are aimed at creating the world's most advanced labeling platform for GenAI development.
Your mission is critical: to imagine and build products that provide fine-tuning datasets essential for foundational model builders and any company poised to integrate AI into their workflows. It's a chance to contribute to a technological narrative unfolding right in front of us.
Responsibilities
 1. Talk to customers &amp; leads to understand the needs of our customers.
 2. Work cross-functionally to build the roadmap and use data to drive consensus and decision-making.
 3. Define key metrics around adoption, NPS, etc. and track them to measure success.
 4. Stay abreast of the market and the competitive landscape by conducting primary and secondary research.
 5. Work with product designers to understand user behaviour and improve product usability.
 6. Collaborate with the engineering team on tech-specs and ensure that all technical decisions are taken keeping in mind all short-term and long-term tradeoffs.
 7. Work closely with Sales and Product Marketing teams on strategy &amp; execution around distribution and pricing.
Requirements
 * At least 3-4 years of product management or founder-level experience in building highly technical or developer-facing SaaS products.
 * Experience working in a high-growth, fast-paced environment.
 * Strong written and verbal communication skills that help you articulate customer problems precisely.
 * Persistence and resourcefulness - a whatever-it-takes approach to problem-solving and delivering great customer experiences.
 * You have an eye for great products and are able to influence business decisions with qualitative and quantitative reasoning.
 * Experience building Enterprise B2B products or games is a plus.
 * Computer Science, Math, or Engineering degree from a premier institute is a plus.
You'll catch our eye if
 1. You think in first principles.
 2. You love building new things. You show a passion for technology, have a repertoire of ideas, and have side projects to show for it.
 3. You have demonstrated leadership ability at work or through extracurricular projects.
 4. You have an insatiable curiosity that drives you to keep up with the market, to learn, and to excel.
 5. You can seamlessly zoom in on tasks in a particular sprint and zoom out to connect them to the macro trends that are shaping the market.
 6. You are technical enough to review tech-specs or write customer-facing API docs.
 7. Beyond just shipping new products, you obsess about building with quality and making the building process enjoyable for everyone you work with.
</t>
  </si>
  <si>
    <t>Information Technology, Analyst, and Quality Assurance</t>
  </si>
  <si>
    <t>SocialPilot</t>
  </si>
  <si>
    <t>SocialPilot is looking for an associate product manager to join our team. You will be working on meaningful SaaS products in the Martech space that the customers love.
We empower our product teams to solve hard problems â€“ customer problems and business problems â€“ in ways that our customers love, yet work for our business. We believe in data-driven and evidence-based product management and hence knowing how to derive insights from data is crucial for this role.
You will be part of a cross-functional team comprising a product manager, designer, and multiple engineers. You will also be working closely with your counterparts in product marketing, customer success, and sales.
The product team is responsible for shipping features required to meet customersâ€™ needs and the results needed to move product metrics from revenue to customer satisfaction. We are looking for an associate product manager who is excited about impacting product metrics and aspires to grow in a product management career.
The role is entirely remote and might require occasional travel to Ahmedabad.
What You Will Do
 * Jointly responsible along with product team for driving product growth with a positive impact on product and business metrics
 * Understand markets, competition, and user needs in-depth
 * Drive sprint planning and prioritization for new feature development
 * Collaborate on feature concepts and write product briefs
 * Work with the engineering team to materialize the desired product experiences
 * Monitor product metrics using various data and insights tools
 * Launch new features, test their performance and iterate quickly
What Are You Like
 * At least one year of experience in a fast-paced software product company as a product analyst, data analyst, product owner, or associate product manager.
 * Analytical thinking and structured problem-solving skills
 * Set up product monitoring to track various metrics using various data tools and drive insights
 * Technical background and a basic understanding of software engineering concept
 * Excellent communicator, natural bridge-builder, and conflict diffuser
About SocialPilot
SocialPilot empowers over 12,000 agencies and SMBs to manage their social media publishing, analytics, and social engagement while collaborating with their team and clients.
Weâ€™re a high-growth bootstrapped B2B SaaS company with healthy profitability and a solid runway.
SocialPilot is nominated as one of the 5 startups across India for the prestigious Economic Times Startup Awards in the Bootstrap category.
Our impact so far
 * Helped 12,000+ marketing agencies and SMBs across the globe
 * 5 billion+ social media posts published
 * One of the fastest-growing SaaS companies in India as listed by Inc 42
 * Ranked as a â€œLeaderâ€ consistently by G2, Capterra, SoftwareSuggest, and TrustRadius
 * Nominated as one of the 5 startups across India for the prestigious Economic Times Startup Awards in the Bootstrap category
 * Named as the Top 10 Bootstrapped Startups in India
 * Consistently ranked as a â€œGreat Productâ€ consistently by G2, Capterra, and TrustRadius
 * Officially a Great Place to WorkTM - Certified startup
 * Rated by YOUR STORY as the Number 1 social media scheduling tool
What we believe in
 * Customer Obsession: We put customers first while making decisions and planning future goals
 * Ownership: We believe in taking ownership of areas that weâ€™re working on. We own up to our â€“ successes and failures. Moving the needle matters more than just busywork
 * Relentless: When it comes to creation &amp; innovation, we stop at nothing. We might fail at the first attempt, but we rise back fast to try again.
 * Nimbleness: We respond rapidly to changing circumstances and customer needs
 * Collaboration: Our collaboration efforts extend to our partners and customers along with our internal team. We are stronger together.
Why join SocialPilot?
 * Complete transparency on strategy, business metrics, key performance indicators, and major initiatives across the organization
 * No micromanagement: Own up your work and be accountable without the need for close supervision.
 * Great team: Work with a great team with diverse backgrounds from world-class organizations
 * Personal growth: Design a personal learning plan and utilize organizational resources to achieve the goals.
Powered by JazzHR
QCd91PVbLH</t>
  </si>
  <si>
    <t>Product Strategy Manager</t>
  </si>
  <si>
    <t>Airtel Digital</t>
  </si>
  <si>
    <t>At Airtel Digital, we are transforming from a telecom giant to a digital force and changing how people consume entertainment, how companies manage their assets to how cities use energy.. Today, our work goes beyond telecom -- we build products that entertain and inform, connect devices to the internet, and enable businesses to securely harness the power of their data. With a remarkable team of talent led by eminent industry leaders, our goal is to expand our people power and deliver solutions that truly enrich the lives of our customers. There could not be a better time to join us and be a part of this incredible journeyâ€¦
Role: Product Strategy Lead - Financial Service &amp; Pay Division
Roles and Responsibilities:
 1. Identifies new opportunities, assesses the company's product performance, and helps develop its long-term strategic plans for future product lines.
 2. Initiating Digital Transformation, Change process, and Identifying potential areas of Growth.
 3. Analyze data and trends to formulate effective approaches for optimizing collection efforts
 4. Collaborate with analytics and strategy teams to implement and test new ideas for continuous improvement
 5. Liaison with Lending Partners, Agency and Internal Teams
 6. Streamline the operations for Process improvement
 7. Ensuring the Product Growth and Business.
Qualifications and Skills:
 * MBA from Top institutes
 * Analytical mindset with the ability to interpret data and make data-driven decisions
 * Results-oriented approach with a focus on achieving targets and driving performance
 * Demonstrated ability to lead and motivate internal &amp; external teams
 * Strategic thinking and planning abilities
 * Ability to multitask and work under pressure
 * Excellent Organizational, interpersonal and networking skills
 * Ability to manage complex situations</t>
  </si>
  <si>
    <t>Strategy/Planning and Consulting</t>
  </si>
  <si>
    <t>Company Description
About Freshworks
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â€“ that rely on Freshworks software-as-a-service to enable a better customer experience (CRM, CX) and employee experience (ITSM).
Freshworksâ€™ cloud-based software suite includes Freshdesk (omni-channel customer support), Freshsales (sales automation), Freshmarketer (marketing automation), Freshservice (IT service desk), Freshchat (AI-powered bots), supported by Neo, our underlying platform of shared services.
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
Job Description
About the role:
 * Lead and build a Developer Experience Platform that is easy to use by all developer persona's (internal developers, external developers &amp; ISV partners); supporting widely used open-source technologies with a high degree of self-service capabilities resulting in increased developer productivity and faster go-to market for their applications
 * Take Ownership: Own and build modules for sustained differentiation and growth. Develop deep domain expertise and understand trends in the market. The role requires you to plan, build, release, and measure success for an end to end modules.
 * Be a Customer Champion: Develop a sense of empathy with our customer base to build an understanding of various problems. The role is also a bridge between the customer and the engineering teams to ensure focus on solving customer needs &amp; delivering continuous value.
 *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 Play as One Team: The role needs you to communicate clearly to various stakeholders of Product development, Engineering, Marketing, Sales &amp; Leadership teams and work together to bring your vision to life.
 * Act with Urgency: Breakdown complex problems to phases to help the team make incremental progress while still keeping the bigger picture intact. Youâ€™d evangelize the vision and ensure maximum customer value is achieved with the appropriate amount of work.
Qualifications
 * Technical or Platform product management experience is a must and also should be adept at technology especially dealing with events, oAuth, APIs, event-handlers, AWS and its modules, to mention a few
 * 4+ years of coding experience and another 4+ years of Product management dealing with
developers.
 * Being a technical product manager will be an added plus and also should be adept at technology especially dealing with events, oAuth, APIs, event-handlers, AWS and its modules, to mention a few.
 * Being empathetic and having a strong listening ability to understand the other person - may it be a customer or a stakeholder.
 * Ability to arrive at Intuitive &amp; simplistic solutions.
 * Ability to think through problems in a very abstract way is a must-have
 * Ability to communicate complex technical concepts/customer problems in a simple way to internal &amp; external stakeholders and various skill levels like GTM folks, engineers, other product managers.
 * A track record of making day-to-day data-driven decisions in a fast-evolving environment while keeping an eye on the overall vision.
 * Prior experience working as a software developer or experience product managing APIs or other technical components is a huge bonus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</si>
  <si>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Product Manager - Payment Services</t>
  </si>
  <si>
    <t>Tide</t>
  </si>
  <si>
    <t xml:space="preserve">Who Are Tide
At Tide, weâ€™re on a mission to save businesses time and money. Weâ€™re the leading provider of UK SME business accounts and one of the fastest-growing FinTechs in the UK. Using the latest tech, we design solutions with SMEs in mind and our member-driven financial platform is transforming the business banking market. Not only do we offer our members business accounts and related banking services, but also a comprehensive set of highly connected admin tools for businesses.
Tide is about doing what you love. Weâ€™re looking for someone to join us on our exciting scale up journey and be a part of something special. We are wanting passionate Tideans to drive innovation and help build a best-in-class platform to support our members. You will be comfortable in ambiguous situations and will be able to navigate the evolving FinTech environment. Imagine shaping how millions of Tide members discover and engage with business banking platforms and building this on a global scale.
What Weâ€™re Looking For
We're looking for a brilliant Product Manager to join Tideâ€™s payments team as we build an scalable BaaS platform internally to support products to solve the most important problems for micro, small &amp; medium enterprises and at the same time support internalisation ambitions. We want someone that is excited to join a rapidly growing scale up and contribute in building the Banking Infrastructure that can be scalable across markets
Responsibilities
You will work directly with a development team and collaborate with your payments team members and other teams across Tide. Your responsibilities will include but not be limited to:
 * Owning the account lifecycle (open, manage &amp; close) and ledger products within the internal BaaS platform and ensuring information is in sync with external Banking partners
 * Working closely alongside designers, developers and marketers to build and launch new account products and features and improvements to existing ones
 * Working closely with other product teams within &amp; outside payments to collect requirements &amp; pitch the opportunity in launching purpose driven accounts
 * Steering your development teams and defining and prioritisation of the products in detail - also working on risk mitigation with internal and external stakeholders
 * Ensuring that requirements from the different stakeholders are fully understood and met within your product scope.
 * Ensuring that other teams, such as risk and compliance, finance, operations are fully equipped to support new products and features pre- and post launch
 * Prioritising initiatives as well as well-prepared communication to stakeholders at different levels.
Youâ€™ll Be a Great Fit If
 * You love taking ownership on the products you are responsible for and have a getting things done mentality
 * You feel confident on owning your own path of success in a fast-growing company
 * You have a good understanding of technology, new-age banking trends &amp; payments industry
 * You have at least 4 years of experience in building payment products or payment related products across the product development lifecycle from scoping to delivery. Any experience in building payment platforms is preferred
 * You have worked in a smaller, fast moving company where priorities can change and processes may need to be created from scratch
 * You have a hands on mentality, working with suppliers, and finding ways around issues as they arise.
 * You have extensively used data at every step in your last few stints to guide all your decisions making
 * You are capable of managing and prioritising various products and features at different life cycle stages - considering impact on revenue and customers.
 * You are managing different points of view and create clarity across the organisation by having a structured communication approach
What Youâ€™ll Get In Return
Make work, work for you! We are embracing new ways of working and support flexible working arrangements. With our Working Out of Office (WOO) policy our colleagues can work remotely from home or anywhere in their home country. Additionally, you can work from a different country for 90 days of the year. Plus, youâ€™ll get:
 * 25 days paid annual leave
 * 3 paid days off for volunteering or L&amp;D activities
 * Extended maternity and paternity leave covered by the company
 * Personal L&amp;D budget in the amount of INR 40,000 per year
 * Additional health &amp; dental insurance
 * Mental wellbeing platform
 * Food vouchers from Pluxee (Formerly Sodexo)
 * Snacks, light food, drinks in the office
 * WFH equipment allowance
 * Share options
Tidean Ways of Working
At Tide, weâ€™re Member First and Data Driven, but above all, weâ€™re One Team. Our Working Out of Office (WOO) policy allows you to work from anywhere in the world for up to 90 days a year. We are remote first, but when you do want to meet new people, collaborate with your team or simply hang out with your colleagues, our offices are always available and equipped to the highest standard. We offer flexible working hours and trust our employees to do their work well, at times that suit them and their team.
Tide is a place for everyone
At Tide, we believe that we can only succeed if we let our differences enrich our culture. Our Tideans come from a variety of backgrounds and experience levels. We consider everyone irrespective of their ethnicity, religion, sexual orientation, gender identity, family or parental status, national origin, veteran, neurodiversity status or disability status. We believe itâ€™s what makes us awesome at solving problems! We are One Team and foster a transparent and inclusive environment, where everyoneâ€™s voice is heard.
</t>
  </si>
  <si>
    <t>Company Description
About Freshworks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Freshworks has received numerous accolades including 2019 Startup of the Year form Economic Times, #16 ranking on the Forbesâ€™ Cloud 100 list and #22 on the Battery Ventures/Glassdoor Best Places to Work in 2020. Our suite of products has also been recognized by analysts including the Gartner Magic Quadrants for CRM Customer Engagement, IT Service Management and Sales Force Automation.
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
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
Job Description
Who are we?
We're a passionate team of people who build Freshservice - the intelligent service management solution for the modern enterprise. We help IT, HR, Facilities, Marketing, and many other teams manage and fulfill requests from employees and offer exceptional employee experiences.
What will you be working on?
 * Molding the future of the horizontal capabilities of Freshservice: user management, authorization, reporting, application architecture, and more
 * Designing and launching capabilities for specific verticals and industries
 * Setting standards and reviewing for compliance and consistency around APIs, forms, and interaction models across modules
 * Planning, architecting and overseeing complex migrations to new application and module architectures, while ensuring zero downtime and workflow disruption for customers
Qualifications
What are the qualities we're looking for in you?
 * Technical chops: you should ideally be an engineer-turned-product-manager with at least 8 years of overall experience, which includes at least 2 years of software engineering experience and 4 years of product management experience
 * Attention to detail: every decision you make will affect every Freshservice customer and all their employees, so you need to dot the i's and cross the t's.
 * A love for putting things in order: if you enjoyed refactoring code as an engineer, you'll fit right in!
 * Foresight: you should be able to visualize what customers would need years from now, and take incremental steps towards that utopian state
 * Systems thinking: you should have a flair for building well-thought-out, reusable modules and components that scale gracefully and fit elegantly into the application architecture
 * Experience with launching new products: it would be great if youâ€™ve built a product from scratch and launched it, but this is not an essential requirement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</si>
  <si>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Product Manager, Looker Studio</t>
  </si>
  <si>
    <t>Minimum qualifications:
 * 13 years of experience in product management.
 * Experience building enterprise Software-as-a-Service (SaaS) products.
Preferred qualifications:
 * Experience with data analytics/Business Intelligence (BI) platforms.
 * Experience working with external partners and executing multiple projects across the full software development lifecycle, including working cross-functionally with stakeholders.
 * Ability to collaborate with engineers in developing the technical architecture of the products.
 * Ability to craft a coherent product goal, multi-quarter strategy and roadmap.
 * Ability to deliver products working across various functions and partners.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in the Looker team, you will work on Business Intelligence (BI) products from conception to launch spanning all data users across analysts, administrators and business users. You will differentiate our BI offering through a unified portfolio that brings the best of Looker and Looker Studio to our customers.
Google Cloud accelerates organizationsâ€™ ability to digitally transform their business with the best infrastructure, platform, industry solutions and expertise. We deliver enterprise-grade solutions that leverage Googleâ€™s cutting-edge technology â€“ all on the cleanest cloud in the industry. Customers in more than 200 countries and territories turn to Google Cloud as their trusted partner to enable growth and solve their most critical business problems.
Responsibilities
 * Build an understanding of our most demanding enterprise customers requirements for data analytics and business intelligence.
 * Define the strategy and prioritize the product roadmap, working with engineering, sales, support, and other cross-functional teams.
 * Define, measure, and improve key metrics for the product that translate the success and growth of our enterprise customer base (e.g., satisfaction, adoption).
 * Execute the full lifecycle of shipping new features and other total product initiatives, from requirements through to optimizing for landing and achieving our success metrics.
 * Drive adoption and awareness through enabling our field sales and marketing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</si>
  <si>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Product Management and Engineering</t>
  </si>
  <si>
    <t>Product Management Team</t>
  </si>
  <si>
    <t>Intas Pharmaceuticals</t>
  </si>
  <si>
    <t>Job Title: - Product Manager
Job Location: - Ahmedabad
Qualification: - B.Pharm/ B.Sc &amp; MBA.
Job Description:-
 * New product pipeline strategy, new product pre-launch, and launch strategy and post-launch, new initiatives for product growth strategy
 * Providing training, product knowledge, direction to the field sales team to ensure that they are well equipped with scientific and communication skills both.
 * Work with cross-functional teams like medical affairs, learning and development team, R &amp; D team (Research &amp; Development) in the process.
 * Developing brand plans/strategies for the product range along with market penetration strategy along with market research and competitor analysis.
 * SWOT analysis of product line (strength, weakness, opportunities, and threats) and guiding sales team to tap the opportunities and growth in the product sale.
 * Creating brand inputs for promotion &amp; organizing CMEs etc
 * Ensuring brand visibility in the target audience segment of the pharmaceutical industry, which are healthcare professionals and hospitals.
 * Motivating sales team members by organizing training camps, award ceremonies, and recognition programs.
 * Field working &amp; Travel Openness (Upto 30%)
Looking For:-
 * Having 2-7 year of experience in therapies like: Cardiology - Diabetitology / Dermatology / Neurology / Nephrology / Urology.
 * Must have experience in Brand Building, Market Strategy &amp; Product Launching
 * Product Management experience for PAN India.
 * Excellent Communication skills .
 * Good on Excel &amp; Power point skills.</t>
  </si>
  <si>
    <t>Zamp</t>
  </si>
  <si>
    <t>Background:
Zamp is a well-funded, B2B focused fintech startup, backed by some of the world's leading investors. We have a bold vision to reimagine the future of global business banking and treasury, using AI and the latest innovations in technology.
Imagine if business banking was seamless and magical - for a small startup in one country to a multinational across the world. Imagine if there was an elegant way to solve for the myriad of challenges that a CFO and the Finance team face today e.g:
 * Seamless and real-time data across multiple partners - for banking, payments, investments, debt, fx
 * Optimizing yield on cash, while ensuring safety
 * Optimizing working capital and cash conversion cycles
 * Reducing manual work needed for reconciliation, insights, analytics and planning
 * Access to real-time company-wide data for optimal decision making
Itâ€™s a massive problem.. Itâ€™s a massive space.. What if we could build products and solutions to solve these problems for companies across the world. We are doing exactly that. Our current customers are global. Our aspiration is global. We are on a mission to make business banking and finance magical! We are leveraging AI and the latest technology and building a global-best product. Join us in our rocketship journey!
Our Investors and Founder:
We raised :$22Mn in our seed funding round from Sequoia Capital and prominent angel investors such as Dara Khosrowshahi (CEO, Uber), Tony Xu (CEO, Doordash), Marcelo Claure (ex-CEO, Softbank International) - full list of investors here.
Our founder is Amit Jain. Amit was a Managing Director at Sequoia Capital in Singapore prior to starting Zamp. Prior to Sequoia, Amit was Head of Asia Pacific for Uber. Prior to Uber, Amit was in the US for :17 years across McKinsey, TPG Capital, and as President of Rent.com.
Life is good:
 * Competitive salaries and stock options (with a huge upside)
 * Working with the very best.. Seriously, not kidding
 * Diverse and Inclusive workspace
 * An extensive medical insurance that looks out for our employees, spouse and children
 * You can choose to come to office empty handed, leave your gadgetry needs on us
 * Tailored vacation &amp; leave policies so that you enjoy every important moment in your life
 * We celebrate, when we feel like - for small wins, large wins or just to feel good
 * Learning and upskilling opportunities
 * Good food, games, and a cool office to make you feel like home
Why join us?
You have a unique opportunity to be part of an early team that is out to change the world. We work hard, have huge aspirations, are determined, are looking to make our mark in the world and have fun along the way.
We believe in open communication, transparency, a non-hierarchical organization, the best ideas winning, empowering builders to build, open debate of ideas.. And all this, built on a strong foundation of honesty, integrity, respect, diversity and inclusion.
You will be part of the early team, work with the founding team members directly with an open canvas to paint. We hustle, we work hard, and we aim to deliver the best products and experience to our customers. We have a large ambition, are eager to change the world, and are just getting started in our journey. We are looking for rockstars to join our team on this rocket-ship journey!
Job Description
 * We are seeking a creative, energetic and talented Product Manager to join our team. The ideal candidate will play a pivotal role in driving the development and execution of product strategies that align with the company's goals and customer needs. This is a critical role for our startup - and this role has the ability to have an outsized impact on the direction and future of the company
Responsibilities
 * Be the product strategy champion. Work very closely with the Founder to conceptualize and launch products at a very fast pace, and to global-best standards and user experience
 * Play the ideal role of a PM:
 * "Figure out what the product should do and then create the spec (the description of how it will work) as well as the messaging (the facts you want customers to understand). Then they work with almost every part of the business (engineering, design, customer support, finance, sales, marketing, etc.) to get the product specâ€™d, built, and brought to market. They ensure that it stays true to its original intent and doesnâ€™t get watered down along the way. But, most importantly, product managers are the voice of the customer. They keep every team in check to make sure they donâ€™t lose sight of the ultimate goalâ€”happy, satisfied customers"
 * "The product managerâ€™s sole focus and responsibility is to build the right products for their customers. Thatâ€™s the job"
 * A good product manager will do a little of everything and a great deal of all this:
 * Spec out what the product should do and the road map for where it will go over time
 * Determine and maintain the messaging matrix
 * Work with engineering to get the product built according to spec
 * Work with design to make it intuitive and attractive to the target customer
 * Work with marketing to help them understand the technical nuances in order to develop effective creative to communicate the messaging
 * Present the product to management and get feedback from the execs
 * Work with sales and finance to make sure this product has a market and can eventually make money
 * Work with customer support to write necessary instructions, help manage problems, and take in customer requests and complaints
 * Work with PR to address public perceptions, write the mock press release, and often act as a spokesperson
 * "The product manager has to be a master negotiator and communicator"
 * They have to influence people without managing them. They have to ask questions andlisten and use their superpowerâ€”empathy for the customer, empathy for the teamâ€”to build bridges and mend road maps. They have to escalate if someone needs to play bad cop, but know they canâ€™t play that card too often. They have to know what to fight for and which battles should be saved for another day. They have to pop up in meetings all over the company where teams are representing their own interestsâ€”their schedules, their needs, their issuesâ€”and stand alone, advocating for the customer
Preferred Qualifications
 * Strong judgement. Intuitive and creative problem solver
 * Strong analytical and problem-solving skills, with the ability to interpret data and insights to inform product decisions and strategies
 * Excellent communication and interpersonal skills, with the ability to collaborate effectively with cross-functional teams
 * A proactive attitude, strong work ethic, and the ability to thrive in a collaborative and results-oriented work environment
 * Experience in FinTech/Payments and knowledge of the industry is a plus
 * Technical skills - Ability to advise and evaluate engineering decisions is a plus
 * Experience driving products from ideation to consumer, experience iterating products and prioritizing product features keeping consumer experience in mind
 * Constant bias towards action, knowing the data, being in the details, and building strong collaborative relationships with other teams. Thinking ambitiously, disambiguating, always thinking customer first, and rapidly iterating towards something demonstrably awesome!
We are always excited to have people who love building products from scratch and are self-starters, hustlers and curious to learn. If you are passionate about working in a high-paced startup, with amazing learning, empowerment, and growth potential, we would love to hear from you!</t>
  </si>
  <si>
    <t>Zeta</t>
  </si>
  <si>
    <t>All About Zeta Suite
Zeta is a Next-Gen Banking Tech company that empowers banks and fintechs to launch banking products for the future. It was founded by Bhavin Turakhia and Ramki Gaddipati in 2015. Please read Zetaâ€™s Manifesto here .
Our flagship processing platform - Zeta Tachyon - has been built ground-up in the last seven years and is the industryâ€™s first modern, cloud-native, and fully API-enabled stack that brings together acquiring, issuance, processing, lending, core banking, fraud &amp; risk, and many more capabilities as a single-vendor stack. 15M+ cards have been issued on our platform globally.
Zeta Tachyon offers
Rich digital-first cardholder experiences
Native embeddable banking support
Hyper-Personalization Policy Engine to launch segment-of-one card programs
Web-based product configurators to launch in days vs. quarters
Rapid innovation &amp; extensibility via APIs, event streams, and more
Modern &amp; intuitive web-based back office experiences
Next-gen regulatory risk &amp; compliance capabilities
The 10th largest financial institution in the world by valuation - HDFC Bank - with over 40 million retail Customers, is migrating credit cards, debit cards, deposits, loans, and all of their retail banking from Fiserv and Oracle Flexcube to Zeta over the next four years.
In addition, we are currently migrating a large US issuer with 6m+ cards onto the Zeta Tachyon platform. Also, we are in advanced discussions with various Top issuers with combined card volumes of 25 million+ cards.
Zeta has over 1700+ employees - over 70% in technology roles - across locations in the US, EMEA, and Asia. We raised $280 million at a $1.5 billion valuation from Softbank, Mastercard, and other investors in 2021.
Learn more @ www.zeta.tech , Linkedin , Twitter , Press Room
About The Role
Synapse is Zetaâ€™s digital banking experience team, building modern banking experiences for banks and credit unions atop Zetaâ€™s Tachyon. Synapse offers a pre-integrated, fully compliant, out-of-the-box digital experience stack for banks and credit unions.
As an Associate Product Manager in the Synapse team, you will have the opportunity to work on innovative products and features that enhance user experiences and drive long-term growth for our customers. Your role will cut through the entire product development lifecycle for your assigned charter - encompassing product development, research, analytics, execution and growth. You will collaborate with peers across product management, UX design, software engineering, data science, and business functions.
Job Location: Bangalore, India (100% on-site)
Responsibilities
 * Product Development
 * Work closely with product, design and engineering teams to define and document detailed product requirements, ensuring they align with the overall product and business strategy.
 * Engage in agile development processes, including sprint planning, backlog refinement, and daily stand-ups, to drive the timely release of product features.
 * Product Documentation
 * Create comprehensive product documentation, including user guides and release notes, to support internal teams and external clients.
 * Market Research
 * Dive deep into market trends, user needs, and competitor landscapes to inform product decisions and enhancements
 * Data Analysis
 * Utilize data-driven insights to evaluate product performance, identify improvement areas, and make informed recommendations for enhancements.
 * Quality Assurance
 * Collaborate with QA teams to define test cases, conduct testing, and ensure the delivery of high-quality products to end-users.
Skills
 * Analytical Thinking &amp; Research orientation
 * Proficient in data analysis tools such as Excel, SQL, or equivalent.
 * Ability to interpret complex data sets and derive actionable insights - analyze data, identify patterns and make data-driven decisions.
 * Experience conducting user research and usability testing.
 * Communication
 * Excellent written and verbal communication skills for articulation of product requirements, effective collaboration and stakeholder management.
 * Tools &amp; Processes
 * Proficiency in using product management tools, such as Jira and Confluence.
 * Familiarity with agile development processes and principles.
 * Technical Acumen
 * Good understanding of technology stacks and the ability to engage effectively with technical teams.
 * Knowledge of APIs and their role in modern software development.
 * Collaboration
 * Strong collaborative skills, working effectively with cross-functional teams including design, development, and QA.
 * Experience facilitating productive discussions and workshops.
Experience And Qualifications
 * Previous work experience as an Associate Product Manager / Product Manager or a similar role
 * Experience in developing modern, cloud-native mobile / web products and interfaces with contemporary UI/UX patterns
 * Software Engineering / Technical background
 * An MBA from a Tier 1 school would be a bonus
Life At Zeta
At Zeta, we want you to grow to be the best version of yourself by unlocking the great potential that lies within you. This is why our core philosophy is â€˜People Must Grow.â€™ We recognize your aspirations; act as enablers by bringing you the right opportunities, and let you grow as you chase disruptive goals. is adventurous and exhilarating at the same time. You get to work with some of the best minds in the industry and experience a culture that values the diversity of thoughts. If you want to push boundaries, learn continuously and grow to be the best version of yourself, Zeta is the place to be!
Explore the life at zeta
Zeta is an equal-opportunity employer.
At Zeta, we are committed to equal employment opportunities regardless of job history, disability, gender identity, religion, race, marital/parental status, or other special status. We are proud to be an equitable workplace that welcomes individuals from all walks of life if they fit the roles and responsibilities.</t>
  </si>
  <si>
    <t>Eazy ERP Technologies Pvt Ltd</t>
  </si>
  <si>
    <t>About The Company
EAZY Business Solutions (www.eazyerp.com) was incorporated in 2007, in association with the Singhal Group, one of NCRâ€™s most reputed companies in Financial Services and Real Estate Solutions. The Singhal Group has been at the forefront of creating brands such as â€œKrishâ€ in Real Estate and offers a wide range of financial consulting services in Personal, Industrial, Business and Institutional segments. Today, with a team of dynamic and experienced professionals at its helm, EAZY Business Solutions has become one of the fastest growing ERP Product, Project Development and IT consulting companies. It has a veritable Pan-India presence, allowing great reach and accessibility to companies across the nation.
Key Responsibilities
 * Develop and articulate a comprehensive product strategy aligned with the company's overall business goals.
 * Conduct market research, competitor analysis, and customer feedback to identify opportunities and threats.
 * Define and prioritize product features based on market requirements, customer feedback, and business priorities.
 * Collaborate with cross-functional teams to create detailed product roadmaps.
 * Work closely with engineering and design teams to translate product requirements into functional specifications.
 * Provide ongoing guidance and support throughout the development process, ensuring timely delivery and quality.
 * Develop and execute go-to-market strategies for product launches.
 * Collaborate with marketing and sales teams to create effective product messaging, positioning, and sales enablement materials.
 * Monitor key product metrics and customer feedback to identify areas for improvement.
 * Implement data-driven decisions to optimize product features and user experience.
 * Communicate product vision, strategy, and progress to internal and external stakeholders.
 * Act as a bridge between technical and non-technical teams, ensuring alignment and understanding.
 * Identify and mitigate potential risks to product success, including technical challenges, market changes, and competitive threats.
Qualifications
Ã˜ Bachelor's degree in business, marketing, engineering, or related field. MBA is a plus.
Ã˜ Proven experience (Min 4 years) in product management with a successful track record of delivering and optimizing products.
Ã˜ Strong understanding of technology and market trends in the relevant industry.
Ã˜ Good communication and interpersonal skills.
Ã˜ Ability to lead cross-functional teams and work collaboratively in a fast-paced environment.
Ã˜ Analytical mindset with proficiency in data-driven decision-making.
Ã˜ Strong project management skills and attention to detail.
Skills: product management,technical product development,leadership skills</t>
  </si>
  <si>
    <t>Technical Product Manager</t>
  </si>
  <si>
    <t>Adform</t>
  </si>
  <si>
    <t>Product Management team is the place where we take customer challenges into our hands and translate them into new opportunities and solutions, where new products, capabilities or improvements are born, where we measure our success by our product success, where we keep user experience at our hearts and on top of our minds, where business value is our language, and where learning and doing things better is what makes us get up every day. We are working in an extremely fast-paced, dynamic and international environment, with a high degree of cross-functional and cross-product collaboration, and are looking for a Product Manager who enjoys changes, challenges, learning every day, and likes working on back-end solutions. Sounds like the ad is written about you? Come join us on this exciting ride!
We're looking for someone who not only understands the intricacies of product management but also brings a wealth of experience collaborating with backend teams, particularly in areas such as payments, integrations, ETL, cloud, Tableau, and APIs. Your prior success in navigating these realms would be a significant asset to our team."
Main impact the team makes
 * Lives and breathes for the success of Adform products
 * Provides input for shaping Product Roadmaps, and executes on them
 * Collaborates with a number of other roles to improve our products, and open them to customers
 * Understands user needs and desires, ensures feedback loop to drive product improvements
 * Shares knowledge and best practices to continuously improve Product Management activities
 * Works on the highest priority strategic product scopes to maximize value for Adform customers
 * Supports Development Teams daily by prioritizing and managing their backlogs
Your responsibilities
 * Fully own and manage Development Teamsâ€™ backlogs, and prioritize items there to best achieve short and long-term Product goals
 * Ensure that Product Backlogs are accessible, transparent, and clear to stakeholders, and show what Development Teams will be working on next
 * Identify dependencies with other Product Teams, and coordinate needed changes with fellow Product Managers
 * Act as an agent between Product Directors and Development Teams
 * Manage Product Development cycles starting when scopes are handed over by Product Directors, continuing with requirement analysis, definition and grooming of Epics and User Stories, verifying against acceptance criteria, preparing user documentation, and communicating product releases
 * Plan Business Milestones according to Company priorities
 * Optimize the value of the work performed by Development Teams, and strive to maximize from business value perspective on both Commercial and Technical projects
 * Act as a subject matter expert of your Product domain
We expect you
 * Have proven track record of working in Product Management for at least 5+ years
 * Are experienced in managing back-end products, bring a wealth of experience collaborating with backend teams, particularly in areas such as payments, integrations, ETL, cloud, analytics, and APIs.
 * Understand and analyze data pipelines, algorithms, and automated systems.
 * Use database queries to analyze performance indicators, evaluate experiments, etc.
 * Are passionate about Product Management discipline and able to demonstrate a strong knowledge of Product Management methodologies, techniques and best practices
 * Are experienced in working with dispersed and cross-functional teams
 * Are adaptable to change and thriving in a fast-paced business environment
 * Have â€œcan-do â€œattitude, and passion for making things happen
 * Are a great match to Adformâ€™s guiding principles: put client value in focus, behave with decency, take ownership, care, are team player, are ambitious, and stand tall
 * Have excellent verbal and written communication skills, and are fluent in English
 * Are curious, informal and treat others with respect
 * Have proven experience in AdTech industry (is a plus)
 * Are certified Scrum Product Owner (CSPO) (is a plus)
Our promise
 * You will be surrounded by a dynamic, inspiring and international environment
 * You will have opportunities to travel to Europe on a regular basis
 * You will work with highly professional, knowledgeable and experienced colleagues
 * You will have opportunities to learn and grow daily
 * Your Leader will ensure transparent, up-to-date communication and support your needs
 * You will be given challenging and unique tasks with creative approach to problem-solving
 * You will be directly contributing to the strategic product scopes in Adform
If you wonder about these things â€“ we have something to offer you
 * Worry about health and accident insurance? We got this by providing premium package of 1000000 for employees and their closest family members
 * Eager to enjoy your vacay a bit longer? We offer 24 vacation days!
 * Enjoy having work-fun balance? Donâ€˜t worry â€“ fun office activities, team buildings and a friendly team will cheer you up!
 * What else? Other amazing Global Adform benefits â€“ birthday and work anniversary gift, awards and kudos, snacks in the office
 * Not enough? Join us and find out more!</t>
  </si>
  <si>
    <t>Senior Product Manager (Platform)</t>
  </si>
  <si>
    <t>Who We Are
Mindtickle is the market-leading revenue productivity platform with enablement and operations solutions. Mindtickle is recognized as a market leader by top industry analysts and is ranked by G2 as both the #2 enterprise software product and #7 sales product. This year, Mindtickle was recognized for its outstanding customer support winning a Gold Stevie Award for Sales and Customer Service and has an A rating from Security Scorecard.
We are looking for a Principal Product Manager. This role can be based in either Bangalore or Pune. We are looking for candidates who have worked in the B2B space and have handled a global customer base.
Whatâ€™s in it for you?
 * Experience with all aspects of Product Management in terms of collaborating with engineering, sales and GTM teams. B2B experience preferred
 * Knowledge of and prior experience defining and driving SaaS platforms and architecture is a strong plus.
 * Ability to take market direction, competitive landscape and customer needs to build the Product Roadmap. Execute on product features by detailing out product requirement documents and user experience aspects. Understand personas, user behavior, discover customer problems and requirements, prioritize them &amp; translate them into user stories.
 * Understand complexities associated with scale and work closely with design &amp; engineering to solve these challenges.
 * Define and analyze metrics that inform the success of the products.
 * Collaborate with design, engineering, program management, and QA closely to ensure timely delivery and high-quality execution.
 * Help Sales Enablement team, Customer Success Teams, Professional Services Team be up-to-date on product and product-related features and objections.
 * Work closely with leadership and stakeholders to execute the platform strategy, quarterly goals, key success metrics, and report the successes and roadblocks.
 * Collaborate with Product Marketing on collateral and launch
Weâ€™d love to hear from you, if you:
 * 8+ years of work experience, with at least 5+ years experience working as a product manager, preferably in the area of B2B SaaS
 * Exceptionally astute at identifying usersâ€™ pain points and needs, connecting the dots, and coming up with strategic solutions. Highly creative individual with a strong desire to innovate. Be open to drive change and challenge the status quo.
 * Metric-driven. Must have a track record of demonstrable experiences in analyzing and understanding data/usage trends and productizing these as insights.
 * Ability to effortlessly communicate with a global audience and translate uncertainty and ambiguity into clear, crisp plans.
 * Good understanding of modern platforms and frameworks, APIs, as well as issues related to scalability and performance.
 * Good understanding of data analysis and software engineering to be able to communicate effectively with the engineering team.
 * Passion to drive things end-to-end from ideation to final packaging and deployment.
 * Ability to prioritize workload and meet deadlines in a frenetic and dynamic environment.
 * A strong team player with the ability to build cross-team partnerships and strategic alignment; and to influence without direct authority.
 * Previous experience managing platform products in a SaaS organization is preferred.
Our culture &amp; accolades
As an organization, itâ€™s our priority to create a highly engaging and rewarding workplace. We offer tons of awesome perks and many opportunities for growth.
Our culture reflects our employee's globally diverse backgrounds along with our commitment to our customers, and each other, and a passion for excellence. We live up to our values, DAB, Delight your customers, Act as a Founder, and Better Together.
Mindtickle is proud to be an Equal Opportunity Employer.
All qualified applicants will receive consideration for employment without regard to race, colour, religion, sex, national origin, disability, protected veteran status, or any other characteristic protected by law.
Your Right to Work - In compliance with applicable laws, all persons hired will be required to verify identity and eligibility to work in the respective work locations and to complete the required employment eligibility verification document form upon hire.</t>
  </si>
  <si>
    <t>Job Description
ï‚· Identify market opportunities and define strategy for new and existing products.
ï‚· Possess strong data-driven and analytical skills to support product decisions.
ï‚· Understand customer needs and gather product requirements while working closely with business teams.
ï‚· Work closely with the engineering team to help determine the best technical implementation as well as a reasonable implementation schedule.
ï‚· Strong data-driven reasoning &amp; analytical skills, UX - mockups &amp; wire framing, Good at estimations and market study, Project planning, Ability to determine best technical implementation as well as a reasonable implementation schedule, Python/R, Basic MySQL, other BI tools.</t>
  </si>
  <si>
    <t>Keka HR</t>
  </si>
  <si>
    <t>Job Title: Associate Product Manager
Summary
We are seeking a highly motivated and detail-oriented individual to join our team as an Associate Product Manager. The ideal candidate will have 1 to 2 years of experience in a product department and possess a strong passion for technology and innovation. As an Associate Product Manager, you will work closely with the Product Manager to develop and execute product strategies, drive product development initiatives, and ensure the successful launch of new products.
Roles And Responsibilities
 * Collaborate with cross-functional teams including engineering, design, marketing, and sales to define product requirements and specifications.
 * Conduct market research and competitive analysis to identify market trends, customer needs, and potential opportunities for product enhancements.
 * Assist in the development of product roadmaps and prioritize feature requests based on business objectives and customer feedback.
 * Participate in product development sprints, ensuring that products are delivered on time and meet quality standards.
 * Support the Product Manager in creating and maintaining product documentation, including user guides, release notes, and training materials.
 * Assist in conducting user testing and gathering feedback to validate product concepts and improve user experience.
 * Collaborate with the marketing team to develop go-to-market strategies, including pricing, positioning, and messaging.
 * Monitor product performance and analyze key metrics to identify areas for improvement and optimize product performance.
 * Stay up-to-date with industry trends, emerging technologies, and competitor offerings to provide insights and recommendations for product enhancements.
Qualifications
 * Bachelor's degree in Technology or a related field.
 * 1 to 2 years of experience in a product department, preferably in a technology-driven company.
 * Strong analytical and problem-solving skills, with the ability to translate data into actionable insights.
 * Excellent communication and interpersonal skills, with the ability to collaborate effectively with cross-functional teams.
 * Detail-oriented with strong organizational skills and the ability to manage multiple projects simultaneously.
 * Proficient in using project management and collaboration tools.
 * Knowledge of agile development methodologies is a plus.
 * Passion for technology and innovation, with a strong desire to learn and grow in the product management field.
If you are a self-driven individual with a passion for product management and a desire to make a significant impact, we would love to hear from you. Apply now to join our dynamic team as an Associate Product Manager.</t>
  </si>
  <si>
    <t>Mediterranean Immigration</t>
  </si>
  <si>
    <t>Open to migrate to
Canada PR
Australia PR
Europe, UK.
(Note; This is a Pre-Paid Service)
The ideal candidate is an analytical team player who will be responsible for leading a team of high performing individuals who own the entire product lifecycle from strategy to evaluation. You will also work cross-functionally to complete product roadmaps and discover new opportunities.
Responsibilities
 * Create business models and analyze competitive landscape
 * Develop and monitor data-driven analytics
 * Mentor employees to help them achieve individual &amp; team objectives
Qualifications
 * Bachelor's degree or equivalent 3+ years of experience in Product Management, Engineering, or Consulting
 * Strong written, verbal and collaboration skills</t>
  </si>
  <si>
    <t>Distribution and Product Management</t>
  </si>
  <si>
    <t>Broadcast Media Production and Distribution and Wholesale Petroleum and Petroleum Products</t>
  </si>
  <si>
    <t>West Delhi</t>
  </si>
  <si>
    <t>Sprinklr</t>
  </si>
  <si>
    <t>Sprinklr is a leading enterprise software company for all customer-facing functions. With advanced AI, Sprinklr's unified customer experience management (Unified-CXM) platform helps companies deliver human experiences to every customer, every time, across any modern channel. Headquartered in New York City with employees around the world, Sprinklr works with more than 1,000 of the worldâ€™s most valuable enterprises â€” global brands like Microsoft, P&amp;G, Samsung and more than 50% of the Fortune 100.
Learn more about our culture and how we make our employees happier through The Sprinklr Way.
Job Description
What will you do :
 * Create buy-in for the product vision both internally and with key external partners
 * Determine customers' needs by specifying the research needed to obtain market information
 * Recommend the nature and scope of present and future product lines by reviewing product specifications and requirements; appraising new product ideas and/or product or packaging changes
 * Assesses market competition by comparing the company's product to competitors' products
 * Assesses product market data by calling on customers with field salespeople and evaluating sales call results
 * Provides information for management by preparing short-term and long-term product sales forecasts and special reports and analyses; answering questions and requests
 * Brings new products to market by analyzing proposed product requirements and product development programs; preparing return-on-investment analyses; establishing time schedules with engineering and manufacturing
 * Introduce, market maintain new and old products by developing time-integrated plans with sales, marketing, and field teams.
What Makes you qualified:
 * Ability to work both independently and in cooperation with others
 * A sense of urgency and ownership over the product
 * Comfortable with full-stack projects and able to build a minimum working product quickly
 * Fluency with back-end technologies/front-end technologies
 * Thrives in open or ambiguous environment
 * Great attitude towards work and people
 * Intellectually curious and inventive
Why You'll Love Sprinklr:
We're committed to creating a culture where you feel like you belong, are happier today than you were yesterday, and your contributions matter. At Sprinklr, we passionately, genuinely care. For  employees, we provide a range of comprehensive health plans, leading well-being programs, and financial protection for you and your family through a range of global and localized plans throughout the world.
For more information on Sprinklr Benefits around the world, head to https://sprinklrbenefits.com/ to browse our country-specific benefits guides.
We focus on our mission: We founded Sprinklr with one mission: to enable every organization on the planet to make their customers happier. Our vision is to be the worldâ€™s most loved enterprise software company, ever.
We believe in our product: Sprinklr was built from the ground up to enable a brandâ€™s digital transformation. Its platform provides every customer-facing team with the ability to reach, engage, and listen to customers around the world. At Sprinklr, we have many of the world's largest brands as our clients, and our employees have the opportunity to work closely alongside them.
We invest in our people: At Sprinklr, we believe every human has the potential to be amazing. We empower each Sprinklrite in the journey toward achieving their personal and professional best. For wellbeing, this includes daily meditation breaks, virtual fitness, and access to Headspace. We have continuous learning opportunities available with LinkedIn Learning and more.
EEO - Our philosophy: Our goal is to ensure every employee feels like they belong and are operating in a judgment-free zone regardless of gender, race, ethnicity, age, and lifestyle preference, among others. We value and celebrate diversity and fervently believe every employee matters and should be respected and heard. We believe we are stronger when we belong because collectively, weâ€™re more innovative, creative, and successful.
Sprinklr is proud to be an equal-opportunity workplace and is an affirmative-action employer. We are committed to equal employment opportunity regardless of race, color, ancestry, religion, sex, national origin, sexual orientation, age, citizenship, marital status, disability, gender identity, or Veteran status. See also Sprinklrâ€™s EEO Policy and EEO is the Law.</t>
  </si>
  <si>
    <t>BLKBOX.ai</t>
  </si>
  <si>
    <t>3 hours ago</t>
  </si>
  <si>
    <t>Want to be a part of a fast growing bootstrapped company that is leveraging Artificial Intelligence and Machine Learning to automate digital marketing? Look no further!
The ideal candidate is an analytical team player who will be responsible for leading a team of high performing individuals who own the entire product lifecycle from strategy to evaluation. You will also work cross-functionally to complete product roadmaps and discover new opportunities.Â 
ROLE ðŸ‘©ðŸ½â€ðŸ’»ðŸ‘¨â€ðŸ’»
 * Craft amazing product experiences that delight our customers
 * Collaborate with design, engineering and marketing to deliver a product and brand of remarkable quality
 * Combine qualitative research and quantitative analysis to inform crucial product decisions
 * Own and drive projects from ideation through implementation and launch, focusing on excellent execution
 * Prioritize and manage the sprint backlogs.
 * Organize and facilitate Sprint planning, retrospectives, stand-ups and work with the teams to alleviate any blocks/dependencies.
 * Define product features, facilitate and manage backlog grooming sessions.
 * Break down feature sets intoÂ stories for the design, engineering, and testing teams to deliver on.
 * Analyze competing products in this space for feature parity and capability comparisons.
 * Identify market opportunities and define product vision &amp; strategy
 * Understand customer needs and gather product requirements
SOUND LIKE YOU? ðŸ™Œ
 * 3+ years of product management or relevant experience
 * Experience with product management or product design with a focus on software products and technologies
 * Work intensively with leadership and teams to prioritize and communicate
 * Solid understanding of customer lifecycle and ability to build creative user experience
 * Excellent problem-solving, organizational, research and analytical skills.
 * Excellent written and oral communication skills</t>
  </si>
  <si>
    <t>Product Owner - Platform</t>
  </si>
  <si>
    <t>Description
ValGenesis is looking for passionate and experienced Product Owners to join our rapidly growing team. Your focus will be on the overall success of a ValGenesis product line and strategy. You will work closely with Product Management on our product strategy and focus our development teams on the delivery of high-value capabilities.
Responsibilities
 * Work closely with Product Management to create and maintain a product backlog according to business value
 * Develop and explicitly communicate product goals and vision to the team
 * Represent the voice of the customer, collaborating with prospective users to understand and anticipate their needs and translate them into product requirements
 * Create and clearly communicate product backlog items
 * Work closely with Professional Services, Support, Engineering, and Quality Assurance to ensure the right customer problems are solved
 * Assess value, develop cases, and prioritize stories and epics to ensure work focuses on those with maximum value that are aligned with product strategy
 * Define acceptance criteria, review work done, and make the ultimate decision on when work is ready to ship
 * Monitor and communicate progress within the team and to external stakeholders
 * Provide an active role in mitigating impediments impacting successful team completion of Release/Sprint Goals
 * Participates in prioritization of issue resolution
Deliverables
 * Product release plan in partnership with Product Management
 * Product Epics, Features, and User Stories
 * Prioritized Product and Sprint Backlogs
 * Supporting documents, images, and wireframes for user stories
 * Progress reports such as sprint and backlog burndown charts
 * Success metrics and ROI for product portfolio
Requirements
 * 3+ years of experience of proven Product Owner experience
 * Experience using a range of metrics to monitor the success and health of products
 * Proven experience working with agile teams to continuously ship customer value
 * Experience applying structured prioritization methods to competing priorities
 * A solid track record of addressing customer needs, with a focus on connecting teams with users (not just being a proxy)
 * Excellent stakeholder management skills and the ability to build meaningful relationships across all levels of the business
 * Experience managing 3rd-party integrations and launching APIs as a product
 * Experience acting as a product manager in agile development and rapid prototyping environment
Preferred
 * Relevant enterprise software experience within the Life Sciences industry and a solid understanding of GxP requirements
 * Scrum Certifications (Certified Scrum Master, Certified Scrum Product Owner)
How We Work
Our Chennai and Bangalore offices are onsite, 5 days per week. We believe that in-person interaction and collaboration fosters creativity, and a sense of community, and is critical to our future success as a company.
ValGenesis is an equal-opportunity employer that makes employment decisions on the basis of merit. Our goal is to have the best-qualified people in every job. All qualified applicants will receive consideration for employment without regard to race, religion, sex, sexual orientation, gender identity, national origin, disability, or any other characteristics protected by local law.</t>
  </si>
  <si>
    <t>Company Description
About Freshworks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Freshworks has received numerous accolades including 2019 Startup of the Year form Economic Times, #16 ranking on the Forbesâ€™ Cloud 100 list and #22 on the Battery Ventures/Glassdoor Best Places to Work in 2020. Our suite of products has also been recognized by analysts including the Gartner Magic Quadrants for CRM Customer Engagement, IT Service Management and Sales Force Automation.
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
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
Job Description
About the role:
Take Ownership: Own and build modules for sustained differentiation and growth. Develop deep domain expertise and understand trends in the market. The role requires you to plan, build, release, and measure success for an end to end modules.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Youâ€™d evangelize the vision and ensure maximum customer value is achieved with the appropriate amount of work.
Pre-requisites: 10+ years of working in global/cross-functional software teams in a software product company. SaaS experience is preferred as youâ€™d settle right in.
 * 7+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judgment.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</si>
  <si>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 xml:space="preserve"> * Principal Accountabilities
Accountability
Supporting Actions
Development of New Products, more specifically in the Alternates space
 * Develop new product &amp; facilities ideas that can be launched and contribute significantly to AUM.
 * Ideation, testing, drafting, committee approvals(CPT, Product committee),
 * SEBI filing, handling queries,
 * Launch Communication (presentation, product note, information mails, concalls)
 * Competition tracking and market intelligence to be created and support the business strategy
Developing communication content and increase sales &amp; enhance market share
 * Share key product notes with product USP, regular &amp; timely feature &amp; performance analysis that helps increase visibility and sales for that particular product
 * Service adhoc &amp; customized product note/presentation/material requirement basis urgency &amp; importance
 * Sharing event updates, market views, macroeconomic updates for knowledge enhancement &amp; product pitching ease
 * Undertake new initiatives to sharpen &amp; improve the product communication with focus on creating adequate business impact
 * Sharing analysis vs other key funds in the market and benchmark indices as and when relevant
Driving Business growth alongside business teams
 * Work with business teams and actively participate in the fund raising road shows from time to time
 * Business Planning for the Alternate assets business
 * Working closely with distribution partners &amp; key clients
Management of Existing Products, for the Mutual Fund platform
 * Manage modifications and enhancements in existing products to enhance the product lifecycle
 * Timely repositioning &amp; strategy changes in existing products basis study of the existing market scenario, competition research &amp; analysis to help in pitching our product against competition
 * Support business teams in fund raising activity through active participation in running concalls, participating in roadshows etc
 * Work with Investments actively for ensuring that the product mandates are adhered to and that performance is on track.
 * Peer group tracking and market analysis and intelligence for senior management team.
New Initiatives &amp; ideas
 * Come up with &amp; execute ideas and new initiatives for knowledge enhancement of sales team, which help generate additional business and help the team achieve its overall target. These initiatives could be pertaining to:
 * New Product Development
 * Change in product features / packaging / positioning
 * Informative tools to empower the sales teams
 * Product communication &amp; information packs</t>
  </si>
  <si>
    <t>Vendasta</t>
  </si>
  <si>
    <t>Chennai, India
At Vendasta, we believe in helping great local businesses survive and thrive in a world thatâ€™s more competitive than everâ€”and weâ€™re growing our team! Our core values are: Drive, Innovation, Respect and Agility. We are growing and looking to onboard people who embody our core values and are excited to contribute to the world-class work we do here at Vendasta.
Keep reading if youâ€™d like to join us on our mission to support small businesses all over the world.
About The Job
Are you passionate about solving important problems? Are you inspired by the opportunity to help local businesses thrive? Do you enjoy collaboratively crafting and executing on long-term strategies? Vendasta Technologies is seeking someone just like you to fill our role of Product Manager.
As a Vendasta Product Manager, you will guide the strategy and execution for the vision â€œBuild on the Vendasta Platformâ€. You will use data to identify and prioritize high-impact work by collaborating with cross-functional teams, gathering insights from users and other stakeholders, and testing prototypes and features. Working with the leadership team, software developers, design and product marketing, you will build innovative and customer-focused products / Integrations to Vendasta platform for our channel partners and small-to-medium-sized businesses they serve. This is an incredible career opportunity to join an innovative and high-growth company to build products that empower our channel partners to acquire, retain, and grow their client baseâ€”all the way from researching leads to fulfilling digital solutions. You will build products from existing ideas and help to develop new ideas based on your industry experience, as well as your contact with stakeholders, customers, and prospects. You must possess a unique blend of business and technical savvy, ability to create and communicate a big-picture vision, and the drive to make that vision a reality.
Your Impact
 * Own, manage, and deliver the vision, strategy, and execution of a Vendasta product and Integrations with Channel Partners.
 * Drive the roadmap and prioritization of innovative and engaging features that solve our customersâ€™ biggest problems
 * Guide a custom product for Integration, launch, measurement of success, and ongoing iteration alongside a skilled and passionate cross-functional team.
 * Collaborate and communicate frequently with key stakeholdersâ€”including users, channel partners, sales, support, and the leadership teamâ€”to gather important insights that drive your product in the right direction
 * Develop measurable objectives, track and measure user activity, learn and iterate quickly.
 * Measure success against objectives and business outcomes, not just feature delivery.
 * Facilitate weekly business reviews and product backlog refinement sessions with development teams and stakeholders, to continually measure, learn and iterate your product towards meeting objectives.
 * Prioritize and allocate resources against a variety of ongoing projects and releases across your cross-functional teams
 * Define the problem and scope for a given epic and present backlog items and key milestones to make up product roadmap
 * Work with development teams to ensure software is built according to the acceptance criteria and our software development principles.
 * Define the problem and scope for a given epic and present backlog items and key milestones to make up the product roadmap
 * Actively engage with your scrum team to ensure development decisions stay aligned with user and business needs
 * Develop expertise in your focus area, and keep on top of competitors and industry trends
 * Be the subject matter specialist and evangelist for your product; educating stakeholders on new features and value proposition
What You Bring To The Table
 * 4+ years as a Product Manager
 * B2B Saas Experience is considered as an asset
 * Empathyâ€”this means you'll have the ability and desire to deeply understand our customers; what motivates them, frustrates them and makes them happy.
 * Proven leadership capabilities and ability to motivate and unify multiple cross-functional teams to work towards a common goal
 * Strong communication skillsâ€”written and via presentation to an audience.
 * Innovative and consistently curiousâ€”constantly seeking ways to improve our offerings based on industry trends, experience, common customer pain points, and competitor research
 * Knowledgeable about and up-to-date on technologyâ€”especially in the Software as a Service (SaaS) space; interested in learning about what other companies are doing and finding ways to apply to our offerings
 * Demonstrated success in delivering innovative and user-friendly products from inception to delivery
 * Exceptional problem-solving capabilities that prioritize across multiple key stakeholders, as well as internal teams
 * Ability to make confident recommendations based on data analysis, customer insight and ongoing stakeholder engagement
 * Previous experience working in a scrum/agile environment.
 * Experience writing product requirements, user stories and functional specifications for both technical and non-technical audiences.
 * Bachelorâ€™s Degree in Computer Science or an applicable field is considered a strong asset
About Vendasta
So what do we actually do? We create an entire platform full of digital products &amp; solutions that help small to medium sized businesses (SMBs) have a stronger presence online through digital advertising, online listings, reputation management, website creation, social media marketing â€¦ and much more! Our platform is used exclusively by channel partners, who sell products and services to SMBs, allowing them to leverage us to scale and grow their business. Weâ€™re trusted by 65,000+ channel partners, serving over 5.5 million small to medium businesses worldwide!
Perks
 * Benefits - Health insurance
 * Paid time offs
 * Training &amp; Career Development - Professional development plans, leadership workshops, mentorship programs, and more!
 * Free Snacks, hot beverages, and catered lunches on Fridays
 * Culture - comprised of our core values: Drive, Innovation, Respect, and Agility
 * Provident Fund</t>
  </si>
  <si>
    <t>Healofy</t>
  </si>
  <si>
    <t>We are looking for an experienced Associate Product Manager to participate in the creation of new products and features, from the idea stage to launch.
To be successful in this role, you should have previous experience in end-to-end project management. Your main responsibilities include gathering product requirements, prioritizing feature implementations and improving overall user experience. Our ideal candidates should combine technical background with a Business Administration or Marketing degree.
Ultimately, youll work with internal teams to build products that fill gaps in market and increase customer satisfaction.
 * Suggest product enhancements to improve user experience
 * Perform quality assurance controls on products
 * Coordinate with the engineering department to deliver functional solutions
 * Conduct research to identify customer needs and market gaps
 * Prioritize the implementation of new features and set specific timelines
 * Liaise with the Marketing department to ensure proper advertisement and positioning of new products
 * Monitor and report on users reactions after launching
 * Create support and training documents for internal and external users
 * Participate in system configuration
 * Analyze competition
 * Suggest product enhancements to improve user experience
 * Perform quality assurance controls on products
 * Coordinate with the engineering department to deliver functional solutions
 * Conduct research to identify customer needs and market gaps
 * Prioritize the implementation of new features and set specific timelines
 * Liaise with the Marketing department to ensure proper advertisement and positioning of new products
 * Monitor and report on users reactions after launching
 * Create support and training documents for internal and external users
 * Participate in system configuration
 * Analyze competition</t>
  </si>
  <si>
    <t>walletdoc</t>
  </si>
  <si>
    <t>Location: Pune
About Walletdoc:
Walletdoc is a leading fintech company dedicated to revolutionising the payments industry with innovative and customer-centric solutions. Our mission is to simplify and streamline payment processes, making transactions more efficient and secure for businesses and individuals alike. With our tagline "We make getting paid easy," we are committed to delivering exceptional user experiences in the payments space. As we continue to grow, we are seeking a talented and experienced Product Manager to join our team in Pune and help drive our next wave of cutting-edge software developments in the fintech sector.
Job Description:
We are seeking a proactive, detail-oriented, and results-driven Product Manager to lead our software development projects within the fintech and payments domain. In this role, you will work closely with cross-functional teams to develop, launch, and maintain software products that align with our business goals and customer requirements. You will be responsible for the entire product lifecycle, from ideation to delivery, ensuring a seamless user experience and timely execution.
Responsibilities:
 1. Define and communicate product vision and strategy, ensuring alignment with Walletdoc's overall objectives and market demands in the fintech and payments space, while keeping our tagline "We make getting paid easy" at the core of all decisions.
 2. Collaborate with cross-functional teams, including engineering, design, and marketing, to develop and launch innovative software solutions for the payments industry.
 3. Prioritise product features and enhancements based on customer feedback, competitive analysis, and market trends in the fintech sector.
 4. Create and maintain detailed product roadmaps, user stories, and requirements, using tools such as Jira to track progress and manage project tasks.
 5. Monitor and analyze product performance, using data-driven insights to inform decision-making and optimize the user experience.
 6. Manage stakeholder expectations and communicate project updates, challenges, and achievements regularly.
 7. Evaluate and identify potential risks and issues that may impact the product's success, and develop contingency plans to mitigate them.
 8. Stay up-to-date with industry trends, competitor products, and emerging technologies in the fintech and payments space to inform product development and maintain a competitive edge.
Qualifications:
 1. Bachelor's degree in Computer Science, Engineering, or a related field.
 2. Proven experience (3+ years) in product management within the software development industry.
 3. Strong knowledge of Agile methodologies and tools such as Jira.
 4. Excellent communication, presentation, and interpersonal skills.
 5. Ability to work effectively with cross-functional teams and manage multiple projects simultaneously.
 6. Analytical mindset and data-driven decision-making capabilities.
 7. Familiarity with software development processes and technologies related to the fintech and payments industry.
 8. Passion for creating innovative, user-centric solutions that address real-world problems in the payments space.
What We Offer:
 1. Competitive salary and benefits package.
 2. Opportunity to work on exciting and diverse software development projects in the fintech and payments industry.
 3. Collaborative work environment with a passionate and talented team.
 4. Professional growth and development opportunities.
To Apply:
If you are a motivated, creative, and experienced Product Manager looking to make a significant impact in the fintech and payments industry, please submit your resume through LinkedIn. Note that applications without a submitted resume on LinkedIn will be declined. We look forward to reviewing your application and potentially welcoming you to the Walletdoc team!</t>
  </si>
  <si>
    <t>WinZO</t>
  </si>
  <si>
    <t>The ideal candidate is an analytical team player who will be responsible for leading a team of high performing individuals who own the entire product lifecycle from strategy to evaluation. You will also work cross-functionally to complete product roadmaps and discover new opportunities.
Responsibilities
 * Create business models and analyze competitive landscape
 * Develop and monitor data-driven analytics
 * Mentor employees to help them achieve individual &amp; team objectives
Qualifications
 * Bachelor's degree or equivalent 2+ years of experience in Product Management, Engineering, or Consulting
 * Strong written, verbal and collaboration skills</t>
  </si>
  <si>
    <t>Sprinklr is a leading enterprise software company for all customer-facing functions. With advanced AI, Sprinklr's unified customer experience management (Unified-CXM) platform helps companies deliver human experiences to every customer, every time, across any modern channel. Headquartered in New York City with employees around the world, Sprinklr works with more than 1,000 of the worldâ€™s most valuable enterprises â€” global brands like Microsoft, P&amp;G, Samsung and more than 50% of the Fortune 100.
Learn more about our culture and how we make our employees happier through The Sprinklr Way.
Job Description
Why You'll Love Sprinklr:
We're committed to creating a culture where you feel like you belong, are happier today than you were yesterday, and your contributions matter. At Sprinklr, we passionately, genuinely care. For  employees, we provide a range of comprehensive health plans, leading well-being programs, and financial protection for you and your family through a range of global and localized plans throughout the world.
For more information on Sprinklr Benefits around the world, head to https://sprinklrbenefits.com/ to browse our country-specific benefits guides.
We focus on our mission: We founded Sprinklr with one mission: to enable every organization on the planet to make their customers happier. Our vision is to be the worldâ€™s most loved enterprise software company, ever.
We believe in our product: Sprinklr was built from the ground up to enable a brandâ€™s digital transformation. Its platform provides every customer-facing team with the ability to reach, engage, and listen to customers around the world. At Sprinklr, we have many of the world's largest brands as our clients, and our employees have the opportunity to work closely alongside them.
We invest in our people: At Sprinklr, we believe every human has the potential to be amazing. We empower each Sprinklrite in the journey toward achieving their personal and professional best. For wellbeing, this includes daily meditation breaks, virtual fitness, and access to Headspace. We have continuous learning opportunities available with LinkedIn Learning and more.
EEO - Our philosophy: Our goal is to ensure every employee feels like they belong and are operating in a judgment-free zone regardless of gender, race, ethnicity, age, and lifestyle preference, among others. We value and celebrate diversity and fervently believe every employee matters and should be respected and heard. We believe we are stronger when we belong because collectively, weâ€™re more innovative, creative, and successful.
Sprinklr is proud to be an equal-opportunity workplace and is an affirmative-action employer. We are committed to equal employment opportunity regardless of race, color, ancestry, religion, sex, national origin, sexual orientation, age, citizenship, marital status, disability, gender identity, or Veteran status. See also Sprinklrâ€™s EEO Policy and EEO is the Law.</t>
  </si>
  <si>
    <t>Company Profile
Infiniti Research is a full-service market intelligence and business advisory consulting firm headquartered in London, United Kingdom. We provide high quality customized research services to large and medium size businesses worldwide. We are the research provider of choice to many leading businesses and institutions in the world. We serve more than 30 Fortune 500 companies. We have completed more than 600 research projects with Forbes 2000 companies in the past 6 years. Infiniti's management team draws its experience from best practices learnt at firms like Accenture, IBM, Honeywell, and Price Waterhouse Coopers.
Company Website: (www.infinitiresearch.com)
Responsibilities:
â€¢ Responsible for Implementing Agile Scrum process for product development across the organization
â€¢ Set project timelines and keep teams on task to complete milestones according to schedule
â€¢ Analyze customer behavior and roll-out new features to enhance revenues
â€¢ Document user stories, specifications and product features into a detailed work order to communicate across teams and ensure mandatory requirements are built accordingly
â€¢ Instrumental in successful re-launch of a B2B platform into the market by redefining the product strategy
â€¢ Generate Incremental Revenues by creating up-sell opportunities across products
â€¢ Define and analyzed metrics to measure the success of the products and fine tune product features to ensure market fit of the product
â€¢ Hands on experience in various agile tools such as Confluence, Azure Devops, Jira, Product Plan (Roadmaps) and Avion (Story maps)
Bangalore candidate, Immediate joiners only or the candidate who can join within 30 to 45 Days.</t>
  </si>
  <si>
    <t>First American (India)</t>
  </si>
  <si>
    <t xml:space="preserve">First American (https://www.firstam.co.in/) First American (India) is a GCC (Global Capability Center) of the First American Financial Corporation (NYSE: FAF) family of companies, a proud member of the FORTUNE 500 companies and was named one of FORTUNEâ€™s 100 Best Companies to Work ForÂ® in 2022. First American Financial Corporation provides comprehensive title insurance, closing/settlement, property data and technology solutions. First American (India) creates quality solutions for its customers by combining software, back office, and knowledge processing operations to fulfill First American's business requirements. Our priorities are our employees, customers, and shareholders - in that order. FAI has been certified a Great Place to work by Great Place to work InstituteÂ®, is a certified Best Workplaces for Women and Workplace with Inclusive Practices.
Product Manager - Job Description:
This role shall be responsible for developing products by identifying potential products; conducting market research; generating product requirements; determining specifications, production timetables, pricing, and time-integrated plans for product introduction; developing marketing strategies.
Competencies:
 * Guide the team on key players in the title insurance industry and their approaches, value chain of title insurance, Sub-industry trends, challenges, market dynamics, Rules/regulations/compliances related to real estate and mortgage industry.
 * Nominate &amp; encourage the team to participate in domain related trainings and certifications / In-house courses.
 * Profound knowledge &amp; understanding of First American business/processes and different Business units at FAI.
 * Propose probing techniques (FGD's/interviews) to elicit requirements from relevant stakeholders, help the team to enhance their communication skills to question, interpret and clarify information
 * Suggest requirements gathering tools/templates/ best practices, Gap analysis process, tools, methodologies, approach and templates, Business use cases, use case scenario, storyboard
 * Informed of industry / global trends in IT product markets, technology and customer behaviors, 3rd party products and packages, technology/solution knowledge
 * Advise the best diagnosis techniques (Impact Analysis on other FA applications / existing processes, Feasibility Analysis), NFR (Non-functional requirements), enabler stories creation, Sketch Flow, iRise and other prototyping tools, Competitive landscape, Pricing, Effort estimation.
 * Demonstrate deep knowledge of Escrow /Title processes, mind map, flow chart and Unified Modeling Language concepts.
 * Identify actors, technology touchpoints and metrics/KPI, gaps from the use cases built
 * Assist the team on building data flow diagrams, create focused / detailed use case diagrams
 * Proficient in effective customer facing technologies (e.g., Direct Agent application etc.), Usability Heuristics (UI/UX), Usability Testing (User interface), Cognitive biases (to align user experience team)
 * Robust understanding of Scoping, Scheduling, Effort estimation techniques, Software Development methodologies, Risk Identification and Management, Work breakdown structures, Gantt charts and similar planning tools, PMP/PMI Knowledge, ITIL Knowledge, Reporting &amp; MIS, Talent management policies and procedures, Client requirements and goals, Escalation procedures.
Technical Skills:
 * The candidate must possess hands-on with variety of documentation, product management tools like MS Visio, MS office, PMP, TFS Adobe etc.
 * He/She also expected to have sound knowledge in SDLC, Agile/scrum methodologies.
Educational Qualification and Experience:
Â· Minimum of 15 years of formal education - Graduate / Postgraduate in Computer Science / Information Technology
Â· Professional work experience of 12 to 17 years in Agile technologies.
</t>
  </si>
  <si>
    <t>Getinge</t>
  </si>
  <si>
    <t>The Product Manager is responsible for assisting in the commercialization (go-to-market) strategy and managing the lifecycle of high value products and services in the Life Science Business Category to accelerate growth in the consumables/capital equipment space.
Desired profile
Bachelorâ€™s degree in science, or medical field.
Minimum 6 â€“ 8 yearsâ€™ experience with product management, marketing, sales, or healthcare
related field.
Excellent organizational, planning, communication, and follow-up skills
Excellent presentation skills for large and small groups
Strong strategic, analytical, and problem-solving skills
Action and results oriented demeanor
Ability to influence internal and external stakeholders without direct authority
Expertise in Microsoft Office Suite â€“ Excel, Access, PowerPoint, Word, Outlook, and Project.</t>
  </si>
  <si>
    <t>Product Manager, Looker</t>
  </si>
  <si>
    <t>Minimum qualifications:
 * 8 years of experience in product management.
 * Experience building enterprise Software-as-a-Service (SaaS) products.
Preferred qualifications:
 * Experience with data analytics/Business Intelligence (BI) platforms.
 * Experience working with external partners and executing multiple projects across the full software development lifecycle, including working cross-functionally with stakeholders.
 * Ability to collaborate with engineers in developing the technical architecture of the products.
 * Ability to craft a coherent product goal, multi-quarter strategy and roadmap.
 * Ability to deliver products working across various functions and partners.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in the Looker team, you will work on Business Intelligence (BI) products from conception to launch spanning all data users across analysts, administrators and business users. You will differentiate our BI offering through a unified portfolio that brings the best of Looker and Looker Studio to our customers.
Google Cloud accelerates organizationsâ€™ ability to digitally transform their business with the best infrastructure, platform, industry solutions and expertise. We deliver enterprise-grade solutions that leverage Googleâ€™s cutting-edge technology â€“ all on the cleanest cloud in the industry. Customers in more than 200 countries and territories turn to Google Cloud as their trusted partner to enable growth and solve their most critical business problems.
Responsibilities
 * Build an understanding of our most demanding enterprise customers requirements for data analytics and business intelligence.
 * Define the strategy and prioritize the product roadmap, working with engineering, sales, support, and other cross-functional teams.
 * Define, measure, and improve key metrics for the product that translate the success and growth of our enterprise customer base (e.g., satisfaction, adoption).
 * Execute the full lifecycle of shipping new features and other total product initiatives, from requirements through to optimizing for landing and achieving our success metrics.
 * Drive adoption and awareness through enabling our field sales and marketing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</si>
  <si>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AlphaSense</t>
  </si>
  <si>
    <t>About AlphaSense
AlphaSense is a market intelligence and search platform used by the world's leading companies and financial institutions. Since 2011, our AI-based technology has helped professionals make smarter business decisions by delivering insights from an extensive universe of public and private contentâ€”including equity research, company filings, event transcripts, expert calls, news, trade journals, and clientsâ€™ own research content.
Headquartered in New York City, AlphaSense employs over 1,500+ people across offices in the U.S., U.K., Finland, Germany, India, and Singapore.
For more information, please visit www.alpha-sense.com and check out the video clips.
 * The decision that matters -
 * India Office -
About The Team
The Content team is responsible for identifying, creating, licensing, and integrating best-in-class unstructured and structured data from a variety of sources, with a growing focus on web curation. Reporting to the Chief Content Officer, the team holds strategy, product management, and support responsibilities for each Content vertical. As we expand, we're particularly excited about our Web Curation vertical. Transparency, trust, and accountability continue to be the pillars of our team dynamics.
About The Role
The Associate Product Manager â€“ Web Curation will be deeply involved in the entire lifecycle of integrating content harvested from the web, especially focusing on onboarding news, trade journals, regulatory, and company publications. They will conduct user research, define clear use cases, and collaborate closely with PMs to determine content onboarding roadmap, objectives and key results. They will own the process of enhancing AlphaSenseâ€™s content offering by introducing new web-curated content types, while working closely with engineers and other stakeholders to define integration scope and requirements. They will also lead content entitlements process, to ensure content access aligns with user rights and permissions.
Who You Are
 * Experience in sourcing and integrating content from publishers and vendors.
 * Knowledge of, or keen interest in new content integrations like news, regulatory, and company publications.
 * Familiarity with entitlement systems and the process of administering access to licensed or paywall content.
 * Experience in using agile development methodologies across product life cycle.
 * Proven track record of managing projects from inception to release.
 * Strong analytical skills and an outstanding attention to detail.
 * Effective communication &amp; presentation skills, capable of bridging technical and non-technical teams.
 * Demonstrated ability to set priorities, stay focused, and meet deadlines.
 * Proficient in
    * Google Sheets/Docs/Slides and/or Excel/Word/PowerPoint.
    * Jira / Confluence.
 * Experience in B2B SaaS or enterprise software applications targeted to LifeSciences professionals is a strong plus.
 * Experience in conducting User Research for a SaaS application is a plus.
What Youâ€™ll Do
 * Participate in the full lifecycle of web content integrations, including definition, implementation, testing, and delivery of new content focussing on News, Trade Journals, Regulatory, Company Publications, and other content types.
 * Support Sales/Users by responding to inbound questions and feedback on our content offerings and functional capabilities.
 * Continuously analyze our integrations to identify and implement improvements- inclusive of conducting User Research, organizing User Stories, and defining new features.
 * Establish and maintain strong relationships with content providers and their support teams.
 * Create and manage a project roadmap in collaboration with development teams.
 * Work closely with engineers and stakeholders, applying agile methodologies to define scope and deliver features rapidly.
 * Contribute to launching content into the market, handling announcements, marketing materials, user training, and more.
 * Stay updated with industry trends and provide insights to shape the product vision.
AlphaSense's commitment to diversity, inclusion, and equal opportunity remains unchanged, as mentioned in the original description.</t>
  </si>
  <si>
    <t>We are currently looking for Product Manager with 5+ years of work experience with good communication and strong technical skills.
Job Description:
Role: Product Manager
Job Location: Bangalore
Skills: Agile, SAAS
Responsibilities :
â€¢ Responsible for Implementing Agile Scrum process for product development across the organization
â€¢ Set project timelines and keep teams on task to complete milestones according to schedule
â€¢ Analyze customer behavior and roll-out new features to enhance revenues
â€¢ Document user stories, specifications and product features into a detailed work order to communicate across teams and ensure mandatory requirements are built accordingly
â€¢ Instrumental in successful re-launch of a B2B platform into the market by redefining the product strategy
â€¢ Generate Incremental Revenues by creating up-sell opportunities across products
â€¢ Define and analyzed metrics to measure the success of the products and fine tune product features to ensure market fit of the product
â€¢ Hands on experience in various agile tools such as Confluence, Azure Devops, Jira, Product Plan (Roadmaps) and Avion (Story maps)
Bangalore candidate, Immediate joiners only or the candidate who can join within 30 to 45 Days.</t>
  </si>
  <si>
    <t>Teradata</t>
  </si>
  <si>
    <t>Our Company
At Teradata, we believe that people thrive when empowered with better information. Thatâ€™s why we built the most complete cloud analytics and data platform for AI. By delivering harmonized data, trusted AI, and faster innovation, we uplift and empower our customersâ€”and our customersâ€™ customersâ€”to make better, more confident decisions. The worldâ€™s top companies across every major industry trust Teradata to improve business performance, enrich customer experiences, and fully integrate data across the enterprise.
What Youâ€™ll Do
This role requires a candidate with strong product management, technical, and analytical skills using data-driven approach(es) and a passion for driving business results. This role will include interaction with our customers, go-to-market sale, and cross-functional product teams. â€¯
 * Drive the modernization of our platform, tools, and analytics suite to enable customers to migrate to the cloud
 * Work closely with program management, UX and engineering to drive seamless execution by highlighting dependencies and risks
 * Interface with customers &amp; partners to evangelize products and develop a deep understanding of customer feedback to incorporate into the roadmap
 * Take product capabilities through their end-to-end lifecycle to ensure continuity and efficiency for customers
 * Interface with the developer and open source community to ensure products are built to satisfy their needs
Who Youâ€™ll Work With
The Product Management team drives the vision and roadmap for Teradata offerings in public cloud (AWS, Microsoft Azure, and Google Cloud), cloud database, and advanced analytic engines. â€¯ We work cross-functionally across most parts of the business to deliver outcomes that matter to our customers, our company, and our team. We work as a team and are outcome driven. â€¯â€¯Teradata is seeking a passionate, highly motivated, and experienced product manager to modernize many aspects of our product portfolio. As a member of the Product Management Team, you will be shaping the way customers experience and work with the Teradata suite of products.
This position will report to the Director of Product Management.
What Makes You a Qualified Candidate
The dynamic nature of our high growth business means that the successful candidate loves the challenge of constant change and easily adapts to shifting business priorities.
 * 1-3 years of product management experience in a growth industry
 * Knowledgeable about Public Cloud platforms (AWS, Azure, Google Cloud) and product best practices
 * Ability to use information to develop problem statements, analyze scenarios, and develop solutions
 * Strong analytical, problem-solving, and organizational skills
 * Good communicator who is able to speak to team members of all levels
 * Desire and ability to learn (quickly!), adapt and manage multiple priorities in a fast-paced, dynamic environment
 * Strong bias for action with a willingness to challenge the status quo
What Youâ€™ll Bring
 * Good understanding of Teradata Vantage product portfolio
 * Exposure to Objectives and Key Results (OKRs) methodologies
 * Understanding of market research methodologies
 * Desire to learn and grow in a product management business career
 * Exposure to a data visualization tool(s) like PowerBI / Tableau
 * Advanced MS Excel &amp; PowerPoint Skills
 * Technical or business undergraduate degree
 * Familiarity with Salesforce, ServiceNow, Aha!, and JIRA applications and tools
Why We Think Youâ€™ll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t>
  </si>
  <si>
    <t>Product Owner - eLogbook</t>
  </si>
  <si>
    <t>1 hour ago</t>
  </si>
  <si>
    <t>Description
ValGenesis is looking for passionate and experienced Product Owners to join our rapidly growing team. Your focus will be on the overall success of a ValGenesis product line and strategy. You will work closely with Product Management on our product strategy and focus our development teams on the delivery of high-value capabilities.
Responsibilities
 * Work closely with Product Management to create and maintain a product backlog according to business value
 * Develop and explicitly communicate product goals and vision to the team
 * Represent the voice of the customer, collaborating with prospective users to understand and anticipate their needs and translate them into product requirements
 * Create and communicate product backlog items
 * Work closely with Professional Services, Support, Engineering, and Quality Assurance to ensure the right customer problems are solved
 * Assess value, develop cases, and prioritize stories and epics to ensure work focuses on those with maximum value that are aligned with product strategy
 * Define acceptance criteria, review work done, and make the ultimate decision on when work is ready to ship
 * Monitor and communicate progress within the team and to external stakeholders
 * Provide an active role in mitigating impediments impacting successful team completion of Release/Sprint Goals
 * Participates in prioritization of issue resolution
Deliverables
 * Product release plan in partnership with Product Management
 * Product Epics, Features, and User Stories
 * Prioritized Product and Sprint Backlogs
 * Supporting documents, images, and wireframes for user stories
 * Progress reports such as sprint and backlog burndown charts
 * Success metrics and ROI for product portfolio
Requirements
 * 3+ years of experience of proven Product Owner experience
 * Experience using a range of metrics to monitor the success and health of products
 * Proven experience working with agile teams to continuously ship customer value
 * Experience applying structured prioritization methods to competing priorities
 * A solid track record of addressing customer needs, with a focus on connecting teams with users (not just being a proxy)
 * Excellent stakeholder management skills and the ability to build meaningful relationships across all levels of the business
 * Experience managing 3rd-party integrations and launching APIs as a product
 * Experience acting as a product manager in agile development and rapid prototyping environment
Preferred
 * Relevant enterprise software experience within the Life Sciences industry and a solid understanding of GxP requirements
 * Scrum Certifications (Certified Scrum Master, Certified Scrum Product Owner)
How We Work
Our Chennai and Bangalore offices are onsite, 5 days per week. We believe that in-person interaction and collaboration fosters creativity, and a sense of community, and is critical to our future success as a company.
ValGenesis is an equal-opportunity employer that makes employment decisions on the basis of merit. Our goal is to have the best-qualified people in every job. All qualified applicants will receive consideration for employment without regard to race, religion, sex, sexual orientation, gender identity, national origin, disability, or any other characteristics protected by local law.</t>
  </si>
  <si>
    <t>Product Manager- Healthcare</t>
  </si>
  <si>
    <t xml:space="preserve"> * Payer/ Provider/ PBM organizations
 * Product Management/Product Engineering /Healthcare Operations
 * Experience working with industry leading Enrollment, Claims, Billing or EHR systems.
 * Managing product lifecycle in whole â€“ from ideation, exploration, approval, development, implementation, measurement, and ongoing development.
 * Expertise in US Government Program Line of Business - Medicare, Medicaid, Duals, Marketplace
 * Plan Sponsor &amp; Product, Enrollment &amp; Billing, Provider Data Management, Provider Network Management, Claims, Encounters, Medicare, and Marketplace Risk Adjustment.
 * Developing results-oriented strategies to solve complex and open-ended business problems.
 * Market Analysis and Product fitment
 * Communicating and facilitating architecture design discussions/decisions and impacts to key stakeholders.
 * Customer success on managing customer engagements and requirements.
 * Leading business pursuits and product demonstrations.
 * Agile Product Development Methodology
As a â€˜Senior Product Managerâ€™ you will be pivotal to creating roadmap, owning release plan for multiple capabilities that is futuristic and meets industry and client needs. You will be responsible for continuous backlog management, prioritizing the backlog considering the needs and objectives of every stakeholder. As a thought leader in your business domain, bring in industry best practices, learnings from client demos and interactions into designing. You will anchor business pursuit initiatives, sales demo. You will have the opportunity to shape the Infosys platform that enables payers and providers to deliver better care.
 * Experience in market leading healthcare products (key emphasis).
 * Proven track record of at least 8 years in software product management roles.
 * Capability/Feature planning and design, manage the specifications of their development, and monitor their on-going operation to better understand customer experiences.
 * Clearly communicating progress towards delivery, technical challenges that may occur.
 * Act as a thought leader and subject matter expert in the assigned product area, develop essential product documentation including business case, business requirements and use cases.
 * Own product backlog and collaborate closely with the platform engineering team.
 * Create Journey Maps that re-imagine/re-define the healthcare problematic process areas.
 * Understanding of trends affecting customer adoption.
 * Experience of working with enterprise customers, both technical and business, and at all levels.
 * Influence leaders in diverse functional areas
 * Strong business acumen including experience in estimation and pricing, market research.
 * Demonstrated ability to navigate ambiguity and adapt quickly to modern technology and processes.
 * Strong analytical ability with exposure to data science and automation
 * Teaming/Collaboration - Demonstrates exceptional leadership and team management skills, with a collaborative and empowering approach to achieve results through influence.
 * Excellent communication, presentation, and interpersonal skills to develop lasting relationships with senior business or technical leaders with the highest levels of business acumen and technical expertise.</t>
  </si>
  <si>
    <t>Product Manager - Millennial Banking</t>
  </si>
  <si>
    <t>This job involves identification of new customer value propositions that can then be converted into product offerings to support growth of Millennial banking business of the Bank. To own, plan, develop, market and set up new / existing products for clients / prospective clients of the Bank and measure the performance of the products after launch.
Overall Job Description
A. Product management and development:
o Create millennial app strategy, product plans and road-maps to grow the business by identifying, analyzing and recommending newer markets, products and business streams.
o Design, optimise and develop the user &amp; engagement journeys end to end, across the bank using the latest technology levers available
o Work with Head of Product to identify, target Industry segments, collect and analyze feedback from sales team, lateral teams and other stakeholders to shape requirements, features and end products
o To work with growth &amp; marketing teams to develop the marketing strategy, collateral and branding for products. Conceiving and driving contests for sales incentives, cross sell and products
o To get the development, marketing and distribution of the product, to monitor and measure the performance of the products after it is launched. Assume end to end ownership of the product
o Create and review product requirements documents
o Support in growth and driving the innovation agenda of millennial product team
o Work with the engineering team to ensure the end to end and timely delivery of the product
o Create wireframes, and work with the UI/UX team to ensure a stellar customer experience
B. Desired skill set.
o Minimum 3 years of experience as a Product Manager
o Should be abreast with the latest digital tools
o Experience in product life-cycle management
o Organizational and leadership abilities
o Excellent communication skills
o Should be able to be run independently with directional oversight and management support
o Experience working with engineering and design teams
o Good with numbers
o Obsession for solving customer problems
o Owner mind-set
o Willing to work in a start-up like environment
EDUCATION
Essential requirement: MBA/PGDM
WORK EXPERIENCE
Essential requirement: : 3-5 years of experience in product management</t>
  </si>
  <si>
    <t>VMock</t>
  </si>
  <si>
    <t>Qualification - UG in engineering or MBA from tier -1 institutes in India or abroad
Work Location - Gurugram (Work from Office)
Key Responsibilities:
 * Manage all stages of the life cycle from inception to launch for a suite of products creating wow customer experiences and convenience.
 * Work effectively with clients, stakeholders, and engineering teams to deliver new features successfully. Efforts should result in measurable improvements to customer's experience.
 * Engage with the Leadership team to arrive at the right product strategy that delivers on the vision and business goals of VMock.
 * Define the strategic vision for a product, create roadmap, and have a track record of successfully driving product teams to deliver per deadlines. Prioritise and make crisp decisions.
 * Influence and strategize tech priorities through data-driven contributions and optimum resource allocations to achieve a desired customer or business outcome.
 * Communicate ideas effectively, both verbally and in writing, to all types of audiences and be able to write narratives, PR/FAQs, and other strategic documentation.
 * Harmonize conflicts and foster a constructive dialogue and partner successfully with technical and non-technical customers, stakeholders, compliance, and engineering teams.
Skills:
 * Qualification - UG in engineering or MBA from tier -1 institutes in India or abroad.
 * 3+ years of demonstrated experience of developing products from concept to launch.
 * Experience in Product Lifecycle Management.
 * Deep understanding of customers-needs and aspirations.
 * Passionate about using technology to solve real world business problems.
 * Understanding of how customer requirements are translated into meaningful products.
 * Coding and software development experience preferred.
 * Leadership DNA with proven ability to excite and lead a cross-functional engineering team.
 * Excellent problem-solving, organizational and analytical skills.
 * Experience working in a SaaS company is a plus.
If you are a motivated and analytical thinker with a passion for product development and management, we encourage you to apply for this exciting opportunity at VMock.
About the Company:
VMock aims to empower students and professionals along the various phases of their career journey leveraging the power of artificial intelligence. The VMock platform delivers personalized career guidance to job seekers across the world. Over 200+ leading business schools and universities' students &amp; alumni and their career centres use our products to accelerate their career goals. Our mission is to be game-changing in the space of career development via intelligent product relating to resume feedback, interview preparation, and overall career preparation.
Our team consists of some of the best engineers, data scientists, and product owners who not only have an exceptional background but also a shared passion for helping others in their careers. We pride ourselves in innovation and our team members have a die-hard passion for solving complex problems while maintaining a collaborative team environment that is focused on the growth of every team member. Our fast-paced culture is a great fit for anyone looking to make a mark through their work to create impact globally while working with high calibre team members.
VMock is proud to be an equal opportunity workplace and is an affirmative action employer. We are committed to equal employment opportunity regardless of race, colour, ancestry, religion, sex, national origin, sexual orientation, age, citizenship, marital status, disability, gender identity or Veteran status. We have offices in Gurugram and Chicago.</t>
  </si>
  <si>
    <t>Associate Product Manager - II</t>
  </si>
  <si>
    <t>Meesho</t>
  </si>
  <si>
    <t>About The Team
Product Management in Meesho closely resembles our rapacious growth. Because we obsess over understanding customer behaviour, weâ€™ve been able to carve out an e-commerce niche in Tier 2/3/4 towns in Bharat. Our business growth is testimony to a singular focus on how we think of â€˜productâ€™ for our unique customers - ones that have barely shopped online, but are now able to because of Meesho.
Fun fact: Nearly 5% of Indiaâ€™s households shop with us. ðŸ˜‰
As an Associate Product Manager II in our team, you will collaborate with Developers, Product Managers, Designers, Data Scientists, and Engineers. We are driven by a â€˜user-firstâ€™ mindset. We have a strong bias for action. Above all, our team is driven by impact, not features. We drive â€˜problem discoveryâ€™ &amp; delivery - not only obsess over â€œwhat to buildâ€, but execute with rigour to create impact.
But thereâ€™s more â€“ we love to have fun as much as we love to work hard. From movie buffs to sportspersons, we have a super cool team. So, if a game of badminton after a day of brainstorming at work sounds like something you would love to do, then join us!
About The Role
As an Associate Product Manager - II in our team, your role will encompass both product analytics and product execution. You will get to collaborate with peers across product management, UX design, software engineering, data science, and business functions. You will be assigned to a product charter where you will be responsible for setting up key product metrics, validating user hypotheses through A/B experiments, and supporting product managers in various aspects of product execution. You will also get to build and launch products and features.
What You Will Do
 * Use qualitative and quantitative data in the product development cycle to generate user and market insights
 * Conduct effective A/B experiments to measure the impact of and to improve the product
 * Identify key product metrics and build tools, and dashboards to track them continuously
 * Identify usage patterns and come up with action plans to move metrics in the right direction
 * Ensure swift and better product decisions using data and analytics
 * Conduct user research and surveys to understand user needs and pain points
What You Will Need
 * Bachelorâ€™s degree in Engineering
 * Overall 1+ years of experience in product management role/analytics related function
 * Proficiency in SQL (individual contributor role)
 * Knowledge of basic concepts of statistics and their application in product analytics
 * Ability to solve problems with a structured, data-driven approach
 * Aspiration to grow deep into a product role and eventually own product verticals</t>
  </si>
  <si>
    <t>Senior Product Manager (Product Strategy)</t>
  </si>
  <si>
    <t>Innovaccer</t>
  </si>
  <si>
    <t>Your Role
As a Senior Product Manager, your role will be a detail-oriented problem-solver at Innovaccer, one of the worldâ€™s fastest-growing healthcare-tech companies. In this role, youâ€™ll be at the forefront of driving up the productivity and velocity of product team members and cross-functional processes. To succeed in this role, youâ€™ll need to have structured problem solving skills, strong analytical abilities, willingness to take initiatives and drive them, excellent verbal and written communication skills and high levels of empathy towards internal and external stakeholders, among other things.
A Day in the Life
Define product strategy (~30%)
 * Doing market research to evaluate and define the accelerators we need
 * Collaborate with sales &amp; GTM teams to build up deal pipeline
 * Shape value proposition, positioning, messaging, and sales strategy to support pipeline growth
 * Defining product value levers and how they will be measured
Specialise in Population Health Management and Specialty Value-based Care (~30%)
 * Define best practices for Cardiology, Nephrology, Oncology etc.
 * Create / brainstorm new care pathways and care strategies
 * Suggest changes to provider and care management tooling
 * Evaluate changes required in data model and workflows
Drive /lead SKU development (~20%)
 * Collaborating with Product Owners to drive accelerator design &amp; development
 * Guide scrum teams (as applicable)
 * Guide design sessions and new feature enhancement opportunities with design partners
 * Tracking requests and customer feedback
 * Planning new SKU demo development with design partners
Internal Stakeholder alignment (~10%)
 * Helping with Weekly/Monthly/Quarterly presentations
 * Work with GTM, Marketing, Growth Strategy and core Product Management
Documentation (~10%)
 * Providing input and validating SoWs documents
 * Creating and updating SRDs as required
 * Writing blogs and promoting thought leadership
What You Need
 * 5- 8 years of experience
 * Preferred Experience with US Healthcare. Should have Medical background - Physician required. Someone who has worked in a clinical setting, and then moved to product (or vice versa) would be ideal.
 * Product experience is preferred - if not Product, then Consulting experience is preferred.
 * Structured problem solving ability
 * Strong analytical abilities
 * Taking initiatives and driving them
 * Excellent verbal and written communication skills
 * Very good stakeholder management skills
What We Offer
 * Industry-Focused Certifications: Meet leading healthcare experts, discuss innovative strategies, and become a subject matter expert with our comprehensive set of certifications.
 * Rewards and Recognition: Feeling like youâ€™re outperforming on your projects? Get recognition for your dedicated efforts and demonstrated work ethic.
 * Health Insurance and Mental Well-being: We offer health benefits and insurance to you and your family for hospital-related expenses pertaining to any illness, disease, or injury. We also have Employee Assistance Programs (EAPs) to give you 24X7 access to certified therapists and psychologists.
 * Sabbatical Leave Policy: Do you want to focus on skill development, pursue an academic career, or just reset? Weâ€™ve got you covered.
 * Open Floor Plan: Cubicles are a thing of the past and to modernize our office space, we have open floor sittings at every office location. Share ideas with your peers and bond better in an open floor office where there are no barriers and you are inspired to be creative.
 * Paternity and Maternity Leave: Enjoy the industryâ€™s best parental leave policy to welcome your bundle of joy and enjoy quality time with them.
 * Paid Time Off: Maintain a healthy workâ€“life balance and take time off from work to focus on your well-being and big life moments.
Disclaimer: Innovaccer does not charge any fees or require any payment from individuals or agencies for securing employment with us. We do not guarantee job spots or engage in any financial transactions related to employment. If you encounter any posts or requests asking for payment or personal information, we strongly advise you to report them immediately to our HR department at px@innovaccer.com. Additionally, please exercise caution and verify the authenticity of any requests before disclosing personal and confidential information, including bank account details.</t>
  </si>
  <si>
    <t>Information Technology, Product Management, and Project Management</t>
  </si>
  <si>
    <t>IT Services and IT Consulting, Software Development, and Internet Marketplace Platforms</t>
  </si>
  <si>
    <t>Company Description
Tesco Bengaluru: We are a multi-disciplinary team creating a sustainable competitive advantage for Tesco by standardising processes, delivering cost savings, enabling agility, providing cutting-edge technological solutions and empowering our colleagues to do ever more for our customers. With cross-functional expertise in Global Business Services and Retail Technology &amp; Engineering, a wide network of teams and strong governance we reduce complexity thereby offering high quality services for our customers. Tesco Bengaluru, established in 2004 to enable standardisation and build centralised capabilities and competencies, makes the experience better for our millions of customers worldwide and simpler for over 4,40,000 colleagues.
Tesco Technology consists of people from a number of different backgrounds, but having a common purpose to serve our shoppers a little better every day with our retail technological solutions. We shared a common interest in harnessing innovations in technology to enhance their shopping experience at Tesco stores. Whether making products, software or systems, our teams focuses on various aspects from taking strategic ownership of the architecture to delivering technological solutions such as design, testing, deployment, infrastructure, operation and security of the systems to ensure agile, smooth and safe operations. These help us to deliver the maximum business impact. Teams refine their internal processes to best fit their own needs, working to build core capabilities in application and services. We collaborate globally across teams to build end-to-end customer-facing solutions, as well as to share knowledge, experience, tools and techniques.
At Tesco, inclusion means that Everyone?s Welcome. Everyone is treated fairly and with respect; by valuing individuality and uniqueness we create a sense of belonging.
Diversity and inclusion have always been at the heart of Tesco. It is embedded in our values: we treat people how they want to be treated. We always want our colleagues to feel they can be themselves at work and we are committed to helping them be at their best.
Across the Tesco group we are building an inclusive workplace, a place to actively celebrate the cultures, personalities and preferences of our colleagues ? who in turn help to build the success of our business and reflect the diversity of the communities we serve.
Job Description
 * Implementation experience of Oracle HFM or FCCS application experience with minimum 10 â€“ 12 years of techno-functional work experience.
 * Must be well versed with HFM (or FCCS); FCM and FDMEE
 * Must know how EPM reports work and how advanced reports can be enabled via EPM data.
 * Should be well aware of integrations work in between EPM applications; inbound and outbound of EPM stack.
 * Should have worked as a techno-functional lead in atleast 2 end to end implementations.
 * Must have worked as per agile methodology.
 * Excellent assertive communication and leadership skills.
 * Should be able to work well with the stakeholders; collaborate and take the teams along.
 * Willingness to learn and passion to make a difference/ lead a change.
 * Should be aware how a vision statement is created for technologies and how strategies are aligned to achieve the defined vision.
 * Should have created technology roadmaps and strategies.
Qualifications
FM (or FCCS)/ FCM/ FDMEE Product Manager
Additional Information
Important Notice:
On behalf of Tesco Bengaluru, we must caution all job seekers and educational institutions that Tesco Bengaluru does not authorise any third parties to release employment offers or conduct recruitment drives via a third party. Hence, beware of inauthentic and fraudulent job offers or recruitment drives from any individuals or websites purporting to represent Tesco. Further, Tesco Bengaluru does not charge any fee or other emoluments for any reason (including without limitation, visa fees) or seek compensation from educational institutions to participate in recruitment events.
Accordingly, please check the authenticity of any such offers before acting on them and where acted upon, you do so at your own risk. Tesco Bengaluru shall neither be responsible for honouring or making good the promises made by fraudulent third parties, nor for any monetary or any other loss incurred by the aggrieved individual or educational institution.
In the event that you come across any fraudulent activities in the name of Tesco Bengaluru, please feel free report the incident at recruitment_compliance_india@tesco.com</t>
  </si>
  <si>
    <t>Discovered MENA</t>
  </si>
  <si>
    <t xml:space="preserve">!!!RELOCATION TO DUBAI- OFFICE BASED ROLE!!!
We are working with one of the fastest growing gaming review platforms in the MENA region, who are looking for a data focussed Product manager to join their team and grow their app and E-commerce platform, from conception through launch and beyond!
-Role description:
 * Focus on driving customer acquisition and monetization over their platforms
 * Enhance user experience by translating data into actionable design recommendations.
 * Strategize and execute successful product launches, including messaging, marketing collateral, and user training materials.
 * Work cross-functionally with the Engineering team and report directly into the CTO.
-Requirements:
 * a DATA centric Product manager- with examples on your CV
 * Experience in driving revenue and monetization
 * Exposure to building 0-1 Products in a B2C environment
 * 3+ years of direct Product management experience.
-Preferred but non-essential:
 * Understanding of how content can drive and maximize monetization/revenue
 * Previous experience working on iGaming products, E-commerce, Ad-Tech and Ed-Tech platforms
 * Proficiency in SQL.
-Benefits:
 * Relocation to Dubai (flights and short term hotel stay)
 * Private medical insurance and individual VISA sponsorship
 * The chance to work in one of the fastest growing economies worldwide.
Only apply to this position if you're open to relocating to the UAE- please note only individual VISA sponsorship is available.
This is a slick process, with 2 interview stages- get in touch if of interest!
</t>
  </si>
  <si>
    <t>Internet Marketplace Platforms, Technology, Information and Media, and Computer Games</t>
  </si>
  <si>
    <t>Financial Planning and Analysis Specialist</t>
  </si>
  <si>
    <t>Experience - 3 to 5 Years
Work Location - Hyderabad
High level job description provided below FYR.
Experience in FP &amp; A.
The role is enabling the business unit in terms of Financial information, drive the process, Financial guidance, reporting ,enabling the leaders with data driven decisions and work with different teams and leaders to achieve the financial goals and objectives.
Â·
Pricing ,Planning and budgeting, margin analysis and reporting
Â· Co Own the financial plan of the business unit
Â· Revenue guidance
Â· Margin governance
Â· Commercial deal structuring /pricing
Â· Reporting for the Business Unit
Â· Margin and performance analysis
Â· Work with Delivery, other enabling function to achieve the financial goals.
Â· Functionally own the order to cash process ,work with all the technical and other functions achieve the financial goal.</t>
  </si>
  <si>
    <t>Associate Finance Analyst</t>
  </si>
  <si>
    <t xml:space="preserve">We are currently looking to hire an Associate Finance Analyst to work within our Global Finance Operations Team. The India based Global Finance Operations team is a shared services organization which plays a pivotal role in managing the Order to Cash (O2C) process for a major part of the global Research &amp; Development Services organization. The team support around 35% of the global project portfolio. In addition, the team provides quality services related to Global Financial Reporting, Global Systems Support (GPSS) and to a smaller extent related to FP&amp;A, GL, AP and AR.
PURPOSE
Provide project financial support and direction on assigned projects, and ensuring project financials are properly monitored and managed in pursuit of maximizing project profitability and cash flow.
RESPONSIBILITIES
 * Conduct monthly review and analysis of assigned projects, including review of revenue recognition, project performance variances, and unbilled/unearned positions.
 * Review and approve work movements and changes, and final remaining revenue adjustment for assigned projects.
 * Ensure project journal, write-offs, and financial adjustments are properly documented, reviewed and approved.
 * Prepare monthly reporting requirements for assigned projects, including unsigned contract opportunities, backlog, and other ad-hoc financial analysis as required.
 * Review and approve work movements and changes, and final remaining revenue adjustment for assigned projects.
 * Ensure project journal, write-offs, and financial adjustments are properly documented, reviewed and approved. Monitor Unbilled, Write-off activity, Over the Limit and Contract Activation exception reports and resolve/escalate unusual activity.
 * Coordinate loading of global project budgets to financial management system, including collection of non IQVIA International Pricing supported budgets. Review / reconcile loaded project budgets to ensure accuracy against contracted values.
 * Coordinate loading of payment schedule. Review / reconcile loaded project payment schedule to ensure accuracy against contracted values and compliance to negotiated contract terms.
 * Coordinate configuration of Project and Contract modules, including assignment of Rate Sets / Plans to Activities, configuration of Contract Lines and establishment of Billing / Revenue Limits.
 * Review / monitor rate exception reports and coordinate resolution of rate issues in a timely manner with the Global Project Services Group.
 * Ensure review and completion of Project Check-off list throughout the project lifecycle (Activation, Configuration and Close-out).
 * Monitor monthly compliance reports, to ensure timely reporting of revenue and billing deliverables by Project Manager.
 * Complete project close-out procedures and communicate Project Status Action to the Global
 * Project Services Support Group.
 * Perform project level unbilled / unearned reconciliations as required.
 * Monitor Unbilled, Write-off activity, Over the Limit and Contract Activation exception reports and resolve/escalate unusual activity.
 * Complete assigned Monthly and Quarterly Sarbanes Oxley reporting requirements.
 * Train and mentor more junior support staff.
 * May be assigned responsibility for projects and/or customers.
 * Perform any other duties as assigned.
REQUIRED KNOWLEDGE, SKILLS, AND ABILITIES
 * Minimum 3 yearâ€™s accounting or project finance experience with master's degree.
 * Knowledge of revenue recognition, variance analysis, unbilled/unearned and cash flow management, and backlog forecasting.
 * Knowledge of Microsoft Office applications.
 * Technical accounting skills.
 * Good analytical and numeracy skills.
 * Ability to exercise judgment within procedures and practices to determine appropriate action.
 * Ability to prioritize and coordinate multiple work requirements to meet deadlines.
 * Ability to establish and maintain effective working relationships with co-workers, managers and clients.
</t>
  </si>
  <si>
    <t>Accounting/Auditing, Finance, and Administrative</t>
  </si>
  <si>
    <t>Financial Services, Hospitals and Health Care, and Pharmaceutical Manufacturing</t>
  </si>
  <si>
    <t>Bangalore Urban district</t>
  </si>
  <si>
    <t>Financial Analyst - FP&amp;A (Financial Planning Analyst)</t>
  </si>
  <si>
    <t>TrueBlue Inc.</t>
  </si>
  <si>
    <t xml:space="preserve">Interested Candidates with relevant experience reach out at the below contact details:
Rajeshwari Negi: 9999840773 / Divya Kalra: 8588826024
About TrueBlue
TrueBlue, Inc. is a leading provider of industrial staffing and outsourced workforce solutions. Publicly traded since 1996 and annual sales in excess of $2.4 billion, the company provides work opportunities through staffing solutions brand PeopleReady; workforce management brands Staff Management, SIMOS, and Centerline; and recruitment process outsourcing solutions business PeopleScout. TrueBlue is the people company. We were founded on the idea that by connecting people and work, we can help our clients grow their businesses while growing ours. We have grown over the most recent years with our service offerings and global footprint, connecting over 720,000 people with work each year while serving our clients; we have the ability and technology solutions to do even more. Today, our ambitious vision is to be the talent solution for the changing world of work. We see great opportunity in growing to be the leading provider of contingent workforce solutions in North America and the recruitment process outsourcing solutions globally. Our growth strategy includes both organic growth and strategic acquisitions.What we do at TrueBlue is simple we put people to work and change lives. For more information, please visit www.trueblue.com
Key Responsibilities:
Incentive Calculation â€“ Applies consistent calculation methodology of metric-based incentive plan payments for eligible incumbents as well as the distribution of calculation worksheets, payroll loader files, and related journal entries. Ensures calculations comply with the incentive plans, and manages exceptions to standard policies.
Incentive Reporting &amp; Analysis â€“ Prepares reporting and conducts analysis that provides insight into plan performance and incumbent performance within the plan design and established processes. Provides incentive compensation support through the generation of ad-hoc reports while continuously improving tracking and reporting for end users.
Application Maintenance &amp; Training â€“ Develops user procedures, guidelines and documentation for incentive compensation applications. Conducts web demonstrations and provides training on incentive compensation processes and applications. Performs data maintenance and updates within the applications along with assisting in the user acceptance training and implementation of new applications and upgrades.
Incentive Compensation Support â€“ Provides expertise and support by prioritizing inquires and special requests ensuring timely resolution and follow up, engaging appropriate functional partners when necessary to drive issue resolution. Identifies inquiry and request trends to assist in developing process improvement strategies.
Skills/Knowledge/Abilities
The successful candidate will have strong financial acumen and analytical skills. He or she is self-motivated with an eye for process improvement and problem-solving. A successful candidate will have a strong work ethic; with the ability to manage multiple priorities and meet deadlines in a fast paced, dynamic work environment. In addition, the successful candidate should have the following:
In terms of the performance and personal competencies required for the position, we would highlight the following:
Accuracy and Attention to Detail
Â· Values accuracy and attention to detail
Â· Possesses the ability to handle data with high levels of accuracy and highly confidential information with discretion
Effective Communication
Â· Strong communication and presentation skills with an ability to articulate issues in a simple and compelling manner to middle management
Â· Strong interpersonal and relationship building skills
Â· Ability to effectively collaborate across the organization as a valued partner
Problem Solving
Â· Knowledge of approaches and tools for recognizing and resolving problems
Â· Ability to apply logic and analyze processes to identify inefficiencies and propose solutions
Technology Skills
Â· Strong interest and experience in learning and working with new software tools
Â· Advanced Microsoft Excel skills and proficiency in Microsoft Access, PowerPoint and Word. Knowledge of SQL a plus
Qualifications and Skills:
 * Bachelorâ€™s Degree in Accounting/Finance or related field with 1-2 years o related experience preferred; or 4+ years of related experience.
 * Excellent verbal and written communication Skills
 * Should be willing to work in Rotational Shifts
 * Self-starter that demonstrates attention to detail and a â€œroll-up-the-sleevesâ€ mentality
 * Experience leveraging technology working with modern technologies and BI tools, and an ability to solve problems through the use of data and analytics
 * Familiarity with key financial statements (income statement, cash flow, and balance sheet) a plus
 * Knowledge and insight on current business and economic trends a plus
Job Location: TrueBlue India, 11th floor Tower- 1, Candor TechSpace, IT/ITES SEZ, Sector 48, Gurugram, Haryana 122001.
</t>
  </si>
  <si>
    <t>Finance</t>
  </si>
  <si>
    <t>Jr. Finance Analyst</t>
  </si>
  <si>
    <t>Syndigo</t>
  </si>
  <si>
    <t>Here at Syndigo, we're enabling our clients to deliver better eCommerce experiences. We've mastered the right data, right now. From creation to sale, that's the value our partners get from us - a holistic, truly differentiated end-to-end solution that closes the loop while increasing sales.
Basically, we're the accurate data behind how people feel when they shop online with confidence!
We cannot do all of this without our amazing people! Our employees make the magic happen here at Syndigo and we're growing rapidly! We're ready for you to collaborate with us to challenge the status quo!
We are seeking a qualified Finance Analyst to join our team in India. As a Finance Analyst, you will play a crucial role in supporting financial decision-making, analyzing data, and providing insights to drive business growth.
Key Responsibilities
Data Interpretation: Collect, analyze, and interpret financial data to identify trends, opportunities, and potential risks. Prepare reports and presentations to communicate findings to stakeholders.
Financial Analysis: Conduct in-depth financial analysis, including variance analysis, trend analysis, and profitability analysis, to provide insights into business performance.
Financial Modeling: Develop financial models to support strategic decision-making, such as investment analysis, pricing strategies, and scenario planning.
Cross-functional Collaboration: Work closely with various departments, including operations, sales, and marketing, to gather data and insights that contribute to financial analysis and planning.
Qualifications
Bachelor's degree in Finance, Accounting, Economics, or a related field. A Master's degree or professional certification (e.g., CFA, CA, CPA) is a plus.
Proven experience as a Finance Analyst or similar role, preferably in a corporate finance environment.
Strong analytical and quantitative skills, including proficiency in financial modeling and data analysis tools.
Advanced proficiency in Microsoft Excel and financial software applications.
Effective communication skills to convey complex financial information to non-financial stakeholders.
Attention to detail and a commitment to accuracy in financial reporting.
Ability to work independently and collaboratively in a team-oriented environment.
Strong problem-solving and critical-thinking abilities.
Diversity, Equity &amp; Inclusion
Authenticity fuels our work. In fact, itâ€™s one of our Syndigo Values. To achieve the best version of our organization, we know it takes new ideas, new approaches, new perspectives and new ways of thinking. A purpose we are 100% committed to cultivating.
Diversity is woven into our fabric at Syndigo and itâ€™s how we stay an industry leader, innovating technology solutions that equip our customers with everything they need to be successful!
All are welcome here and we invite you to join our team if you are ready to help us continue that growth!
GDPR/CCPA
Syndigo, to process applications, holds onto data for a "reasonable time" after applications are submitted. This data is stored for Syndigo's internal use by HR/Recruiting Staff only. Verified requests for data deletion and exports will be completed upon request.
Syndigo Job Applicant Privacy Notice
At Syndigo, we care about your privacy. As you go through our recruitment process, we are committed to being transparent about how we process your personal data. To learn more about how Syndigo processes your personal data, go to our Job Applicant Privacy Notice.</t>
  </si>
  <si>
    <t>Finance and Sales</t>
  </si>
  <si>
    <t>Lead Financial Analyst</t>
  </si>
  <si>
    <t xml:space="preserve"> * Job description
Role Profile
Job Title
Financial Analyst (IC2)
Department
Global Business Finance India
Location
Bangalore, India
Reporting Structure
Functional
Administrative
Manager Finance
Manager Finance
Span of Control
Direct Reportees
N/A
Indirect Reportees
N/A
Role Objective
To provide Finance Support to Business and finance through detailed research and analysis of standard reporting including detailed financial analysis. Drive budgeting &amp; forecasting process to facilitate decision making and support future business strategies.
Principal Expectation
The primary responsibilities of the role (Senior Financial Analyst)
o Provide deliverables / reports in a timely &amp; accurate manner to stakeholders
o Prepare forecast / budget based on Trend analysis and drive expense forecast calls
o Analyze complex spreadsheets and provide an executive summary
o Gain advanced understanding of Business and Business processes
o Support BP Finance Team with complex ad-hoc analysis
o Present KPIs to management / stakeholders
o Demonstrate advanced knowledge of corporate processes like forecast / budget cycle, restatement etc.,
o Identify opportunities for process improvements and provide solutions to management (Eg: CoE Transition)
o Review and sign off process checklist / operating procedures including updates
Additional Responsibilities (Lead Analyst Differentiators)
o Plan for quarter-end &amp; year-end close workload (Revenue / Expense)
o Perform scenario building to enable decision making
o Participate in Departmental / Global Projects; Lead simple projects under regular reviews and guidance; Propose proactive course corrections
o Review reports produced by Financial Analysts
o Train junior members on Oracle systems/tools and hierarchies, support Boot-camp trainings, next level and other such forums
o Conduct root cause analysis on key issues and provide solutions for the same
o Ensure all the project mile stones are met by the team
Key Stakeholders
Entity/ Contact
Nature/ Interaction
Internal
o GFIC GBF Teams cross LoB &amp; divisions
o GFIC Management Teams
o Delivery related
o Operations Reviews
Entity/ Contact
Nature/ Interaction
External
o Field Finance Teams
o Finance Projects Team
o Business / Business Ops Team
o Activity planning
o Forecast Calls
o Project / Status updates
Qualifications &amp; Experience
Education
MBA (fresher), CA or CMA (Completed)
Experience
4-8 years of relevant experience in FP&amp;A
Competencies
Functional
Behavioral
Essential
o Analytical / BI Tools
o Advanced MS-Office Skills
o Understanding of ERP
o Performance Drive &amp; Execution
o Collaboration
o Communicating for Impact
o Inspirational Leadership
o Competitive Edge
o Change Agility
o Mastering Complexity
Desired
o Understanding of CRM
Performance Drive and Execution which is all about leading by example to deliver business results;
Collaboration which is about leveraging the combined strength of Oracle;
Communicating for Impact which focuses on the need to communicate openly and effectively to influence others;
Inspirational Leadership about inspiring through your example;
Competitive Edge to drive competitiveness and innovation;
Change Agility focused on driving and responding to change
 * Mastering Complexity which is about making timely business decisions with sound judgement.</t>
  </si>
  <si>
    <t>Investment Banking Analyst</t>
  </si>
  <si>
    <t xml:space="preserve">Job Description â€“ Investment Analyst
ROLES AND RESPONSIBILITIES:
 * You will have a multi-faceted role, wherein you will be required to assume a front-end plus backend role to help ensure the success of customers using the Marquee Equity service, and manage Marquee Equityâ€™s relationships with them on an ongoing basis
 * You will be primarily working in creating deal documents such as pitch decks, financial models, business plans, teasers, etc. for clients across sectors and geographies as well as stages of their business operations.
 * You will be required to advise and consult clients with fundraising ask, valuation, financial models, business projections, pitch decks, and other documents.
 * You are required to ensure quality services are delivered to the client.
 * You are required to adhere to strict deadlines and manage multiple deals together.
 * You should be open to long working hours at times.
 * Once a client is successfully served, you are required to receive testimonials from the users of Marqueeâ€™s services.
REQUIREMENTS:
 * 1-3 years of prior Investment Banking/ Investment Analyst experience is preferred.
 * CFA/CA/MBA from a reputable college/university.
 * Knowledge/prior experience with the startup fundraising/private equity industry is a distinct advantage.
 * WE'RE A REMOTE TEAM so you can work from wherever you like - you don't have to attend office on a day-to-day basis.
 * You should own a laptop and a good system in place to conduct day-to-day operations
 * EXCELLENT written and spoken English is required.
 * We shall provide a 5-7 days training session once you join in.
 * 
Join Marquee Equity, a global leader in end-to-end fundraising solutions.
Visit our website: www.marquee-equity.com and check client testimonials on TrustPilot/MarqueeEquity
</t>
  </si>
  <si>
    <t>Analyst and Finance</t>
  </si>
  <si>
    <t>Trading Analyst</t>
  </si>
  <si>
    <t>EarnYoung</t>
  </si>
  <si>
    <t>Job Role: Trading Analyst
Salary: 3 LPA to 6.6 LPA
Experience Required: Minimum 5 yrs with NISM certification
Mode: Work From Office
Location: Akshar Business Park, Sector 25, Vashi, Navi Mumbai
Job Description: Position Overview: The Derivative Trader is a financial professional
responsible for executing trades involving derivatives instruments on behalf of their clients or
their employer (usually a financial institution or investment firm). Derivatives are financial
contracts whose value is derived from an underlying asset, index, or interest rate. The role of
a derivative trader is to analyse market trends, identify profitable opportunities, and execute
trades to manage risk and maximise returns for their clients or the organisation.
RESPONSIBILITIES:
â— Market Analysis: Conduct in-depth research and analysis of financial markets,
economic indicators, and various asset classes to identify potential trading
opportunities.
â— Trade Execution: Execute trades involving derivatives instruments, such as options,
futures, swaps, and other complex financial products, based on market analysis and
client requirements.
â— Risk Management: Develop and implement risk management strategies to protect
against potential losses and manage exposure to market fluctuations.
â— Portfolio Management: Manage derivative trading portfolios for clients or the
organisation, ensuring proper diversification and adherence to investment objectives.
â— Trade Monitoring: Continuously monitor market movements and positions to make
timely adjustments to trading strategies.
â— Client Communication: Communicate with clients, providing them with market
insights, updates on trades, and performance reports.
â— Compliance and Regulation: Adhere to relevant financial regulations and compliance
policies while executing trades and managing client portfolios.
â— Performance Reporting: Prepare and present performance reports and trading
results to clients or management.
â— Financial Modelling: Utilise financial models and quantitative analysis techniques to
assess risk and evaluate potential trading strategies.
â— Technology Utilisation: Leverage trading platforms, algorithmic trading tools, and
market data systems to optimise trading efficiency.
â— Relationship Management: Build and maintain strong relationships with clients,
brokers, and other relevant stakeholders.
â— Continuous Learning: Stay updated with industry trends, new financial products, and
market developments to enhance trading strategies.
Requirements:
â— Bachelor's degree in Finance, Economics, Mathematics, or a related field. Advanced
degrees or relevant certifications (e.g., CFA, FRM,NISM) are advantageous.
â— Proven experience as a Derivative Trader or in a related trading role within the
financial industry.
â— Comprehensive knowledge of derivatives instruments and financial markets.
â— Strong analytical and quantitative skills with the ability to interpret complex financial
data.
â— Proficiency in using trading platforms and market analysis tools.
â— Excellent decision-making abilities and the capacity to work well under pressure.
â— Effective communication and presentation skills to interact with clients and
colleagues.
â— Ability to work in a fast-paced and dynamic trading environment.
â— Risk management expertise and the ability to manage large trading portfolios
effectively.
â— Ethical conduct and compliance with financial regulations and industry best practices.</t>
  </si>
  <si>
    <t>Finance, Sales, and Marketing</t>
  </si>
  <si>
    <t>Staffing and Recruiting, Financial Services, and International Trade and Development</t>
  </si>
  <si>
    <t>Global Equity Analyst</t>
  </si>
  <si>
    <t>InCred Global Wealth Limited</t>
  </si>
  <si>
    <t>Title: Global Equity Analyst
Location: Mumbai (with flexibility for remote work)
Experience Level: 3+ Years
About Us:
We are an Asset Management division of a Singapore-based fund
management company, operating across three international jurisdictions. Our team
consists of experienced prop traders who manage an active Long/Short equity fund.
We are currently expanding and seeking a Junior Global Equity Analyst to fortify our
team. This role is instrumental in launching new funds and strategies, with a focus on
Global Large Cap equities. The ideal candidate will have a solid understanding of
equity markets and experience in analyzing large-cap companies across various
geographies. This role involves in-depth research and analysis of market trends,
financial statements, and business models of large-cap companies to make informed
investment recommendations.
Key Responsibilities:
ï‚· Conduct detailed bottom-up analysis of specific companies and industries to
generate solid investment ideas.
ï‚· Build and maintain financial models; analyse financial performance, returns on
capital, and valuation.
ï‚· Discuss and present investment recommendations with Portfolio Managers.
ï‚· Prepare investment memorandums to articulate research conclusions.
ï‚· Maintain up-to-date research for existing portfolio positions.
ï‚· Make informed recommendations to the Asset Management Team.
ï‚· Assist in preparing monthly presentations for both internal sales teams and
external clients.
ï‚· Prepare for client meetings, including sales pitches, marketing materials,
performance analysis, and financial figures.
ï‚· Support the asset management team in daily fund operations, including trade
capture, portfolio monitoring, risk management, and rebalancing.
Candidate Profile:
ï‚· Passion for investing and ability to work under pressure.
ï‚· A solid academic background with a degree from a premier university.
ï‚· Minimum of 3 yearsâ€™ experience as an Equity Analyst on the buy-side or sell-
side.
ï‚· Self-motivated, diligent, with a commitment to producing high-quality work.
ï‚· Strong analytical and financial modelling skills.
ï‚· A hard worker, highly motivated, and a collaborative team player.
ï‚· Effective communication skills and ability to engage in constructive debate.
ï‚· CFA Charter or a significant progress towards it preferred.
ï‚· Working knowledge of Bloomberg, Reuters, and Excel.
Benefits:
ï‚· Opportunity for remote work.
ï‚· Exposure to global equities, with potential career advancement into a Portfolio
Management role to international offices, should the candidate demonstrate
ability to generate alpha on a consistent basis.</t>
  </si>
  <si>
    <t>Financial Planning and Analysis Specialist (Only Night Shift)</t>
  </si>
  <si>
    <t>JOB DESCRIPTION
Skill: Financial Planning &amp; Analysis (FP&amp;A)
Responsibilities â€“
 * Assist in preparation of all reporting and schedules for actuals analysis and to provide reports to COE team for upload in HFM.
 * Prepare month P&amp;L and KPI summary.
 * Assist in analyzing the P&amp;L and KPIâ€™s
 * Assist in data uploads from GFS to HFM and its validations.
 * Familiarize with GFS and HFM functionalities and reports.
 * Assist in analyzing the margins for customers and projects.
 * Perform actuals vs forecast and budget variance analysis on costs with detailed breakdown, challenge actuals as needed.
 * Support with preparation of various management Dashboards and manage discissions around Dashboard analysis with Business leaders, as needed (MIS experience a big plus!)
 * Manage Intercompany transactions and ensure no outstanding inventory on all internal projects. Activities include validating and completing Contractual / Internal SOW compliance, invoicing, posting of cost recovery / cross charge entries.
 * Prepare accounting entries for accruals etc. as needed monthly. â€¢ Assist in legal entity reporting and reconciliations.</t>
  </si>
  <si>
    <t>Financial Analyst</t>
  </si>
  <si>
    <t>Role Purpose
The purpose of the role is to provide effective technical supportto the process and actively resolve client issues directly or throughtimely escalation to meet process SLAs.
Do
 * Support process by managing transactions as per requiredquality standards
    * Fielding all incoming help requests from clients via telephoneand/or emails in a courteous manner
    * Document all pertinent end user identification information,including name, department, contact information and nature of problem orissue
    * Update own availability in the RAVE system to ensureproductivity of the process
    * Record, track, and document all queries received, problem-solving steps taken and total successful and unsuccessful resolutions
    * Follow standard processes and procedures to resolve all clientqueries
    * Resolve client queries as per the SLAâ€™s defined in thecontract
    * Access and maintain internal knowledge bases, resources andfrequently asked questions to aid in and provide effective problemresolution to clients
    * Identify and learn appropriate product details to facilitatebetter client interaction and troubleshooting
    * Document and analyze call logs to spot most occurring trends toprevent future problems
    * Maintain and update self-help documents for customers to speedup resolution time
    * Identify red flags and escalate serious client issues to Teamleader in cases of untimely resolution
    * Ensure all product information and disclosures are given toclients before and after the call/email requests
    * Avoids legal challenges by complying with service agreements
 * Deliver excellent customer service through effectivediagnosis and troubleshooting of client queries
    * Provide product support and resolution to clients by performinga question diagnosis while guiding users through step-by-step solutions
    * Assist clients with navigating around product menus andfacilitate better understanding of product features
    * Troubleshoot all client queries in a user-friendly, courteousand professional manner
    * Maintain logs and records of all customer queries as per thestandard procedures and guidelines
    * Accurately process and record all incoming call and email usingthe designated tracking software
    * Offer alternative solutions to clients (where appropriate) withthe objective of retaining customersâ€™ and clientsâ€™ business
    * Organize ideas and effectively communicate oral messagesappropriate to listeners and situations
    * Follow up and make scheduled call backs to customers to recordfeedback and ensure compliance to contract /SLAs
 * Build capability to ensure operational excellence andmaintain superior customer service levels of the existing account/client
    * Undertake product trainings to stay current with productfeatures, changes and updates
    * Enroll in product specific and any other trainings per clientrequirements/recommendations
    * Partner with team leaders to brainstorm and identify trainingthemes and learning issues to better serve the client
    * Update job knowledge by participating in self learningopportunities and maintaining personal networks
   Stakeholder Interaction
   Stakeholder Type
   Stakeholder Identification
   Purpose of Interaction
   Internal
   Team Leaders
   Performance review
   HR
   Hiring and employee engagement and retention
   Training Team
   Capability development
   Technical Lead
   Training, issue escalation/ resolution
   External
   Client
   Query Resolution
   Display
   Lists the competencies required to perform this role effectively:
    * Functional Competencies/ Skill
       * Process Knowledge â€“ Knowledge of assigned process, tools andsystems â€“ Foundation to Competent
      Competency Levels
      Foundation
      Knowledgeable about the competency requirements. Demonstrates (inparts) frequently with minimal support and guidance.
      Competent
      Consistently demonstrates the full range of the competency withoutguidance. Extends the competency to difficult and unknown situations aswell.
      Expert
      Applies the competency in all situations and is serves as a guide toothers as well.
      Master
      Coaches others and builds organizational capability in the competencyarea. Serves as a key resource for that competency and is recognizedwithin the entire organization.
       * Behavioral Competencies
          * Collaborative working
          * Problem solving and decision making
          * Attention to Detail
          * Execution Excellence
          * Client (Internal) Centricity
          * Effective Communication
         Deliver
         No.
         Performance Parameter
         Measure
         Process
         No. of cases resolved per day, compliance to process and qualitystandards, meeting process level SLAs, Pulse score, Customer feedback
         Self- Management
         Productivity, efficiency, absenteeism, Training Hours, No oftechnical training completed
         Analytics(DMS)</t>
  </si>
  <si>
    <t>Description
Amazon seeks a Financial Analyst to be a key member of its Last Mile Operations Finance team. The person would play a key role in driving the business agenda. This includes, among other things, responsibility for financial metrics, reporting, forecasting &amp; planning and to help business in decision support through data analysis &amp; business insight.
Key job responsibilities
The Successful Candidate Will Be Strategic, Analytical And Have The Demonstrated Ability To Effectively Manage Finances Of a High-growth Business Including
 * Performing financial reporting, ad-hoc business analyses and financial modeling. Presenting recommendations to business leadership on strategic decisions and planned future initiatives
 * Provide fixed asset awell as cash controllership to the operations team and build processes that augments transparency and improves controls
 * Facilitate financial reviews with business group and work with business leaders to ensure effective finance and cost management
 * Work closely with the business team to drive critical business goals like operations cost optimization and contribute to free cash flows
 * Partnering with business and finance leadership for high impact network level project(s) by making financial model for evaluating ideas to drive change management across the network
 * Manage financial planning and analysis
 * Facilitate weekly/ monthly/ quarterly reviews with data analysis and follow through with operations leaders on actionable items for improving cost metrics over a period of time
 * Work with accounting team to drive monthly, quarterly, and annual financial-book closure process
 * Perform ad-hoc business analyses, and financial modeling. Present recommendations to senior management on strategic decisions, and planned future initiatives
We are open to hiring candidates to work out of one of the following locations:
Gurugram, HR, IND
Basic Qualifications
 * 1+ years of finance experience
 * 1+ years of Accounts Receivable or Account Payable experience
 * 1+ years of applying key financial performance indicators (KPIs) to analyses experience
 * Experience using data to influence business decisions
 * Experience in corporate finance including budgeting/planning, forecasting and reporting
 * CA/MBA
Preferred Qualifications
 * 1+ years of participating in continuous improvement projects in your team to scale and improve controllership with measurable results experience
Company - ATSPL - Haryana
Job ID: A2537530</t>
  </si>
  <si>
    <t>Finance, Information Technology, and Accounting/Auditing</t>
  </si>
  <si>
    <t>Credit Analyst</t>
  </si>
  <si>
    <t>Kotak Mahindra Bank</t>
  </si>
  <si>
    <t xml:space="preserve"> * Preparation of Credit Appraisal notes for SME Clients.
 * Discuss with business on Terms and Conditions for risk assessments
 * Discuss with customers for obtention of information for preparation of CRANs.
 * Monitor the accounts based on the terms stipulated by Sanctioning Authority.
 * Prepare Monthly/Quarterly Monitoring Reports for the portfolio.
 * Escalate with action plan for non compliances.
 * Visit the units and submit inspection reports.
 * Manage and address any escalations related to risk assessments
 * CA or MBA with 2-8 years of experience with Private Banks / Rating agencies / NBFCs or even PE funds (analyzing new age E.com/fintech /startups) or structured finance or large corporate credit underwriting.</t>
  </si>
  <si>
    <t>Other, Analyst, and Finance</t>
  </si>
  <si>
    <t>GEP Worldwide</t>
  </si>
  <si>
    <t xml:space="preserve">JOB SUMMARY
The successful individual in this position will be able to make an immediate effective contribution by drawing upon their previous experience and developing it further by utilizing expertise within Coalition globally.
REQUIREMENTS
â€¢5-7 years strong analytical experience
â€¢Expertise on cost analysis, Financial modeling &amp; Planning, PL Management, revenue analytics.
â€¢Hands-on experience on Advance Excel
â€¢Power BI experience required.
Location
Airoli, Navi Mumbai
KEY RESPONSIBILITIES
â€¢Assisting in Variance analysis &amp; Trend analysis on monthly basis to help business track their financial performance.
â€¢Assisting in various reporting to management of the company for strategic decision making.
â€¢In depth P&amp;L analysis , Sales and Margin analysis.
â€¢Assisting in preparing business simulation models &amp; forecasting based on changed business environment/dynamics and translating the impact thereof on business profitability.
â€¢Ensuring correct allocation of expenses across various business and analyzing different method of allocation and effect on profitability.
â€¢Supporting business with financial forecast and other MIS for presentation to management.
â€¢Develop and maintain interactive MIS dashboards, reports, and analysis templates using internal and external data visualization tools.
WHY JOIN US
Our vision is to build an enterprise where everyone contributes to making GEP better, more interesting, more satisfying place to be, and a better place to spend a significant part of our lives. We call it â€œthe beautiful companyâ€.
GEP is different. Itâ€™s a place where individuality is prized, and talent respected. We recognize people who make a genuine difference by rewarding them well. Weâ€™re a learning organization, actively looking for people to help shape, grow, and continually improve us.
Join us if you are one of us.
</t>
  </si>
  <si>
    <t>Accounting/Auditing, Finance, and Other</t>
  </si>
  <si>
    <t>IT Services and IT Consulting, Transportation, Logistics, Supply Chain and Storage, and IT System Custom Software Development</t>
  </si>
  <si>
    <t>Global Markets - Equity Research - Analyst</t>
  </si>
  <si>
    <t>Nomura</t>
  </si>
  <si>
    <t>Nomura Overview:
Nomura is an Asia-headquartered financial services group with an integrated global network spanning over 30 countries. By connecting markets East &amp; West, Nomura services the needs of individuals, institutions, corporates and governments through its four business divisions: Retail, Asset Management, Wholesale (Global Markets and Investment Banking), and Merchant Banking. Founded in 1925, the firm is built on a tradition of disciplined entrepreneurship, serving clients with creative solutions and considered thought leadership. For further information about Nomura, visit www.nomura.com
Nomura Services India, (Powai) supports Nomuraâ€™s businesses around the world. Powaiâ€™ s world class capabilities in trading support, research, information technology, financial control, operations, risk management and legal support have played a key role in facilitating Nomuraâ€™s global operations and are an integral part of Nomuraâ€™s global expansion plans. The Powai operation is a critical part of the platform to support the growth of Nomuraâ€™s global business.
Division Overview:
Nomura's Global Markets Division handles client transactions for financial institutions, corporates, governments and investment funds around the world. We act as market makers, trading in fixed income and equity securities, including currencies, interest rates and credit in cash, derivatives and structured products. We have taken market-leading positions across the globe by leveraging the strength of our talent, client relationships and technology.
By developing strong relationships with our client base through consistent interaction, independent advice and pre-eminent access to Asia, we have built a powerful global franchise.
Business Unit Overview:
Nomura Research is a World-class provider of intellectual capital. Research covers Company Analysis, Quantitative Research, Corporate Access &amp; Equity Strategy. Nomura delivers Independent research through globally aligned sectors and with a narrow but deep, high-quality strategy leveraging dedicated distribution.
Powai (Mumbai) Research division is an integral part of the Global Research Division. It consists of Associates covering various markets, who undertake equity research. The Equity Research team is involved in fundamental research of companies as well as equity strategy research spanning geographies across Asia. The team also comprises, Product Management Group, Supervisory Analysts and the Editorial &amp; Production team.
In order to further support the business and Nomuraâ€™s market profile across a broad range of clients, the India Equity research team is looking to hire an analyst to provide Equity research coverage. The team is looking for an associate who could support the senior analysts in their work on a day to day basis. The teams aim to be top-3 provider of research to the firmâ€™s focus accounts which are equally spread between institutional investors and hedge funds in all the main financial centres of the world.
Position Specifications:
Corporate Title: Analyst
Functional Title: Analyst
Experience: 1 to 3 years
Qualification: Degree in Finance /CA/MBA or Engineering from a reputed institute. CFA will be an added advantage
Role &amp; Responsibilities:
 * Join as an integral part of India Equity research team.
 * The role will involve supporting senior analysts based in India.
 * The successful candidates will be part of a highly-regarded team with a mandate for research on stocks listed in India.
 * Work on financial statements of companies, build and maintain earnings and valuation models.
 * Track &amp; report news/events on coverage names, maintaining industry/ company databases.
 * Assist in writing full or parts of research reports; Build marketing presentations with the direction of senior analyst.
 * Interaction with various stakeholders like Nomura sales &amp; traders.
 * Keep an eye on important regional/global news flow, which could likely have impact on equities under coverage.
 * The role offers the right candidate a potential to develop and grow knowledge of the workings of the financial market.
Key Skills:
 * Strong knowledge of accounting, financial statement analysis and security valuation
 * Distinctive academic record: consistently highly graded within their peer group
 * Excellent communication skills (written and oral) with attention to detail
 * Understanding of equity markets
 * Solid analytical skills, including ability to perform data analysis
 * Ability to work under pressure, multitasking and meet deadlines
 * Advanced knowledge of MS Excel &amp; MS PPT; Bloomberg exposure will be added advantage
 * Good research writing skills will be added advantage
 * Ability to formulate and articulate views logically</t>
  </si>
  <si>
    <t>Investment Banking</t>
  </si>
  <si>
    <t>Credit Analyst-Home Loans</t>
  </si>
  <si>
    <t>DOHA BANK</t>
  </si>
  <si>
    <t>Role Objective
To support HNI Banking with Quality analysis of credit applications for Home Loans and Loan Against Property. Annual reviews/periodical performance statements to ensure that the Quality of Assets remain pristine and generally to undertake such other work as are necessary to optimize revenues for the bank, while ensuring compliance with regulatory as well as internal guidelines
Role and Responsibilities
 * Own the entire credit- function from end to end for Home Loans and Loan Against Property.
 * Prepare policy parameters and process for launching consumer loan products with specific focus on credit function. Develop formats, define credit criteria, and formulate process for internal and external stakeholders.
 * Prepare credit applications in the prescribed format along with spread sheet and other details required for submission to the appropriate authorities.
 * Review &amp; evaluate all the Retail credit proposals (originating from India/overseas) and recommend as per Banks policy for approval by the appropriate authorities.
 * Ensure completeness of Retail credit documentation in accordance with approved terms and conditions.
 * Evaluate and approve pre-sanction and post sanction parameters as per defined credit norms and as per regulatory guidelines.
 * Monitor borrowerâ€™s compliance with credit terms on an ongoing basis; identify and advise early warning signals, conduct periodic valuation of collateral and monitoring timely repayments.
 * Conduct periodic reviews/monitoring of the Retail Portfolio to maintain credit quality and advise initiating remedial action for the assets showing signs of weakness/delinquencies.
 * Maintain appropriate records for ensuring completion of Annual reviews in a timely manner.
 * Conduct periodic performance reviews of accounts and put it up to Head of Consumer Banking for final disposal.
 * Ensure submission of various risk and other reports on a timely basis at agreed frequency.
 * Responding to queries raised by HO on various accounts.
 * Assisting RBI/HO/statutory Auditors in smooth conduct of audit.
 * Liaise with the customers at regular intervals and get necessary industry as well as company updates to provide Head of HNI Banking with information that may be crucial to decide on the future course of action regarding the portfolio of the account.
 * Interact regularly with other officers of the branch to be well informed of the activities in the account and alert Head of HNI Banking in case of any concern.
Education, Experience and Skills Required
 * University degree or Post Graduation
 * Professional qualification in Banking Management/Law/Risk or ACA/ICWA would be an added advantage.
 * 10 years broad-based experience in Banking with 7 years in credit risk area in the Home Loan segment; Ability to communicate effectively.
 * Good interpersonal skills, communication skills both written and oral and a pleasing personality.</t>
  </si>
  <si>
    <t>Customer Service and Analyst</t>
  </si>
  <si>
    <t>Collabera</t>
  </si>
  <si>
    <t>Job Title: Financial Analyst
Shift Timings: Split Shift
 * https://www.linkedin.com/showcase/collaberagtc/
 * https://collabera.com/globaltalentcenter/
 * https://www.collabera.com/
 * https://www.youtube.com/@CollaberaGTC/videos
 * https://instagram.com/collaberagtc?igshid=ZWQyN2ExYTkwZQ==
Collabera, a leader in the staffing Industry, is looking for Financial Analyst Our employees work in a fast-paced, high-energy work environment driven by our unique work culture that embraces competitiveness, passion, and work hard-play hard approach to the fullest. Our clientele comprises many Fortune 100/500 organizations across various industry domains
This is an amazing opportunity for someone having the hunger to succeed and work with a reputed staffing firm. He/she is expected to verify and validate each document as per the clientâ€™s compliances and raise findings if he/she finds any document to be missing or incomplete resulting in non-compliance. The applicant is expected to work within tight timelines and ensure 100% accuracy and compliance.
Job Summary:
As a member of Collaberaâ€™s Finance team, you will be responsible for preparing, analysis and reporting financial data to help the company make informed decisions and timely report to both internal and external stake owners.
What would you be doing?
 * Assist in monthly financial reporting for senior management encompassing revenue, expense, headcount, and other labor-related expenses. Assist in consolidation and reporting of financial results.
 * Assist the controller team with audit preparation and intercompany reconciliation.
 * Perform deep dive expense analysis on key SG&amp;A items at the cost center level.
 * Work with large amounts of data: facts, figures, and number crunching. You will need to see through the data and analyze it to find conclusions.
 * Present findings or translate the data into an understandable document. You will need to write and speak clearly, easily communicating complex ideas.
 * Monthly reporting of actual vs budgeted and variance analysis for consumption of various functional heads.
 * Tracking of customer revenue, reconciliation of accounts receivable, variance analysis, and ad-hoc analysis as needed.
 * Interface with various internal systems to extract data for client margin analysis.
 * You may participate in cross-functional programs and projects.
What will you need to succeed in the role?
 * Ample understanding of financial jargon and Revenue/Margin.
 * Ability to work within set deadlines.
 * Be a self-starter who can manage a range of competing priorities and projects.
 * Well-versed with Excel and PowerPoint presentations.
 * Excellent communication and Email etiquette.
 * Chartered accountant</t>
  </si>
  <si>
    <t>The Financial Service Manager (FSM) is the de facto expert for the Billing Operations and provides the financial consulting and financial services liaison between the Customer and other Verizon organizations to govern the overall financial relationship related communications for their Customers for all non-technical enquiries raised within Verizon. The FSM is responsible for the day-to-day management of billing related activities and may perform as a Primary or Secondary contact for assigned Customers.
Responsibilities include - There are two (2) levels of FSM roles and responsibilities as designated below:
Medium Skilled FSM
Responsible for monitoring/supporting the resolution of all non-technical Service Requests and own the communication with the Customer on progress and conclusion. Monitor and progress debt related issues, providing credit notes where required.
â—Be aware of account activities. Demonstrate good understanding of Customer's business and their service expectations and billing strategy.
â—Support enrollment of Customer on VEC billing and care.
â—Ensure relevant Customer files and database records are regularly validated and maintained with correct information by the appropriate teams.
â—Provide input to quick reference cards and Global Service Plans with regards to any billing related information and processes.
â—Critical member of the Account team â€“ led by the Service Program Manager (SPM), the FSM will be expected to support the activities of the SPM with respect of the billing activities of their accounts.
â—Be involved in the development, implementation and maintenance of billing flows or hierarchies ensuring the Customer is installed and/or integrated to the appropriate Verizon Business billing platforms.
â—First Invoice review for new services enabled for Customers.
â—Serve as account team Subject Matter Expert (SME) on complex Customer contracts billing for assigned Customer base
â—Proactive review (where contracted) to initiate and manage credit requests and postings for Customers.
â—Assist in the development of policies and practices to improve department efficiency.
High Skilled FSM
The High FSM is the de facto expert for the Billing Operations and related communications for global integrated deals characterized by high revenue (~$15m per annum or more) and complex delivery. The role provides broader Financial Management governance for larger scale accounts to include direct interaction with higher level client personnel. The role requires continuous engagement with a larger number of internal stakeholders across multiple functions and regions with increased exposure to the Executive level. The High FSM responsibilities include the Medium FSM responsibilities in 7.2.1 as well as the following:
â—Provision of budget forecasting plans to Customers by including forecast vs. actuals trends and tracking against plan
â—Contribution to Revenue Analysis activities especially in terms of revenue actuals and pipeline for account P&amp;L review purposes (Internal exercise normally required on PMO accounts)
â—Set-up, maintenance and optimization of often complex billing hierarchy for Customers which implies thorough understanding of Customersâ€™ IT procurement / Accounts Payable policies
â—Active participation in regular Customer facing meetings, typically Commercial Governance Reviews
â—Organization and active facilitation of billing workshops including account set-up meetings
â—Active engagement in the external Customer discussion on supportable financial reporting and associated formats
â—Management and tracking of Customerâ€™s purchase orders by including in some cases the provision of input into the Customerâ€™s requisition and purchase order process for procuring services from the Supply Chain Members
â—Participate in annual account review with Customers whereby current prices are discussed and any price changes due to efficiencies experienced are proposed and agreed
â—Review of Financial Management Processes with Customers by including the documentation of the billing protocol procedure with version control
â—Support of complex invoice formatting requiring detailed knowledge of delivered services and products, inventory and Customer procurement policy and subject to changes over the time
â—Operational supervision of auxiliary FSMs assigned to the account as part of the global financial management support model.
Skills and Qualifications
Education/Training
â—Business level in English language, literate and numerate
â—Fluency in additional languages: German
â—Bachelor/master Degree or equivalent
Experience
â—Customer facing experience
â—Previous experience (2-4 years) within a Sales/Customer Service/Relationship Management
â—Knowledge of Verizon Business product portfolio</t>
  </si>
  <si>
    <t>Accounting/Auditing, Analyst, and Finance</t>
  </si>
  <si>
    <t>Telecommunications and Financial Services</t>
  </si>
  <si>
    <t>AML/KYC Analyst</t>
  </si>
  <si>
    <t xml:space="preserve">Responsibilities
Â· Risk assessment to be conducted across the KYC uplift population for institutional &amp; corporate customers to determine uplift schedule and risk review.
Â· Verify &amp; collect information not limited to entity name, country of incorporation, nature of business, establishing UBO for existing clients to initiate KYC uplift review and raise an outreach requirement(s) if additional information is needed.
Â· Conduct additional background research as appropriate, to help assess risk and mitigate AML Risk.
Â· Interpret evidence from multiple tools and systems to resolve legitimacy of customer behavior across multiple products.
Â· Apply Clientâ€™s procedural framework and use your own knowledge to make risk-based decisions. If any information is incomplete or suspicious activities, youâ€™ll be expected to create case for client outreach to refer further.
Â· Should be well versed with regulatory requirements, policy &amp; procedures and should be able to apply critical thinking.
Â· Identify training gaps &amp; needs and help the new joiners to grasp &amp; implement process requirements.
Â· Able to challenge status quo and identify, recommend &amp; implement process efficiencies.
Qualifications we seek in you!
Minimum qualifications
BBA/MBA/BCom/MCom with good domain knowledge.
Preferred ACAMS or similar AML/KYC certification completed per industry standards
Preferred Skill-sets
 * Good understanding of AML/ KYC acquired working in a similar role within the institutional or corporate banking
 * Preferred experience in Customer Lifecycle Management i.e. Onboarding, Product Fulfillment, KYC, Screening, Off boarding etc. (prefer 2-4 years of exp)
 * Good understanding of complex customer types - Companies, Trusts, Partnerships, Associations etc.
 * Sound knowledge of Banking / Capital Markets products, processes and technology platforms
 * Problem Solving and Decision Making
 * Proficient with Microsoft Office applications (Word, Excel, PowerPoint)
 * Proven focus on quality along with an ability to read, understand and enforce to procedures
 * Ability to share feedback in a positive manner. Must be flexible to any shift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Follow us on Twitter, Facebook, LinkedIn, and YouTube.
</t>
  </si>
  <si>
    <t>Credit Risk Analyst</t>
  </si>
  <si>
    <t>Purpose of Job:
Appraising Consumer Banking and Corporate banking proposal which includes Retail home loans, Loan against property, small ticket SME loans &amp; large corporate loans. It involves conducting risk analysis by scrutinizing relevant loan documents, client meet, analyzing financials and ensuring compliance as per bank's credit policies.
Main duties:
 * Review &amp; evaluate all the credit proposals (Retail + Corporate) as per Banks policy and present the proposal to Head Credit Risk.
 * Preparing risk cover sheet highlighting all credit relevant points.
 * Monitoring of loan account, checking loan documents &amp; timely preparing various MIS reports.
 * Supervising, controlling delinquency &amp; credit loss.
 * Ensure completeness of credit documentation in accordance with approved terms and conditions.
 * Conduct periodic reviews/monitoring of the portfolio to maintain credit quality.
 * Maintain appropriate records for ensuring completion of Annual reviews in a timely manner.
 * Preparing monthly reports related to India portfolio &amp; presenting it to ICC / RMC.
 * Updating industry portfolio &amp; presenting to RMC.
 * Preparing / reviewing credit related policy &amp; submitting to India Management Committee for review.
 * Assisting RBI/HO/statutory Auditors in smooth conduct of audit.
 * Interact regularly with other officers of the branch to be well informed of the activities in the account and alert Head of consumer banking in case of any concern.
Essential Qualification/Experience Required:
 * Qualified CA / MBA Finance with 3-5 years' experience in Banking with minimum 3 years of experience in Retail home loans risk area.
 * Good interpersonal skills, communication skills both written and oral and a pleasing personality.</t>
  </si>
  <si>
    <t>Analyst, Customer Service, and Finance</t>
  </si>
  <si>
    <t>Sr. Credit Risk Analyst</t>
  </si>
  <si>
    <t>At Airtel Digital, we are transforming from a telecom giant to a digital force and changing how people consume entertainment, how companies manage their assets to how cities use energy.. Today, our work goes beyond telecom -- we build products that entertain and inform, connect devices to the internet, and enable businesses to securely harness the power of their data. With a remarkable team of talent led by eminent industry leaders, our goal is to expand our people power and deliver solutions that truly enrich the lives of our customers. There could not be a better time to join us and be a part of this incredible journeyâ€¦
Sr. Credit Risk Analyst â€“ Airtel Finance
Airtel Finance is hiring for a risk analyst professional who is passionate to work in the area of financial services (credit risk) business.
We would like you to join us on an exciting journey to create significant impact using data analytics.
Your work will directly impact the way millions of Indians use our digital financial offerings like personal loans, credit line and credit cards.
Responsibilities
1. Work on complex business problems related to underwriting and risk.
2. Analyze and drive the implementation of Credit Risk policies, Fraud checks and control, pre-qualification parameters, user lender match and routing mechanism thereby ensuring quality and control on the overall portfolio
3. Implement analytical solutions through Segmentation modeling, credit policy and strategy, reporting and data analysis
4. Deep dive into monthly business outputs for analyzing TTD mix, business conversions, early risk indicators with respect to various customer segments
5. Support and deliver on ad-hoc reporting, deep dive analysis and insights to key stakeholders
6. Track and improve key performance indicators, losses and portfolio quality. Provide deep dive analysis on portfolio matrices.
7. Build profile segmentation models like application score, behavior score, etc.
8. Assess if any early warning signals using data analysis and segmentations and take pro-active policy actions as and when required
9. Work closely with product, growth and tech teams to support business growth and drive new initiatives
Qualifications â€“ As a successful applicant, you should have:
1. BBM or MBA in Finance/ Statistics / Applied Finance
2. Good understanding of underwriting / risk policy
3. 2 to 4 years of experience in financial / credit risk / underwriting domain. Experience in creating and implementing analytical solutions using algorithms like segmentation, clustering, decision tree, etc. in fintech domain
4. Must be fluent with SQL and Excel. Exposure to Hive / Pyspark is a plus
5. Ability to contribute to multiple projects simultaneously and work in a fast-paced, collaborative and iterative environment
6. Preferred Coding languages: SQL, Python
7. Experience in handling huge data base and the ability to do root cause analysis
8. Individual contributor with the capability to deliver projects within timeline</t>
  </si>
  <si>
    <t>Analyst/Associate, Real Assets Financing</t>
  </si>
  <si>
    <t>Natixis Services in India</t>
  </si>
  <si>
    <t>Natixis Corporate &amp; Investment Banking is a leading global financial institution that provides advisory, investment banking, financing, corporate banking and capital markets services to corporations, financial institutions, financial sponsors and sovereign and supranational organizations worldwide.
Our teams of experts in close to 30 countries advise clients on their strategic development, helping them to grow and transform their businesses, and maximize their positive impact. Natixis CIB is committed to aligning its financing portfolio with a carbon neutrality path by 2050 while helping its clients reduce the environmental impact of their business.
As part of the Global Financial Services division of Groupe BPCE, the second largest banking group in France through the Banque Populaire and Caisse dâ€™Epargne retail networks, Natixis CIB benefits from the Groupâ€™s financial strength and solid financial ratings (Standard &amp; Poor's: A, Moody's: A1, Fitch Ratings: A+, R&amp;I: A+).
Main Responsibilities:
You will be a part of Natixis Front Office team, in charge of a portfolio of Infrastructure, Energy, and
Aviation Finance transactions;
 * Perform credit analysis, rating/LGD proposals for these clients. Preparation and presentation to
 * Credit Committee of annual reviews;
 * Monitoring of the transactions (waivers, updatesâ€¦) and regular updates to management on these topics
 * Regular interaction with internal parties (Coverage, Origination, Risk Dept and other relevant Dept) and external parties (client, external counsels) for the preparation of these analysis and the monitoring of the deals
 * Monitor the profitability of the transactions you are in charge of. Propose portfolio strategies on these deals (secondary sales, credit insuranceâ€¦) and direct Distribution teams for execution of the trades
 * Open on all new transactions presented to Credit Committee with a portfolio angle (benchmarking with other similar transactions in the books; analysis of its profitability and liquidity in the secondary market)
Required Skills
 * University Degree holder in Finance, Accounting, or related discipline;
 * Minimum 1-2 years of experience in Structured Finance and/or Credit Risk with exposure to the Infrastructure and/or Commodity and/or Aviation sectors;
 * Comfortable communicating with senior management members;
 * Excellent English language skills;
 * Team player and strong interpersonal skills;
 * Ability to work under tight deadline.</t>
  </si>
  <si>
    <t>Finance Analyst</t>
  </si>
  <si>
    <t>Bottomline</t>
  </si>
  <si>
    <t>Who Are We?
Bottomline is on a mission to be the worldâ€™s leading business payments company, aligning our team to the common purpose of transforming the way businesses pay and get paid.
It is a journey that goes around the world serving financial institutions and companies in more than 90 countries. Our offices across APAC are conveniently positioned to optimize our global reach. Sydney, Singapore, Bangalore, and Mumbai have state-of-the-art flexible workspaces, which truly reflect our energetic, innovative culture and mission to push the boundaries of the business payments space.
Culture and Values
We are one global team, who work with and for each other in a drive to delight customers through excellent execution, which fuels how we create and grow sustained business value for our customers, our team and all who partner with us.
Our culture encourages people to be brave and curious, to drive to closure and to ensure our principles are lived out daily.
We excel at Bottomline because we are positive and passionate about building a .
About Bottomline Technologies
Bottomline is at the forefront of Business payments transformation. We make complex business payments simple, smart and secure. Bottomline Technologies provides collaborative payment, invoice and document automation solutions to corporations, financial institutions, and banks around the world.
Serving industries such as financial services, insurance, health care, technology, communications, education, media, manufacturing, and government, Bottomline provides products and services to approximately 60 of the Fortune 100 companies, 89 of the FTSE (Financial Times) 100 companies and 15 of the top 25 global banks. We serve 10K+ Corporate customers having 450K+ members in the network.
Our culture of Working with and for each other enables us to delight our customers. We empower our teams to think like owners driving customer satisfaction, helping them grow their business and win in their markets.
Bottomline Technologies is seeking a Finance Analyst who will be part of the Finance team and reports into the Director of Analytics and Intelligence. The successful candidate will work to ensure that the Finance department has the tools, models, data sources, and technical knowledge required to generate value added insights for senior leadership and enable success for the business.
Role
We are looking for a Finance Analyst to innovate, win and grow with us in Bangalore!
This person should enjoy managing high volumes of commercial, financial, and operational data and be comfortable providing forecasts, analysis, and solutions. They will have the opportunity to directly influence senior management, and their conclusions will have a wide-ranging impact on the commercial decisions of our business. They will also have opportunity to work closely with global finance and business teams for knowledge share and collaboration.
Roles and Responsibilities
 * Support/ Global business teams on data led insights and help build reporting and analytical capabilities
 * Headcount Reporting: Developing and maintaining headcount reports for the organization, including headcount data by department, location, and job function. Ensuring data accuracy, completeness, and timeliness.
 * Budgeting and Forecasting: Collaborating with finance and accounting teams to develop headcount budgets and forecasts and monitoring actual results against budget.
 * Process Improvement: Continuously assessing and improving headcount reporting processes and systems and implementing best practices to improve accuracy and efficiency.
 * Finance Collaboration: Partner with finance to ensure accurate and timely reporting of HR data, including headcount, turnover, compensation, and benefits.
 * Data Analysis: Analyze HR data to identify trends and provide insights to senior leadership. Develop and maintain HR dashboards and reports.
 * HR Data Management: Managing the HR database and systems used for headcount reporting, ensuring data integrity and security, and training HR staff on the use of these systems.
 * Stakeholder Management: Collaborating with key stakeholders including finance, accounting, and business leaders to ensure alignment on headcount data, reporting, and forecasting.
Required Skills/Experience
 * MBA â€“ Finance, CFA, CA and any other finance courses is a plus.
 * 5+ years of experience with Financial Planning and analysis
 * Must be an expert at Budget Forecasting, Headcount reporting and analysis, P&amp;L consolidation,
 * Highly skilled in Excel modelling and PPT
 * Superior analytical skills and the ability to form key, succinct insights and recommendations from comprehensive analysis involving large amounts of data.
 * Outstanding written and verbal communication skills, including the ability to author and deliver presentations to multiple levels of management.
 * Ability to maintain confidentiality and handle sensitive information.
 * Detail oriented &amp; thorough, with ability to think â€œbig pictureâ€ and understand the key trends and levers that drive the business.
 * Experience with Power BI is highly preferred.
We welcome talent at all phases of their career, understanding and supporting additional needs (where applicable) as we look to innovate, win, and grow together.
Bottomline is proud to be an equal opportunity employer. We are committed to treating all individuals in a fair and equal manner by creating an inclusive and open environment.</t>
  </si>
  <si>
    <t>Financial Analysis - Analyst</t>
  </si>
  <si>
    <t>JPMorgan Chase &amp; Co.</t>
  </si>
  <si>
    <t>Job Description
You are a strategic thinker passionate about driving solutions in financial analysis. You have found the right team.
ï»¿Financial Analysis is responsible for partnering across the firm to provide financial and strategic analysis, oversight, and coordination of budgeting and forecasting. Our Financial Planning and Analysis (FP&amp;A) teams are responsible for a wide range of activities including financial control, forecasting and budgeting, analysis of financial/business metrics, delivery of weekly/monthly/quarterly management reporting, development of new reporting capabilities (e.g. dashboards), and advising the line of business CFOs on how to increase profitability and efficiencies.
You will be responsible for one of our key financial measures such as revenues, expenses, headcount, or profitability modelling, where you will be expected to deliver value-added financial reporting and analysis, and assist with strategic direction and decision making. You will be expected to provide leadership across the FP&amp;A teams, and interact regularly with the FP&amp;A Managers, the line of business CFOs and peers across Finance &amp; Business Management and the business.
Job Responsibilities
 * Calculation and consolidation of the month-end results, the forecast for the remainder of the year, and the budget for future years
 * Perform variance analysis to understand the key drivers of the results and provide commentary explaining changes from prior forecasts/budgets
 * Produce weekly/monthly/quarterly and adhoc reporting of the results and drivers for senior management
 * Enhance controls and streamline processes, introducing automation where possible
 * Work on projects to drive global consistency and create synergies across the team
Required Qualifications, Capabilities, And Skills
 * Bachelorâ€™s degree in Accounting, Finance or a subject of a technical nature
 * Advanced skills in Excel and PowerPoint
 * Inquisitive, enthusiastic and diligent, and capable of challenging peers
 * Strong verbal and written communication skills, with the ability to articulate complex issues clearly
 * Highly motivated and able to thrive and think clearly under pressure and tight deadlines
 * Integrity in handling highly sensitive and confidential information
 * Team player with the ability to be respected as a trusted partner for the Business, Finance, and FP&amp;A Teams
ABOUT US
JPMorgan Chase &amp; Co., one of the oldest financial institutions, offers innovative financial solutions to millions of consumers, small businesses and many of the worldâ€™s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applicantsâ€™ and employeesâ€™ religious practices and beliefs, as well as any mental health or physical disability needs.
About The Team
Our Consumer &amp; Community Banking division serves our Chase customers through a range of financial services, including personal banking, credit cards, mortgages, auto financing, investment advice, small business loans and payment processing. Weâ€™re proud to lead the U.S. in credit card sales and deposit growth and have the most-used digital solutions â€“ all while ranking first in customer satisfaction.
Global Finance &amp; Business Management works to strategically manage capital, drive growth and efficiencies, maintain financial reporting and proactively manage risk. By providing information, analysis and recommendations to improve results and drive decisions, teams ensure the company can navigate all types of market conditions while protecting our fortress balance sheet.</t>
  </si>
  <si>
    <t>Finance Manager</t>
  </si>
  <si>
    <t>Opus Global Services LLC</t>
  </si>
  <si>
    <t xml:space="preserve">Title: Finance Manager
Description: At Opus Global Services LLC, your happiness and success is ours. We mean this not only for our organization and clients, but for our team members as well. We want to help you achieve the success and dreams you strive for while making a difference to families and communities both locally and around the world. This is an internal position where you will get an opportunity to be part of the growth of the organization and provide your support in scaling our operations.
As Finance Manager, your responsibilities include managing the invoicing &amp; purchase order process ensuring all the financial are in the system for further analysis and reporting for our sister company's US operations. You will also be responsible for optimizing and maintaining product COGS, cashflow analysis, and other projects and ongoing work to optimize the companyâ€™s financial position. To be successful in this role, you should have excellent organization and communication skills along with the ability to prioritize tasks and meet deadlines. Ultimately, you will organize the financials and ensure that management gets all the reports that will help with their business growth decisions.
Job Responsibilities
 * Process invoices, manage accounts payable and receivable in conjunction with US team.
 * Handle general accounting tasks and administrative duties as assigned.
 * Reconcile financial discrepancies by collecting and analyzing account information.
 * Assist in budget preparation and expense management.
 * Responsible for preparation of financial statements and reports
 * Ensure accuracy and compliance with US accounting standards.
 * Assist in reconciling accounts and resolving discrepancies.
 * Collaborate with the finance team to streamline financial processes.
 * Analyze data to ensure proper accounting procedures have been followed.
 * Analyzing current and past financial data to identify areas to improve company performance and financial results.
 * Create financial models and forecasts based on vendor and customer payment terms in addition to financial operating data to optimize company cash accrual and usage.
 * Work with Production and Management teams to create and maintain up to date costing calculators for new and existing product categories.
 * Analyze investment projects, forecast ROI/ROR and help Management make informed decisions.
 * Responsible for performing special projects to improve process efficiency and performance Projects as assigned by Management.
 * Review balance sheet, income statement and changes in financial position/budget variance analysis.
 * Responsible for creating, managing and reconciling all the financial data on quick books/zoho books
Experience Requirements:
 * Bachelorâ€™s degree in Accounting, Finance, or relevant field. CPA is preferred
 * Proven experience (5+ years) as an CPA or Jr. Account Manager or in a similar role.
 * Proficiency in accounting software such as zoho books or quick books and MS Office suite.
 * 1+ years as a financial or product analyst or equivalent experience
 * Advanced MS Excel skills
 * Strong understanding of US accounting principles and regulations.
 * Excellent organizational and multitasking abilities.
 * Attention to detail and accuracy in work.
 * Ability to work independently and collaboratively within a team.
Preferred Experience:
 * Background working for consumer-packaged goods or manufacturing/distribution companies.
 * Worked for International Clients or MNC
</t>
  </si>
  <si>
    <t>Honeywell</t>
  </si>
  <si>
    <t>Supply Chain-Manufacturing accounting and FP&amp;A
The detailed responsibilities within financial planning, forecasting, and analysis are.
 * Planning, Forecasting &amp; Analysis
 * Support Annual Operating Plan (AOP)
 * Loading of functional cost to site cost centers
 * Alignment of plant volumes (labor hours, machine hours, kgs) to SIOP (Sales inventory Operation Planning)
 * Creation and execution of standard cost
 * Inventory revaluation review
 * Transfer price analysis and reporting
 * Prorates and Transfers-Allocations (Internal Settled Cost, Plant Engineering, Labor and Overhead)
 * HFM Statistical account planning and loading
 * Weekly SRO (Short Range outlook) of conversion cost, manufacturing variances, and OMC's (Other Manufacturing Cost)
 * Quarterly updates to rates, overhead rates, for actual cost sites
 * Weekly analysis of labor plan and labor efficiency (hours, OT, DLE, utilization)
 * Weekly ERP analysis of manufacturing variance
 * Monthly variance analysis for entire ISC P&amp;L
 * Monthly vendor spend analysis
 * Monthly P&amp;L analysis of all manufacturing variances
 * Monthly cost reviews with departmental owners
CONTROL PROCESSES &amp; MONTH-END CLOSE PROCESS
Incumbent to be responsible for the below control processes
 * Balance Sheet reviews
 * Inactive, Obsolete, and Surplus management (IOS)
 * Audit Support (Annual SOX process)
 * Physical Inventory (process and audit)
 * Inventory cycle count audits / support
 * Fixed asset and CapEx Capitalization
The month-end close process consists of.
 * Period end accruals, journal entries, and reclass entries
 * Analysis commentary for Month End results in Finance Systems
 * Global and regional finance centers month end review calls
 * Quarterly adjustments-Inventory and other Cos
Additional Information
 * JOB ID: HRD218714
 * Category: Finance
 * Location: Devarabisanahalli Village, KR Varturhobli,,East Taluk - Phase I,Bangalore,KARNATAKA,560103,India
 * Exempt</t>
  </si>
  <si>
    <t>Precision Medicine Group</t>
  </si>
  <si>
    <t>Precision for Medicine is a precision medicine CRO. Precision's uniquely integrated offering enables the science of precision medicine by combining novel clinical trial designs, industry-leading operational and medical experts, advanced biomarker and data analytics solutions, and an unequivocal real passion for rare diseases and oncology, in addition to working across other therapeutic areas.
Position Summary:
The Financial Analyst supports the operational project teams financially throughout the life cycle of the project.
Essential functions of the job include but are not limited to:
 * Support the project teams in all financial areas associated with running a clinical trial.
 * Assist in the preparation of the monthly invoicing worksheet which is the source document for client invoicing and source of revenue recognition.
 * Support in performing variance analysis comparing forecasted revenue to actual revenue in order to identify gaps, changes in scope, etc.
 * Support in reviewing work orders and change order budgets in comparison with actual activities in order to help identify out of scope activities.
 * Support the monthly project review meetings on an as needed basis.
 * Assist in providing support to the Manager, Operational Finance and Vice President, Operational Finance in the preparation of contract documents (statements of work and change orders).
 * Work with Company Accountant to provide support to the financial reporting and general ledger functions.
 * Work with Company Accountant to provide support to ensure an accurate and timely monthly, quarterly and year-end close.
 * Work with Company Accountant to ensure the timely reporting of all monthly financial information.
 * Collaborate with others in Finance to support overall department goals and objectives.
 * Responds to inquiries from the CFO and Vice President, Operational Finance regarding financial results, special reporting requests and ad hoc analyses relating to projects.
 * Assist in development and implementation of new procedures and features to enhance the workflow and internal controls.
Qualifications:
Minimum Required:
Bachelor's degree in Accounting/Finance or related business discipline
Other Required:
 * 1-2 years general ledger and financial reporting experience including working knowledge of all areas of the accounting cycle, project budgets, financial project management support, Earned Value Analysis ("EVA") analysis, and contract review or equivalent relevant experience and/or demonstrated competencies.
 * 3 years of experience preferred
 * CRO industry experience preferred
 * Fluency in English and, in addition, for non-English speaking countries the local language of the country where position based.
Competencies:
 * Working knowledge of the life cycle of a project with a solid foundation of how the financials and contract status impact each stage of the clinical trial
 * Working knowledge of accounts payable, accounts receivable, general ledger, bank reconciliations
 * Strong Excel /PC skills and able to thrive in multi-tasking environment
 * Strong accounting skills
 * High energy and enthusiasm with a strong commitment to exceeding expectations
 * Flexibility and willing to work on multiple assignments of varying tasks with personnel throughout the organization
 * Ability to learn quickly, strong oral and written communication &amp; interpersonal skills with the ability to connect and build relationships with management and others throughout the organization
 * Exhibits self-motivation, and is able to work independently as well as in a team environment
 * Team player with a desire to be an active, long term participant in the growth of the company
Any data provided as a part of this application will be stored in accordance with our Privacy Policy. For CA applicants, please also refer to our CA Privacy Notice.
Precision Medicine Group is an Equal Opportunity Employer. Employment decisions are made without regard to race, color, age, religion, sex, sexual orientation, gender identity, national origin, disability, veteran status or other characteristics protected by law. Â© 2020 Precision Medicine Group, LLC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QuestionForHR@precisionmedicinegrp.com.</t>
  </si>
  <si>
    <t>Equity Research Analyst</t>
  </si>
  <si>
    <t xml:space="preserve">Role: Equity Research Analyst
Job Title: Vice President
Work Experience: 7 years +
Education: CA / MBA
Department: Investment
Work location: BKC, Mumbai
Key Responsibilities
 * Tracking companies under coverage with proper understanding of the various macro and micro factors impacting them
 * Regular interactions with the company management and other intermediaries
 * Giving stock recommendations with both relative rating and target prices
 * Maintaining financial models for all companies under coverage to support the recommendations
 * Model portfolio construction for respective sectors under coverage for clear communication of stock preferences
 * Understanding requirements of different portfolios and give appropriate stock recommendations
 * Writing updates on quarterly results and other interactions
 * Stock evaluations will include both listed and unlisted equities
 * Providing company updates as per regulatory requirement
</t>
  </si>
  <si>
    <t>Hiring for HFM /FCCS - looking for immediate Joiner Only- Work from office --Pune/Mumbai/Bangalore</t>
  </si>
  <si>
    <t>Kudzu Infotech</t>
  </si>
  <si>
    <t>Job Title: Financial Systems Analyst
Responsibilities
System Administration:
 * Manage and administer Oracle FCCS and HFM systems.
 * Ensure the integrity and security of financial consolidation and reporting systems
Configuration And Maintenance
 * Configure and maintain metadata structures in FCCS and HFM to reflect organizational and reporting hierarchies.
 * Perform routine maintenance tasks, such as data loads, mapping updates, and application enhancements.
Financial Consolidation
 * Oversee the financial consolidation process, including currency translations, intercompany eliminations, and data adjustments.
 * Collaborate with finance and accounting teams to ensure accurate and timely financial reporting.
Reporting And Analysis
 * Design, develop, and maintain financial reports using FCCS and HFM reporting tools.
 * Analyze financial data to identify trends, variances, and areas for improvement.
End-User Support And Training
 * Provide support to end-users, troubleshoot issues, and ensure the proper functioning of FCCS and HFM systems.
 * Conduct training sessions for finance and accounting teams on system usage and best practices.
Integration And Automation
 * Collaborate with IT teams to integrate FCCS and HFM with other financial and business systems.
 * Implement automation solutions to streamline financial consolidation processes.
Compliance And Audit
 * Ensure compliance with regulatory requirements and financial standards.
 * Assist in preparing documentation and supporting materials for internal and external audits.
 * HFM
Experience : 3+ Years
Location : Pune/Mumbai/Bangalore (work from office only)
 * FCCS
Experience : 3+ Years
Location : Pune/Mumbai/Bangalore(work from office only)
Skills: metadata structures,financial consolidation process,hfm,troubleshooting,hfm systems,system integration,compliance,financial data analysis,audit preparation,end-user support,reporting systems,financial reports,automation solutions,fccs,application enhancements,financial consolidation,oracle fccs</t>
  </si>
  <si>
    <t>Financial Planning and Analysis</t>
  </si>
  <si>
    <t>TalentAhead India Pvt. Ltd.</t>
  </si>
  <si>
    <t>Main Responsibilities
Involvement in monthly/ quarterly reporting cycles of Net Operating Income, Adjusted Net Income actuals / forecast, Total Global Expense Report, EBITDA actuals and forecast, Budgeting forecast, re-forecast, gathering data for attribution analysis, S&amp;P liquidity report, external financing covenants calculation etc.
Provide accurate, timely, and actionable financial information and key business metrics to stakeholders;
Maintain existing models and metrics, while help improving or developing new analytical frameworks that enhance insight, efficiency and decision-making speed;
Collaborate with functional departments across the company as part of the reporting process;
Highlights risks, spots opportunities, builds simulations and sensitivity analyses, and suggests solutions that create value for stakeholders;
Ad hoc project work.
Mandatory
Required skills and capabilities:
Strong understanding of P&amp;L, balance sheet and cash flow dynamics, and fluency in general accounting principles and rules;
Passionate about the data business;
Advanced knowledge of MS Excel;
Fluent in English;
Optional
Understanding of main real estate and investment management metrics;
Experience in financial reporting in accordance with a major accounting framework (IFRS, US GAAP);
Understanding of fund, property and SPV accounting;
General
Ability to thrive in a growth environment, adapt to changing circumstances and work autonomously;
Able to prioritise on a daily basis and managing several competing deadlines;
A self-starter who is able to prioritize and manage multiple assignments, take initiative, and work independently;
An analytical, creative thinker who can focus on the details without losing sight of the big picture.</t>
  </si>
  <si>
    <t>Finance Analyst - Accounting &amp; Reporting</t>
  </si>
  <si>
    <t>Ensure day to day finance and accounts operations are accurate and effective.
Works with accounting staff (including , but not limited to, bank reconciliations, statement reconciliations, check runs, accounts receivable transactions, fixed asset activity, payroll, accounts payable transactions, debt activity, recording of revenue, and expenses etc.)
Cash management (including placement/movement of funds in the bank).
Maintain an organized set of detailed records and files to document financial transactions.
Ensure regulatory compliance including, but not limited to GST, TDS, filing and Income Tax.
Preparation of financial reports as per I GAAP and US GAAP.
Participate in monthly, Quarterly, and annual closing activities, ensuring all accounts are in order and can be closed in a timely manner.
Assisting in analysing and preparing financial statements as per the Ind AS and as per the regulatory requirements.
Preparation of Cash flow statement.
Liaison with the external and internal auditors and resolving queries.
Conducting GL scrutiny for any aged items and also variance analysis for expenses.</t>
  </si>
  <si>
    <t>Equity Capital Market Analyst</t>
  </si>
  <si>
    <t>Intellectual Capital HR Consulting Pvt. Ltd.</t>
  </si>
  <si>
    <t>Greetings from Intellectual capital
Position: Manager â€“ Equity Capital Markets
multiple position across level
Education Qualification: Company Secretary / CA / Relevant legal degree for ECM transactions,
Work Experience: 3 - 8 years â€“
Worked in Banking/Financial sector/Broking Industry
Profile:
Person having all round ability, in depth knowledge and experience in Investment banking/financial/broking industry for conducting legal due diligence and being lead/assisting in document preparation for ECM transactions.
Job Description
 * Working with IB team on Capital Market, M&amp;A and Private Equity deals
 * Lead/Assisting in Document preparation for ECM transactions i.e. IPO, QIP, Preferential Placement, OFS etc
 * Assisting in any legal/Secretarial matter on M&amp;A/PE Deals
 * Assisting in other IB deals
 * Developing, maintaining and enhancing relationships with companies
 * On a case to case basis will require origination, document preparation, marketing and execution
 * Client facing on deal to deal basis
Language proficiency: Excellent read skills in English &amp; Hindi. Excellent write skills in English.
Knowledge/Skills Requirement:
 * Should possess excellent knowledge of legal, secretarial, accounts and finance skills
 * Should be able to do in depth analysis of Legal, financial statements and research
 * Should be excellent at preparing legal, marketing materials i.e. DRHPâ€™s, PPDâ€™s, presentations, IMâ€™s etc.
 * Should possess in depth understanding of Companies Act, FEMA, SEBI rules &amp; regulations and any other ECM requirement
 * Should have very good command over language and excellent communication skills
 * Should have excellent grip on Microsoft office
 * ECM knowledge (on market fund raising procedures)
 * Other ECM contacts an added advantage
Other Requirement:
 * Ideally should have been a main part of minimum one of each capital market transaction (IPO/QIP/Preferential Placement etc) on the main board.
 * Ideally should have handled minimum one IPO of Rs 500 cr and above
Remuneration â€“ Industry Standard.</t>
  </si>
  <si>
    <t>Finance, Accounting/Auditing, and Research</t>
  </si>
  <si>
    <t>Fundraising, Financial Services, and Investment Banking</t>
  </si>
  <si>
    <t>System Soft Technologies</t>
  </si>
  <si>
    <t>Job Description â€“ Financial Analyst
System Soft Technologies is a leading technology company that provides innovative solutions, analytics platforms, and consulting services to enhance innovation, business value, and competitiveness. For over 24 years, our focus on becoming a trusted partner to each client has allowed us to become a $230 MM+ company with a pool of over 1,900 associates who cover the full spectrum of IT expertise and focused industries. We are distinguished by our ability to anticipate the unique needs of our clients and deliver a level of quality that far exceeds their expectations.
Why System Soft Technologies?
At System Soft Technologies, we are a family unit powered by diversity, inclusion, transparency, respect, integrity and passion for our clients and our people. Our business growth depends on your professional development, as we collaborate, share ideas and innovation, and invest in our future. By forging a meaningful partnership with our people, we come together with the same purpose, exceeding our goals and serving our clients above their expectations. This keeps us nimble, ahead of the competition, and on top of our industry. Our continued success begins with you.
Job Summary:
This is a key role where you will be tasked to establish budgets, lead forecasting, collect required information, distribute financial metrics, and provide leaders with performance insights at a company, organization (e.g. practices) and project level. Collaboration and dialogue with company leaders, project managers and the IT team will be important to ensure that accurate and complete information is being harnessed, analyzed and distributed to guide positive financial outcomes and profitable growth.
Responsibilities:
Â· Work with business unit heads to plan budgets, support forecasting, collect relevant information every month and prepare reports for multiple departments
Â· Track and project profit margins at a project, organization, and company level for upcoming quarters
Â· Analyze trends and proactively notify leadership of anomalies and performance not in line with budgets and forecasts
Â· Prepare cost forecasts for monthly, quarterly, and annual review
Â· Analyze month-end and year-end reports to identify and recommend cost-effective improvements
Â· Provide management with reports that specify and compare factors that affect prices, costs and profitability of services and projects
Â· Collect and organize cost and revenue information into a database and prepare reports as requested
Â· Determine and calculate formulas for fixed and variable costs, such as rent, insurance, and monthly purchases
 * Work closely with the leadership team to formulate the medium to long-term financial and strategic plans that align with business objectives
 * Provide insights to senior management around financial modelling, forecasts, and profitability
 * Conduct periodic audits of budget items, including comparing per diems to actual expenses and other budget-to-actual comparisons
 * Generate monthly reports including accounts payable reconciliation, accounts receivable reconciliation, cash flow report, and balance sheet audits
Required Skills:
Qualifications:
 * Bachelor's degree in finance, accounting, or related business discipline
 * Ability to create and manage budgets and facilitate forecasting
 * Excellent written and verbal communication skills
 * Proficient in Microsoft Office Suite or related software, as well as budget creation and analysis software
 * Thorough understanding of budgetary and accounting principles, practices, and policies
 * Advanced computer software skills, including writing macros in Excel and other accounting packages
 * Knowledge of IT consulting and Project services, staffing and technology platforms
Â· Three to five years of work experience in a financial role
Experience modeling and manipulating large sets of data</t>
  </si>
  <si>
    <t>Accounting/Auditing</t>
  </si>
  <si>
    <t>Analyst - Risk Management</t>
  </si>
  <si>
    <t xml:space="preserve">Dear All,
Razorpay, Bengaluru is hiring an Analyst - Risk Management.
Roles and responsibilities:
 * Analyse the suspicious transactions and help in identifying the pattern and trends.
 * Perform data to identify frauds and review transactions to make effective decisions.
 * Support operational processes to mitigate and prevent impact of identified fraud activities and transactions.
 * To perform portfolio risk trend analysis and highlight to the team lead.
 * Suggestions for new sources of data for fraud detection and mitigation
 * Collaborate with the chargeback team, customer support team and product team to analyse root cause and develop first cut root cause analysis.
Qualifications:
 * 1-4 years of work experience in fraud/risk domain across ecommerce, payments or operations fields
 * Expertise working with rule-based fraud detection systems like Cyber source, ReD etc., would be an added advantage.
Please Note: We are looking for candidates who can join us immediately. You can share your CV with nidhi.chawda@razorpay.com along with necessary details - relevant years of experience into Transaction Monitoring , CTC , ECTC and Notice Period.
</t>
  </si>
  <si>
    <t>EqualizeRCM</t>
  </si>
  <si>
    <t>The ideal candidate will be responsible for using their analytical mindset to analyze and interpret financial data, then relating it to potential business trends and issues. This candidate will feel comfortable using insights they have discovered to communicate important themes and discoveries to company leadership.
Responsibilities
 * Analyze current and past financial data and performance to make recommendations on profit enhancement
 * Consistently analyze financial information based on both routine and ad-hoc reports
 * Interpret financial data to recognize changing trends, patterns, and their meaning related to key performance indicators
 * Communicate financial insights suggesting business issues to management
Qualifications
 * Bachelor's degree in Accounting, Economics, or Finance or equivalent experience
 * 0 - 3 years' financial analysis and modeling experience
 * Advanced knowledge of Excel</t>
  </si>
  <si>
    <t>Mysore</t>
  </si>
  <si>
    <t>Risk Analyst</t>
  </si>
  <si>
    <t>Games24x7</t>
  </si>
  <si>
    <t>Introduction
Games24x7 is Indiaâ€™s leading and most valuable multi-gaming unicorn. Weâ€™re a full-stack gaming company, offering awesome game playing experiences to over 100 million players through our products - RummyCircle, Indiaâ€™s first and largest online rummy platform, and My11Circle, the countryâ€™s fastest growing fantasy sports platform.
A pioneer in the online skill gaming industry in India, Games24x7 was founded in 2006 when two New York University trained economists Bhavin Pandya, and Trivikraman Thampy met at the computer lab and discovered their shared passion for online games. Weâ€™ve always been a technology company at heart, and over the last decade and a half, weâ€™ve built the organisation on a strong foundation of â€˜the science of gamingâ€™, leveraging behavioural science, artificial intelligence, and machine learning to provide immersive and hyper-personalised gaming experiences to each of our players.
Backed by marquee investors including Tiger Global Management, The Raine Group, and Malabar Investment Advisors, Games24x7 is leading the charge in Indiaâ€™s gaming revolution, constantly innovating and offering novel entertainment to players!
Our 700 passionate teammates create their magic from our offices in Mumbai, Bengaluru, New Delhi, Miami, and Philadelphia.
*Games24x7 is an equal opportunity employer, and all qualified applicants will receive consideration for employment without regard to race, colour, religion, sex, disability status, or any other characteristic protected by the law.*
For more information, visit www.games24x7.com.
Summary of Role
We are looking for an analytical thinking, well-organised, target-oriented and motivated person with a high sense of responsibility to maintain a safe, risk-aware and secure online gaming environment at PlayGames24x7. Candidate will be broadly responsible for account validations, investigations, withdrawal verifications and for limit increase requests of the users, in line with the risk and responsible play processes at My11Circle and RummyCircle products of Games24x7.
Main Duties:
â€¢ Observe users playing behaviour and analyse patterns and trends
â€¢ Rapidly identify and mitigate suspected fraudulent activities and take appropriate action in line with the operating procedures.
â€¢ Investigating suspicious withdrawal requests, for any fraudulent activity take appropriate action in line with the operating procedures.
â€¢ Report any abnormal issues or situations to concern department.
â€¢ Handling all communication calls related to limit increase, counselling and collusion responsible play features.
Knowledge &amp; skills:
â€¢ Any 2023 graduate (Engineers are not preferred)
â€¢ Freshers graduating from any analytical or semi-analytical stream, with excellent communication and analytical skills.
â€¢ Analytical thinker and mathematical mindset
â€¢ Advanced English, both verbal and written
â€¢ Ability to work different shifts including night shift and willingness to take additional shifts
â€¢ High sense of responsibility
â€¢ Quick reaction and attention to detail
â€¢ Ability to work under pressure and make decisions in stressful situations
â€¢ Knowledge of a South Indian language would be an added advantage (Tamil/Telgu Etc.)
We offer:
â€¢ A corresponding training session
â€¢ Personal and professional development in a company
â€¢ Friendly working environment</t>
  </si>
  <si>
    <t>WPP</t>
  </si>
  <si>
    <t>WPP is the creative transformation company. We use the power of creativity to build better futures for our people, planet, clients, and communities.
Working at WPP means being part of a global network of more than 109,000 accomplished people in 110 countries. WPP has headquarters in New York, London and Singapore and a corporate presence in major markets worldwide.
We create transformative ideas and outcomes for our clients through an integrated offer of communications, experience, commerce, and technology.
WPP and our award-winning agencies work with most of the world's biggest companies and organisations â€“ from Ford, Unilever and P&amp;G to Google, HSBC, and the UN. Our clients include 61 of the FTSE 100, 317 of the Fortune Global 500, all 30 of the Dow Jones 30 and 62 of the NASDAQ 100. WPP are the leader in the Bloomberg Gender Equality Index and 8th in the FTSE 100 rankings for Women on Boards.
WPP is the creative transformation company. We use the power of creativity to build better futures for our people, planet, clients and communities.
Working at WPP means being part of a global network of more than 109,000 accomplished people in 110 countries. We create transformative ideas and outcomes for its clients through an integrated offer of communications, experience, commerce, and technology. WPP and our award-winning agencies work with most of the world's biggest companies and organisations â€“ from Ford, Unilever and P&amp;G to Google, HSBC, and the UN.
WPP has headquarters in New York, London and Singapore and a corporate presence in major markets worldwide.
WPP IT provides IT services for WPP, the worldâ€™s largest communications services group. As a creative transformation company, WPP is helping its clients transform the future through extraordinary work. WPP IT is an integral part of that journey and we are proud to provide technology for some of the worldâ€™s most creative brands.
Visit our LinkedIn page to see what we're up to!
Why we're hiring:
At WPP, technology is at the heart of everything we do, and it is WPP ITâ€™s mission to enable everyone to collaborate, create and thrive. WPP IT is undergoing a significant transformation to modernise ways of working, shifting to cloud and micro-service-based architectures, drive automation, digitise colleague and client experiences and deliver insight from WPPâ€™s petabytes of data.
As we progress on this journey, finance plays a critical partnership role to ensure we deliver an effective transformation by steering project expenditure away from our Operating Companies â€œOpCoâ€™sâ€ and towards our central departments so that this cost is operationally and financially in line with WPP ITâ€™s strategic goals.
You will lead on the validation and analysis of the baseline volumes, especially the changes in them created by the WPP business over time which culminates in the monthly variable charging element of the new outsourced â€œKeplerâ€ contract which covers WPPâ€™s Infrastructure, Network, Security and Digital Workplace services globally.
This will involve:
 * Validating the volume movements reported by our Outsourced IT provider from contractual baseline volume are triggered by valid projects, or other agreed contractual mechanisms.
 * Co-ordinating with the WPP Operational leads on these changes
 * Summarising and reporting of these movements at a global level.
 * Taking through to an agreed invoicing position with your counterpart in our outsourced IT provider
 * Culminating in a jointly approved monthly billing file signed off by the WPP IT CFO.
You will work closely with your colleagues in the Finance team to ensure billing is flowing correctly through the system and flag and proactively resolve identified issues especially as the implementation of this new contract is completing.
Reporting into the Kepler Finance Business Partner, you will also be assisting with:
 * Project Work Order (PWO) reviews to ensure value for money and contractually compliant
 * The month-end financial process, constructing journals, reflecting the necessary accruals and prepayment position
 * Ensuring suppliers are paid on a timely basis.
You will also from time to time contribute towards other team objectives such as ad-hoc projects, requests for reporting from the business and feeding management information into relevant programmes and business cases across WPP IT and working with our country hosts in those territories where WPP IT do not have a direct presence.
What you'll be doing:
 * Finance Analyst to our new â€˜Keplerâ€™ outsourced IT contract which covers the majority of WPP ITâ€™s services globally.
 * Ensuring you are in control of the monthly and year to date financial implications of the variable charges contained within the Kepler contract.
 * You will challenge volume change data to ensure expenditure is value for money and aligned with WPP IT strategy.
 * You will ensure a finalised jointly agreed billing file is created and signed-off every month.
 * You will review relevant PWO (Project) requests from our OpCoâ€™s to ensure they are in line with WPP IT strategy and value for money.
 * You will develop an understanding of the nature of our OpCoâ€™s requests, so that WPP IT overall has a better understanding of the areas of spend that is occurring locally so that appropriate central programmes can be initiated to cater for areas of consistent need.
 * Work collaboratively with the wider IT Finance team, particularly with the Finance Business Partner teams, FP&amp;A, and the Financial Controllership.
 * Improve data quality, insight, and economic drivers to identify opportunities for efficiency, cost reduction, and ensure every $ spent is value for money for WPP.
 * Assist the Finance Business Partner and Senior Finance Business Partner in their departmental consolidation and business partnering of the Kepler department.
 * In addition to the Kepler outsource contract, there are other contracts with additional IT service providers, managed either globally or out of UK and USA. Assist in the purchasing and financial management of these contracts.
 * Operate in a highly complex environment with changing and challenging stakeholders.
What you'll need:
 * Newly Qualified/Last stage part-qualified accountant (i.e. ACA, ACCA, CIMA or equivalent)
 * Degree or equivalent (i.e. MBA) desirable but not essential
 * Must be able to speak English.
Skills / Experience Requirements
 * Strong communicator with a track record of operating, partnering with and influencing stakeholders, including non-financial teams.
 * Collaborative approach with a focus on problem solving.
 * You will be flexible, and comfortable working across a wide range of activities (BAU, Project, ad-hoc) inside a complex environment.
 * Ability to operate in a fast-paced organisational transformation and is comfortable navigating organisational / geographical complexity, across different functions (Operational, Commercial and Group Finance)
 * Tenacity, whilst acting high integrity and strong ethics.
 * Management reporting and decision support
 * Ability to manage pressure and execute critical decision making as well as being self-motivating whilst operating in an ambiguous environment
 * Data-led approach to solving problems, driving new insights and identifying value opportunities
 * Strong Organisational and prioritisation skills
 * Experience within an IT / technology environment would be an advantage
 * Strong excel skills.
Who you are:
You're open : We are inclusive and collaborative; we encourage the free exchange of ideas; we respect and celebrate diverse views. We are accepting: of new ideas, new partnerships, new ways of working.
You're optimistic : We believe in the power of creativity, technology and talent to create brighter futures or our people, our clients and our communities. We approach all that we do with conviction: to try the new and to seek the unexpected.
You're extraordinary: we are stronger together: through collaboration we achieve the amazing. We are creative leaders and pioneers of our industry; we provide extraordinary every day.
What we'll give you:
Passionate, inspired people â€“ We promote a culture of people that do extraordinary work.
Scale and opportunity â€“ We offer the opportunity to create, influence and complete projects at a scale that is unparalleled in the industry.
Challenging and stimulating work â€“ Unique work and the opportunity to join a group of creative problem solvers. Are you up for the challenge?
If this role hasnâ€™t captured your interest, thatâ€™s ok! Would you consider sharing your opinion?
At WPP, weâ€™re always trying to improve our hiring process, so your feedback is appreciated. Donâ€™t worry, all responses will not influence any future applications that you may make.
https://forms.office.com/r/JdFf70VQdP
WPP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We believe in creating a dynamic work environment that values diversity and inclusion and strives to recruit a diverse slate of candidates to help us achieve that goal.
When you click the "Submit Application" button below, this will send any information you add below to WPP. Before you do this, we think it's a good idea to read through our Privacy Policy: https://bit.ly/secrets-kept. This explains what we do with your personal data when you apply for a role with us, and, how you can update the information you have provided us with or how to remove it.
WPP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We believe in creating a dynamic work environment that values diversity and inclusion and strives to recruit a diverse slate of candidates to help us achieve that goal.
Please read our Privacy Notice for more information on how we process the information you provide.</t>
  </si>
  <si>
    <t>Equity Analyst</t>
  </si>
  <si>
    <t>JOB INTENT
The position incumbent is expected to garner information that helps fund managers to make investment
decisions. This is done by studying companies, analyzing their financials w.r.t both their quantitative and
qualitative aspects and ultimately supporting fund manager from varying degrees to make informed
decisions.
Job Responsibilities
 * Achieve targeted performance expectations for the Funds managed.
 * Analyzes financial proposals related to the existing equity portfolio and ongoing Investment
processes and makes recommendations suitably
 * Cover the allocated sectors like FMCG, Retail, Consumer or Building materials for Equity
Research. Work with team to generate Alpha ideas
 * Ability to make investment recommendations that are supported by rigorous analysis
 * Ability to analyse and assess market information.
 * Assures compliance with all mandatory regulations issued by SEBI and overall legal guidelines.
 * Judiciously manages investment forecasting with due diligence.
 * Adherence to Fund Mandate: Accuracy in maintaining Fund operations which he /she is
managing
 * Research Contribution: Reporting quality assessment should be qualitatively superior and well
thought
 * Team Responsibility: Contributing by providing relevant opportunities to research team
associated to understand and assist in Fund Management and at the same time guide for better
research reporting quality</t>
  </si>
  <si>
    <t>Financial Planning &amp; Analysis - Retail Sector</t>
  </si>
  <si>
    <t>11 months ago</t>
  </si>
  <si>
    <t>Job Title : Financial planning &amp; Analysis
Responsibilities
 * Provide FP&amp;A finance support to the Executive Team related to planning, reporting and metrics in a timely manner.
 * Partner directly with the finance team to collaborate on financial &amp; non- financial metrics, goals, and business reviews.
 * Dive deeply into financial data and become a subject matter expert to provide additional insights.
 * Work on projects and initiatives that impact the entire organization
 * Actively involved in daily cashflow management of the company
MIS
 * Perform budgeting exercise for the year
 * Prepare Rolling forecast quarterly
 * Prepare Sales Forecast and Sales Flash for the month
 * Prepare monthly investor MIS &amp; Deck
Fund Raise &amp; Anchoring
 * Prepare historic data and deck for fund raise
 * Prepare future projections and business model
 * Prepare backup documents
 * Perform sensitivity analysis
 * Perform market research about the PE / VC deals, valuation assigned and news in the
space that we operate in
Business Partnership
Partnering with COO and Head Business Development on key bids and pricing simulation
Corporate Finance
Treasury &amp; Cashflow Management
Interested Candidates Can connect on 9594261198(Whatsapp) with the following details :
Current CTC -
Expected CTC -
Notice Period -
Location -</t>
  </si>
  <si>
    <t>Retail and Accounting</t>
  </si>
  <si>
    <t>Financial Analyst( Debt funding)</t>
  </si>
  <si>
    <t>FinLender</t>
  </si>
  <si>
    <t>Â Â Â Â Â Â Â Â Â Â Â Â Â Â Â  Job description
About FinLender Capital:Â FinLender stands as India's premier and most rapidly expanding investment banking institution, boasting a well-documented history of success. We proudly hold the position of being the leading financial services, consultancy, and advisory firm, catering to the needs of Corporates, MSMEs, and Startups in domains encompassing Fundraising, Debt Resolution, Investment Banking, and Vital Funding Solutions.
Â 
Location - Noida, Sector 62
Department - Debt Funding
Position â€“ Financial Analyst
Salary - Up to 4.00 LPA
Start date â€“ Immediately
Timing - 9:30 A.M.- 6:30 P.M (Mon to Sat)
Job Type - Full Time
Job description:
The ideal candidate will be responsible for using their analytical mindset to analyze and interpret financial data, then relating it to potential business trends and issues. The candidate will feel comfortable using insights they have discovered to communicate important themes and discoveries to company leadership.
Responsibilities:
 * Â Â Able to work on debt syndication/structured/special opportunity financing proposals.
 * Â Should have a good knowledge of distressed financing.
 * Â Able to create investor teasers.
 * Analyze and prepare generic industry, market, and specific company overviews.
 * Â  Analyze current a past financial data and performance to make recommendations on fundraising.
 * Â  Supporting team in financial due diligence processes during fundraising activities.
 * Â  Perform comprehensive document verification to ensure accuracy and compliance with regulatory standards.
 * Â Â Meet project timelines and quality of deliverables in a manner to ensure â€œhigh client satisfactionâ€.
 * Â Â Engagement with clients and lenders independently on calls and emails.
 * Â Â Supporting team in the onboarding of new clients.
 * Â 
Qualifications:
 * Â Â M.B.A in Finance, Accounting, Economics, or a related field (for freshers) OR 6 months to 1 year of relevant experience (experienced candidates).
 * Â Strong analytical and problem-solving skills.
 * Â Excellent attention to detail and organizational abilities.Â Â Â Â Proficiency in financial analysis, report preparation and Financial Modelling.
 * Â Â Â Advanced knowledge of MS Office.
 * Â Â Â Excellent verbal and written communication skills.
Benefits :
 * Â Â Â Â Competitive salary and performance-based incentives.
 * Â Â Â Â Career growth opportunities in finance.
 * Â Â Â Â Ongoing training and professional development.
 * Â Â Â Generous paid time off.</t>
  </si>
  <si>
    <t>Financial Analyst, Mumbai</t>
  </si>
  <si>
    <t>Telamon HR Solutions</t>
  </si>
  <si>
    <t>The company is the business of energy renewables which provides renewables ( Solar, Wind, etc) solutions to it's client
The Finance Analyst is responsible for supporting financial analysis, reporting, and data management activities within the Management Information Systems department. This role plays a crucial role in providing accurate and timely financial information, generating insightful reports, and supporting decision-making processes to drive the success of the renewable energy business.
 * Complete analysis of the financial and operational performance of the business
 * Prepare detailed master historical data of all the SPVs and Plants
 * Prepare detailed plant wise / SPV wise financial performance analysis till FCFE level
 * Detailed financial ratio analysis on all the SPVs and Plants and highlight any red flags
 * Competitor data analysis and benchmarking of performance with competitor
 * Provide support for investor on boarding and compilation of all required information
 * Independent evaluation and analysis of financial bid models
 * Provide support to CFO for various initiatives and analysis
 * Financial projection of the business
Skills: budgeting and forecasting,mis accounts,financial ratio analysis,fiancial analyst</t>
  </si>
  <si>
    <t>Jr. Financial Analyst</t>
  </si>
  <si>
    <t>AgilitÃ©</t>
  </si>
  <si>
    <t>Role: Financial Analyst
Location: India, Remote (Work from Anywhere in India)
Minimum Qualification: Graduate/Post Graduate degree in finance &amp; account
Indicative Experience: 2-3 Years
Domain: Preferably Life Sciences/Pharma.
Customer Profile Captive: research and development pods for a $500 million group of pharma data research companies that help patients gain access to life-saving therapies. We help our clients navigate the complexities at each step of the drug development life cycle, from pipeline to patient.
Other benefits: Health Insurance, Provident Fund, Life Insurance, Reimbursement of Certification Expenses, Gratuity, 24x7 Health Desk
About the Company: We are headquartered in Pittsburgh, USA, with locations across the globe We are a team of thoughtful experts
driven by the power of our client's unique ideas. We also have micro-offices in Hyderabad, Chennai, Bengaluru, and Delhi NCR in India. While technical expertise is ingrained in Agilite's DNA, we are more than just engineers and developers; we are trusted product strategists. We pride ourselves on being a ready resource for critical market insights with the knowledge and experience required to design, build, and scale big ideas to serve our growing list of customers in the USA and Europe. Our preferred working model is "Work from Anywhere" (WFA). In addition, you can also decide on your work schedule. All we need is the outcome. Our people-centric culture is built on the belief that extraordinary employees create amazing things. Work with us and attain your Ikigai in a place where your aspirations and business objectives intersect!
Responsibilities
 * Deliverable ownership: Ensure timely, high-quality, zero-defect analysis of the financial project model and deliver as per the expectation of finance leaders in the project or programme.
 * Delivery Support: Aid business teams to present program-level financial status &amp; insight to leadership by leveraging the financial model.â€¯
 * Operational Support: Liaison with cross-teams (HR, Finance, and BU) to gather requirements and align with the organizationâ€™s strategy, mission, and vision.
 * Programme management support: Support finance leadership in managing &amp; executing strategic transformation programs. Provide high-quality administrative and operational support for various project activities.â€¯
Skills Required
 * Accounting Principles &amp; Financial Analysis
 * Software Revenue Recognition
 * Cost Accounting and analysis of Cost Drivers
 * Financial Analysis using Excel
 * Dashboard reporting of financial ratios of Key KPIs
 * Budgeting and Forecasting
 * Variance against internal Budget Controls
 * Trend analysis vs Previous quarters and previous years
 * Capital Budgeting and amortisation of capitalised costs within defined periods
 * Analytical skills
 * Business Application Skills/Excel
 * Communication Skills (written)
 * Self-Organized-Experience in Status reporting, escalation and prioritisation
Skills: confidential information handling,microsoft excel,teamwork,business acumen,accounting principles,analytical skills,accounting,communication skills,financial analysis,project management</t>
  </si>
  <si>
    <t>NEXG2EN CFO LLP</t>
  </si>
  <si>
    <t xml:space="preserve"> * Tips: Hiring a Finance Associate, Fresh Chartered Accountant or Semi Qualified (CA Inter both group passed or CA Final appeared) who has completed article ship with reputed mid-sized CA firm in areas accounting, audit and financial reporting
Responsibilities
&gt; Preparation of Financial Plans/forecasts and scenario plans
&gt; Management Reporting for decision support
&gt; Assistance in preparation of Budgets, Cashflow Forecasts and Management
&gt; Pricing Support, Channel/Revenue Stream/Customer profitability analysis &amp; Dashboards
&gt; Monthly Book Closing activities for various clients
&gt; Liaoning with Tax Advisors, Auditors for year-end audit activities.
&gt; Stakeholder Management
&gt; Handling Team of Accountants
&gt; Financial Modelling, Pitch Book preparation
&gt; Financial due diligence, Data room assistance
&gt; Business valuation
&gt; Working knowledge of Tally, QuickBooks Online and Zoho is preferred
&gt; Good knowledge of MS office particularly Excel, power point and Word is must.
&gt; Knowledge of BI tools like power BI will be added advantage
Qualifications
Chartered Accountant with 4-5 yearsâ€™ experience or MBA finance with 6-8 years of post-qualification experience in global corporate FP&amp;A role with a solid understanding of business processes and working with senior stakeholders. Any certification in data analysis would be desirable.
â€¢ Previous experience in building the FP&amp;A function from scratch would be a great advantage.
â€¢ Strong knowledge of planning and performance processes, including annual budget, monthly forecast and periodic business reviews.
â€¢ Highly motivated to achieve excellence through creative problem-solving, prioritization, and execution.
â€¢ Excellent communicator, demonstrating integrity, courage, transparency, and the ability to build trust, while adhering to strict deadlines with a great sense of humour.
â€¢ Good understanding of accounting and financial Operations functions.
â€¢ Strong analytical skills with the ability to summarize complicated analyses for key decision-makers.
â€¢ Ability to maintain confidentiality of sensitive company and employee information.
â€¢ Demonstrated ability to work independently and across multiple domestic/ international time zones, empathy for the team and stakeholders
â€¢ Prior SaaS Industry experience preferred
 * â€¢ Unwavering ethical standards and operates with integrity.</t>
  </si>
  <si>
    <t>JOB INTENT
The position incumbent is expected to garner information that helps fund managers to make investment
decisions. This is done by studying companies, analyzing their financials w.r.t both their quantitative and
qualitative aspects and ultimately supporting fund manager from varying degrees to make informed
decisions.
Job Responsibilities
 * Achieve targeted performance expectations for the Funds managed.
 * Analyzes financial proposals related to the existing equity portfolio and ongoing Investment
processes and makes recommendations suitably
 * Cover the allocated sectors like FMCG, Retail, Consumer or Building materials for Equity
Research. Work with team to generate Alpha ideas
 * Ability to make investment recommendations that are supported by rigorous analysis
 * Ability to analyse and assess market information.
 * Assures compliance with all mandatory regulations issued by SEBI and overall legal guidelines.
 * Judiciously manages investment forecasting with due diligence.
 * Adherence to Fund Mandate: Accuracy in maintaining Fund operations which he /she is
managing
 * Research Contribution: Reporting quality assessment should be qualitatively superior and well
thought
 * Team Responsibility: Contributing by providing relevant opportunities to research team
associated to understand and assist in Fund Management and at the same time guide for better
research reporting quality</t>
  </si>
  <si>
    <t>Talent Corner HR Services Pvt Ltd</t>
  </si>
  <si>
    <t>Job Title: Equity and Derivatives Marketing Specialist
Job Description:
We're hiring for our client an Equity and Derivatives Marketing Specialist to drive our equity marketing and derivatives trading services for High Networth Individual (HNI) clients. Your role will involve crafting strategies, educating clients, and fostering relationships to maximize their investment potential in equity, Future and Options (F&amp;O), and Margin Trading Fund (MTF) offerings.
Responsibilities:
â€¢ Develop and execute marketing strategies targeting HNI clients interested in equity, F&amp;O, and MTF trading.
â€¢ Collaborate with teams to create tailored marketing materials and campaigns.
â€¢ Provide market insights and guidance to help clients make informed investment decisions.
â€¢ Cultivate strong relationships with HNI clients, addressing queries and concerns.
â€¢ Conduct educational sessions to empower clients with trading knowledge.
â€¢ Stay updated on market trends, regulations, and competitors.
â€¢ Collaborate with research teams to develop investment strategies.
â€¢ Monitor campaign performance and make data-driven optimizations.
â€¢ Identify growth opportunities within the HNI equity and derivatives market.
Qualifications:
â€¢ Post-graduate degree in Finance, Marketing, or Business Administration.
â€¢ Proven experience in equity marketing and derivatives trading, preferably with HNI clients.
â€¢ Strong understanding of F&amp;O and MTF concepts and strategies.
â€¢ Excellent communication skills for simplifying complex financial concepts.
â€¢ Proficiency in data analysis and market research.
â€¢ Track record of achieving marketing and sales targets.
â€¢ Ability to adapt in a fast-paced environment.
â€¢ Relevant certifications like NISM Series VIII will be advantageous.
 * â€¢ Strong networking skills for building and maintaining client relationships.</t>
  </si>
  <si>
    <t>Business Development, Marketing, and Customer Service</t>
  </si>
  <si>
    <t>Investment Advice, Investment Banking, and Investment Management</t>
  </si>
  <si>
    <t>Portfolio Analyst</t>
  </si>
  <si>
    <t>Artha Venture Fund</t>
  </si>
  <si>
    <t>Portfolio Analyst â€“ Artha Venture Fund - As a Portfolio Analyst at Artha Venture Fund, you will play a critical role in managing and optimizing our portfolio of investments. You will work closely with the investment team to evaluate the performance of our portfolio companies, provide actionable insights, and assist in making strategic decisions to maximize returns. This role offers a unique opportunity to gain exposure to a diverse range of industries and contribute to the success of innovative startups. At Artha, you immerse yourself with diverse founding teams to gain invaluable experience and align with our investment ethos.
Responsibilities â€“
 * Portfolio Management:
 * Conduct thorough and ongoing analysis of portfolio companies' financial performance, market positioning, and competitive landscape.
 * Develop detailed financial models to assess the health and growth potential of investments, including revenue projections, cost structures, and valuation metrics.
 * Evaluate key performance indicators (KPIs) and benchmarks, tracking progress and identifying areas for improvement.
 * Perform sensitivity analysis and scenario planning to assess potential risks and opportunities.
 * Implement and maintain sophisticated tracking systems to monitor the progress of portfolio companies.
 * Develop customized dashboards and reporting tools to visualize performance metrics and trends.
 * Conduct regular portfolio reviews and participate in discussions to identify underperforming investments, developing strategies for improvement.
 * Stay updated on industry trends, emerging technologies, and competitive landscapes to inform investment and portfolio management strategies.
 * Reporting and Communication:
 * Prepare comprehensive and data-driven reports and presentations for internal stakeholders, including partners, investment committee members, and external investors.
 * Effectively communicate findings and recommendations, translating complex financial data into actionable insights.
 * Collaborate with portfolio companies to collect relevant data and ensure accurate reporting.
Qualifications
 * Bachelor's degree in Finance, Economics, Business, or a related field (Master's degree preferred).
 * CA (Chartered Accountant) or CFA (Chartered Financial Analyst) certification is a must.
 * Demonstrated expertise in financial modeling and proficiency in creating complex financial models for investment analysis.
 * Previous experience in venture capital, private equity, investment banking, or a similar role, with a strong track record in portfolio management.
 * Exceptional analytical skills, including the ability to perform in-depth financial analysis, data modeling, and risk assessment.
 * Excellent communication and presentation abilities, with a demonstrated ability to convey complex financial information clearly and concisely.
 * Deep familiarity with venture capital, startup ecosystems, and emerging technologies.
 * Exceptional attention to detail and organizational skills.
 * Ability to work both independently and collaboratively as part of a high-performing team.
 * Passion for innovation and a proactive approach to staying informed about industry trends and developments.</t>
  </si>
  <si>
    <t>Investment Management</t>
  </si>
  <si>
    <t>Varel Energy Solutions</t>
  </si>
  <si>
    <t>Varel Energy Solutions (VES) is one of the worldâ€™s largest independent manufacturer and suppliers of downhole drilling and completions products to the energy sector. The key to the company's success is underpinned by the virtues and the cultural framework of our employees. VES offers an exciting and fast paced work environment, attractive benefits, and competitive pay. If youâ€™re looking to invest in your career development, Varel Energy Solutions is the right place for you. Come join our team!
Summary: VES is looking for a Finacial Analyst to join our team in Faridabad, India location. This person will lead the business planning and financial reporting for Faridabad. Follows all company and department policies and procedures.
Essential Duties and Responsibilities include the following. Other duties may be assigned.
 * Delivers monthly performance reports, MIS which include key metrics, financial results.
 * Leads the annual budgeting exercise working alongside the functional heads and performs any reforecasts subsequently required.
 * Monitors and reports cash through robust forecasting and daily reporting.
 * Maintains BPC balances and reconciliations to SAP/ERP.
 * Provides monthly flash forecasts.
 * Ability to Forecast, Budget, Benchmarking of all expenses &amp; expenditure of company, Plan and efficiently control the numbers. Ability to work on Projections for expansion or diversifications, whenever necessary.
 * Setting up of Internal Financial Controls for the company and ensuring the compliance for same along with Internal Auditor.
 * Ensure professional representation of the company in front of various banking, financial, CA and regulatory authorities.
 * Ensure timely adherence to the various banking and regulatory compliances, while ensuring to protect the companys interest always. Maintain effective and proactive communication with the management, keeping them abreast about updates relating to accounts, finance, and banking.
 * Ensure productive output from Finance team.
 * Effective document management.
 * Recoveries from debtors and credit control of debtors to ensure smooth cash flows of the company. He/she will be highest level of escalation in team regarding debtors. In case of delays, debit notes issued by debtors or any other related issue, will be visiting or communicating with customer as required.
 * Responsible for managing all Exports related process and ensuring the adherence as per SOP.
 * Payments to be done online from bank as and when authorized by management.
 * To monitor and ensure that all statutory compliances of the company are completed in time.
 * Any task related to finance as and when assigned by management.
Education and/or Experience:
 * Bachelorâ€™s degree in Accounting, Finance, CA Mandatory
 * At least 8-10 years of progressively more responsibility within a finance function and extensive experience using ERP systems.
 * Good inter-personal skill to work with different functions or in cross-functional team
 * Working knowledge of SAP/ERP system, taxation areas etc.
 * Advanced Excel
Thank you for your interest in a career with Varel Energy Solutions.
Powered by JazzHR
XRgOKt2NRG</t>
  </si>
  <si>
    <t>Faridabad</t>
  </si>
  <si>
    <t>Junior Financial Analyst</t>
  </si>
  <si>
    <t>Nexensus</t>
  </si>
  <si>
    <t>Job Description
Job Description
Financial Analyst: Analyzing and Evaluating Companies' qualitative and quantitative parameters to calculate financial/credit risk and exposure to indicate early warnings as a part of the due diligence process. Good understanding of financial ratios, financial statements, annual reporting, rules and statutory requirements. Good understanding of financial statements, and annual reporting. Ability to interpret complex information.
Principally responsible for interpreting data, formulating reports and making recommendations based on research findings.
Job Responsibilities: Collect data and Compile and analyze statistical data using modern and traditional methods. Interpret data, and formulate reports. Evaluate and Identify market trends, and interpret large amounts of data. Excellent knowledge of MS Office Tools Excel, word, PowerPoint, Search engines, web analytics and business research tools...
Skills required: Data, Balance sheet , Finance, excel.
Experience - Freshers to 1 year of experience
Qualification- Any CA / MBA Finance. CFA, B-com, M-Com
Immediate Joining Or Willing to join within 15days</t>
  </si>
  <si>
    <t>Principal Analyst - Macro (Equity)- Core Equity Research.</t>
  </si>
  <si>
    <t>Risk Resources LLC</t>
  </si>
  <si>
    <t>Hi,
we are hiring for Lead Analyst/ Principal Analyst - Macro (Equity)
Exp: 4-7yrs Sector agnostic exp needed, any two sector need to covered
Skills: PYTHON
FINANCIAL MODELLING
FUNDAMENTAL EQUITY RESEARCH
ACCOUNTING
VALUATION
Analysis Skills
Qual: MBA/CFA/CA
Job Responsibilities
The candidate should have a degree in finance or equivalent (Master of Business Administration/Chartered Financial Analyst/Chartered Accountant), with 4-7 years of experience.
 * The ideal candidate should possess exceptional financial modelling, accounting, and valuation, fundamental equity research and analysis skills
 * Candidate must have equity research experience in international markets
 * The candidate should have excellent communication skills and attention to detail
 * Candidates with knowledge of the Python language will have an added advantage
you will be expected to attend management, sell-side, intermediary, and sector expert calls, in addition to other related work.
Skills: macro,financial modelling,valuation,python,research,accounting,equity research analysis</t>
  </si>
  <si>
    <t>Responsibilities
General Description:
Reporting to the Finance Manager, the primary responsibility of the Financial Analyst will be to assist the monthly closing of the financial statements and other finance requirements. This individual will also take on ad hoc responsibilities in Treasury, Budgeting and Credit.
Financial Statements
 * Participate in the preparation of the internal and legal financial statement for the group of company.
 * Prepare reconciliation of the balance sheet, including cash and fixed assets
 * Actively participate in journal entry postings, and month-end variance analysis
 * Provide analytical expertise in business analysis and financial modeling.
 * Support in the evaluate and streamline all financial reporting systems and accounting processes.
 * Control accuracy and timeliness of accounting records.
 * Preparation of a variety of sales reports and analysis for support to Sales and Operations
 * Review and improve the efficiency, integrity and accuracy of financial models
Other
 * Processing expense accounts
 * Other ad-hoc responsibilities or analysis to support Finance, Treasury, Budgeting and Credit
 * Review and develop financial policies and procedures
Communications
 * Internal: Internal: Contact with Operations, Shared Services, Credit, and Finance teams as well as Executives.
 * Physical Constraints and Working Conditions
 * Work done in an open space, remain mostly seated at workplace
 * Subject to be interrupted to answer questions from co-workers
Qualifications
 * Minimum of 4 years of experience in similar position
 * Strong team player
 * Analytical individual with strong computer skills; advanced Excel and PowerPoint skills.
 * Autonomous and demonstrates initiative
 * Good communication skills.
 * Detailed oriented with the ability improve efficiencies
 * Bilingual, spoken and written.
 * CPA or CFA designation would be an asset.
 * Bilingual (French and English)</t>
  </si>
  <si>
    <t>Credit Analyst - Investments</t>
  </si>
  <si>
    <t>Acko</t>
  </si>
  <si>
    <t>About Us
ACKO is Indiaâ€™s first and only fully-digital Insurtech (product) company to have taken insurance by storm. You might have seen our cool ads or are already a customer and we hope you have noticed how we are rewriting the rules of the insurance game constantly and persistently.
Based out of Bangalore, we are solving for the Indian market. But we are a part of a global wave of insurtech startups such as ZhongAn in China , Oscar, Lemonade, Metromile in the US, that are known to succeed owing to their business models and technology.
We are a unicorn backed by a slate of marquee investors like Binny Bansal, Amazon, Ascent capital, Accel, SAIF, Catamaran, General Atlantic and Multiples. In only four years since our inception and operations, our products have reached ~75M unique users. We have partnered with some of the biggest names of the digital ecosystem such as Amazon, Ola, RedBus, Oyo, Lendingkart, ZestMoney, GOMMT group etc.
At ACKO, job roles are focused at impact and weâ€™re here to transform the way the industry operates. Innovation drives us and our products, and we are poised to disrupt insurance, powered by our pioneering products. We have changed the landscape of this age old sector in a growing economy like India and have miles to go from here.
After having crossed the $1B valuation mark, our eyes set on even bigger milestones. If you think weâ€™re just about growth and numbers, employee wellbeing lies at the core of all our programs and policies. We are a regular â€˜Great Place to Workâ€™ winner and consistently feature on Linkedinâ€™s list of top startups. Currently 1000 strong, we are hiring across all functions.
Job Description
Join the Acker Club
Powered by digital innovation, ACKO is disrupting and rejigging the insurance space. We are Indiaâ€™s first and only all-digital Insurtech product company, and after planting our feet firmly on the ground we are looking for talent to help us fly.
Why should you join us?
Letâ€™s cut to the chase. We are changing the rules of the game and giving it quite a facelift, wouldnâ€™t you like to be a part of this evolution? Besides, we are also â€˜Great Place to Workâ€™ certified and consistently feature on Linkedinâ€™s list of top tech led companies to work with. Currently 700 strong, we are growing at an unstoppable pace and would love for you to join the force.
Still thinking? Hereâ€™s why you should not:
We are a unicorn backed by a slate of marquee investors including Binny Bansal, Amazon, Ascent capital, Accel,Elevation Capital, Catamaran, General Atlantic and Multiples. FY23 will be our fifth year of operations, and on the back of a steep growth trajectory the past 2 years, we are expecting strong financial growth.
Our products have reached ~75M unique users and we are associated with some of the bigwigs of the digital ecosystem such as Amazon, Ola, RedBus, Oyo, Lendingkart, ZestMoney, GOMMT group etc.
But numbers arenâ€™t the only thing that drives us. Acko invests in its workforce and is deeply committed to employee wellbeing and health. A vibrant, value led and employee-first organization, we strive to create a workspace where sky's the limit for colleagues from diverse backgrounds. The best part about working at ACKO (besides generous perks and great people) is that youâ€™ll be a part of a culture thatâ€™s welcoming, supportive, and non-toxic.
Roles and Responsibilities:
 * Strong understanding of BFSI sectorsâ€™ fundamentals including its sensitivity to macroeconomic factors, its profitability, and its business requirements.
 * Analyze the financial statements of the companies in the sector.
 * Should be well versed with key credit analysis ratios.
 * Attend the quarterly earnings result calls and update the team on the new trends.
 * Prepare credit reports on the issuers in our portfolio on a quarterly basis.
 * Keep a track of various global and local macroeconomic factors.
Eligible candidate: MBA/CA/CFA who will be part of the investment team, and largely involved with credit research.
Experience: 1 years to 3 years
Location: Mumbai
Job Description</t>
  </si>
  <si>
    <t>Equity Research Analyst/Associate</t>
  </si>
  <si>
    <t>We are urgently hiring for a Small Cap Equity Research Analyst Role.
Job Description
Department: Small Cap Fund
Position: Analyst
Reporting to: Fund Manager
Location : Nariman Point
Experience: 3 to 4 Years
CTC Range: upto 15 LPA at offer
Roles And Responsibilities
We are seeking a motivated individual who is passionate about Small Cap Mutual Funds research and investments. The individual will be part of a team of analysts and will be tasked with assessing small cap investment opportunities in different sectors. The main objective for the individual will be to produce thought- provoking research that will guide the capital allocation endeavour of the company. The work will involve
 * Conduct in-depth quantitative and qualitative analysis of investment proposals.
 * Keep up-to-date knowledge of the industry and related markets being researched
 * Develop and maintain financial models
 * Conduct comprehensive industry research and analysis.
 * Prepare research reports, presentations and updates.
 * Keep track of corporate announcements, current policies, and study the impact on Equities and Portfolio.
 * Regularly monitor developments in our investee companies through media updates, corporate announcements, and published results.
 * Regular portfolio analysis. Participate in research meetings
 * Willing to travel to see factories, meet managements, and attend conferences.
Candidate Profile
 * Must be curios.
 * Willing to work hard and smart
 * Well informed about different asset classes and macro issues, with a conceptual understanding of important technical terms.
 * A deep interest and aptitude for analyzing financial information, strategic issues, and trends that affect companies, industries, and markets on a regional and global scale.
 * Proficient in Excel, PowerPoint, familiar with financial modelling &amp; valuation methods.
 * Strong in accounting and investing concepts.
Educational qualifications can be from any field. A CFA certificate will be added advantage
 * Good written and oral communication skills and the ability to provide &amp; defend an opinion with management
If the job excites You please share your cv on this Number - 9137115817</t>
  </si>
  <si>
    <t>Finance Analyst, Processor</t>
  </si>
  <si>
    <t>Qualcomm</t>
  </si>
  <si>
    <t>Company
Qualcomm India Private Limited
Job Area
Finance &amp; Accounting Group, Finance &amp; Accounting Group &gt; Finance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About GBFS Team: The Global Business and Finance Support (GBFS) team provide support to HQ and global regional team on Finance &amp; Business Operation activities. This job role is for finance related activities â€“ FP&amp;A, Opex and reporting, Software Billing, Pricing system updates etc.
Job Overview
 * Individual Responsibilities (transactional and analytics) - month-end activities and reporting, financial packages and reporting, system updates on pricing activities, software billing and FP&amp;A â€“ tie-out decks.
 * Support stakeholders with budgeting forecast process, outlooks, prepare and analyze monthly operating expense reports, variance analysis.
 * Ensure accurate and timely completion of activities with complete ownership and accountability.
 * Working closely with HQ and global region teams with regular interaction to reviews, drive transition calls, process documentation for all activities.
 * Individual will require to take evening calls for reviews and transition of activities.
 * Perform additional ad hoc finance activities from time to time.
Requirements
 * 0 to 2 years relevant industry or internship experience in finance
 * Good in Advance Excel Skills with Macro (VBA) added advantage.
 * Ability to focus on details, multitasking and perform activities timely with quality output.
 * Positive attitude and willingness to learn and upskills with tools â€“ Tableau, Power BI etc.
 * Flexible for evening calls for HQ reviews and transition calls on regular basis.
 * Strong analytical, problem solving and conceptual skills.
 * Strong written and verbal communication skills.
Education Requirements
 * Bachelor's in commerce / economics and/or,
 * BBA Finance from reputed B-school.
Applicants: If you need an accommodation, during the application/hiring process, you may request an accommodation by sending email to accommodationsupport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
3058134</t>
  </si>
  <si>
    <t>Position : Financial Analyst for a Austrialian MNC
Job Location : Gurgaon .
Exp : Min 3 yrs
Qualification : CPA/ CA / CA Intern / CA Semiqualified
Salary : Upto 10-12 lpa</t>
  </si>
  <si>
    <t>Junior FP&amp;A</t>
  </si>
  <si>
    <t>PTW</t>
  </si>
  <si>
    <t>Job Title: Junior FP&amp;A
Required Experience: 1-2 years.
Work Type: Work From Office
Shift Timings: 3 PM - 12 AM(One Way Cab - Night)
 * The resource must have a good Finance and Accounting Knowledge/Skills
 * Excellent interpersonal skills and the ability to function and communicate cross culturally in a multinational team
 * Being able to support stakeholders from a variety of professional levels
 * Strong Data technical skills, being able to obtain and organize data in a way to be easily manipulable by other team members
 * Strong qualitative written skills, being able to make observations and write effective briefs for senior manager stakeholders
 * Easily being able to understand data needs of team members, but can also anticipate the needs where the data is to be used and proactively find additional information points to support expected follow up questions
 * Someone who is comfortable to communicate with international senior level stakeholders and able to up manage issues when necessary
 * Self-starter
 * Hand on experience in preparation of monthly, weekly and annual financial reports
 * Perform financial forecasting, reporting, and operational metrics
 * Analyze past results, perform variance analysis, identify trends, and make recommendations for improvements
Requirements
 * Work closely with the accounting team to ensure accurate financial reporting
 * Evaluate financial performance by comparing and analyzing actual results with plans and forecasts
 * Manage and coordinate the key financial measurements (revenue, gross profit, expense, and profit, project margins and cost center-wise margin etc.) and advise on cost reducing techniques like reporting automation or improve the existing reporting structure
 * Assist in annual budget preparation, rolling monthly forecast or any other reporting required by the management
 * Maintain confidentiality of financial information, payroll information or any other tasks assigned by the organization
 * Enjoys staying ahead of current trends and methodologies in management accounting and reporting
 * Identify and drive process improvements, including the creation of standard and ad-hoc reports, tools, and Excel dashboards
 * Collaborate with peers and stakeholders to add to the collective innovative thinking that can drive new business ideas for organization
 * Increase productivity by developing automated reporting/forecasting tools
 * Proficiency with Advance Excel skill is a must and building Macros, SQL queries and MS Access Database proficiency etc. would be an advantage
Benefits
What we offer
 * Competitive compensation packages
 * A vibrant and inclusive work environment
 * Opportunity to work on exciting and innovative game projects
 * Dynamic and entrepreneurial culture
Who We Are
We're a global team of passionate, hard-working, ambitious gamers, whose goal is to make every gamer's experience as perfect as possible. We're dedicated to helping your players because they're part of our community too. We've been working hard for players, clients, and the games industry for nearly three decades, providing industry-leading services to every part of the globe.
We believe great work gets done by teams who love what they do. Therefore, we approach every solution with an all-minds-on-deck strategy that leverages our global workforce's strength, creativity, and passion.
Website Links:
1518 Studios - Home
PTW | Leading QA, Localization &amp; Player Support Company</t>
  </si>
  <si>
    <t>Senior Finance Manager</t>
  </si>
  <si>
    <t xml:space="preserve">ABOUT US
Marquee Equity, established in 2016, provides end-to-end fundraising solutions. It is the worldâ€™s most efficient and effective fund-raising service, with thousands of transactions as part of its track record. Marquee offers bespoke solutions to your fundraising needs. Marquee is a deal origination and distribution service provider enabling access to more than 32,000 investors through our managed outreach services. Marquee SaaS managed services help its users with structuring fundraising rounds, and valuations, and setting up investor collateral like pitch decks, financial models, projections, business plans, teasers, etc. Along with this, Marquee helps entrepreneurs access a global network of investors - from Angels, HNIs, and Family offices to Venture capital, Private Equity, Hedge funds, Funds of funds, Banks, LPs, et al. Marquee is sector, stage &amp; geography agnostic - meaning anyone and everyone looking to raise capital can be Marqueeâ€™s client. Finding the right investment partner takes a funnel of interested investors. We build your funnel. Marquee aims to make the process of investor access a cost and time effective one.
Marqueeâ€™s time and cost-effective solution helps the founders &amp; entrepreneurs focus on their core business, while the Marquee team builds you a pipeline of investors for clientsâ€™ raise, at a cost that is a fraction of what would otherwise be spent on retaining an investment banker or a  fundraising team.
Website - www.marquee-equity.com
Testimonials by Clients - TrustPilot/MarqueeEquity
ROLES AND RESPONSIBILITIES:
 * Handle the inbound interest received by Marquee.
 * Get the inbound leads to set up an online demo with us
 * Conduct a small research on the prospectâ€™s company and background prior to the demo to conduct a smooth sales call
 * Conduct online demos with the prospects and turn them into paying customers
 * Ensure that the product demo is neat and organized
 * Work with the prospects to understand their needs and pitch them the right Marquee product to solve their problems
 * Manage on-going relationships with customers
 * Run strategic follow-ups (Calls/texts/emails) on the prospects to get in maximum sales
 * Strive to achieve the sales targets
 * Work with our Founder on strategic alliances - potentially traveling to various financial centers globally.
REQUIREMENTS:
 * Prior Investment Banking/Investment Analyst experience is preferred
 * Knowledge/prior experience with startup fundraising is a distinct advantage
 * WE'RE A REMOTE TEAM so you can work from wherever you like - you don't have to attend office on a day-to-day basis
 * You should own a laptop EXCELLENT written &amp; spoken English required
 * We shall provide a two-week training session once you join in.
</t>
  </si>
  <si>
    <t>Sales, Business Development, and Consulting</t>
  </si>
  <si>
    <t>Venture Capital and Private Equity Principals and Financial Services</t>
  </si>
  <si>
    <t>Evaluating the financial position of clients by reviewing data, including financial ratios, with a view to
automating the process
A Credit Analyst would also be responsible for closing deals with lenders and borrowers. It would have
sales approach of closing the deal including follow up for sanctions and then disbursal.
Analyzing clients' credit data and financial statements, Bank statements in order to determine loan
eligibility.
Review credit applications and perform credit checks.
Keeping credit files and clients' information up to date by completing documentation, preparing detailed
reports, and maintaining detailed records.
Checking of documents &amp; follow up with borrowers for submission of documents.
Ensuring that documents are consistent and uphold the Lender's standards.
Follow up and reviewing KYC documentation and identify efficient ways to acquire, test, and normalize
data
Check financial accuracy and perform key ratio analysis
Interaction with borrowers for understanding their Debt requirement.
Interaction with lenders for understanding their in-detail policy parameters, qualifying the loan
applications, following up on the applications in progress with a successful closure mindset.
Sales-driven approach for achieving higher sanctions &amp; disbursement targets.</t>
  </si>
  <si>
    <t>Teamware Solutions a division of Quantum Leap Consulting Pvt. Ltd</t>
  </si>
  <si>
    <t>Greetings from Teamware Solutions..!!
We are hiring for Financial Analyst for our client (top investment banking) in Pune Location.
The team is a well-diversified and consists of accountants &amp; AVPs who work as SMEs for their allocated products.
We are a department which values Diversity and Inclusion (D&amp;I) and is committed to realizing the firmâ€™s D&amp;I ambition which is an integral part of our global cultural values.
Responsibilities
 * Preparation &amp; review of the quarterly USGAAP &amp; IFRS Financial Statements disclosures, including consolidated statement of cash flows, as a â€œsubject matter expertâ€ for the Bank.
 * Understanding the bankâ€™s numbers and preparing the analytical review decks for Senior management review meetings. Perform all the required validation &amp; documentations as part of the process and also ensure timely delivery of MI reports on monthly as well as on ad-hoc basis.
 * Liaising with various stakeholders and data providers (like entity controllers, product control &amp; auditors). Having a good understanding of the financial reporting process. Perform relevant controls and ensure adequate documentation to support the performance.
Qualifications
To excel in this role, you should possess below:
 * Qualified accountant with a diploma/degree in accounting (equivalent to Chartered Accountancy of India) or an equivalent educational background
 * At least 6 to 8 years of experience within banking in the fields of regulatory reporting or finance or an analytical area or in equivalent professions within the financial industry and/or an advisory firm
 * Knowledge of international accounting GAAP (US GAAP/IFRS). Working knowledge IFRS reporting requirement is highly preferable
 * Excellent communication and presentation skills and ability to foster consensus or challenging complex initiatives. Fluency in English (written and spoken) is important
 * Excellent working knowledge of MS office tools (Power Point, Excel); knowledge of Hyperion or SMART view drills would be preferable
 * Dedication to fostering an inclusive culture and value diverse perspectives
Please note :
Notice Period : Immediate to 15 days Only</t>
  </si>
  <si>
    <t>Banking, Financial Services, and Investment Banking</t>
  </si>
  <si>
    <t>Credit Analyst (Finance Department/ Banking)</t>
  </si>
  <si>
    <t>Vimerse InfoTech Inc</t>
  </si>
  <si>
    <t>Primary Responsibility
 * Assess creditworthiness of existing or prospective clients.
 * Examine financial transactions and credit history case by case (applications, statements, balance sheets, legal documents etc).
 * Complete ratio, trend and cash flows analyses and create projections.
 * Deliver a multidimensional perspective on the investment outlook in an accessible and informative manner
 * Determine in depth the degree of risk involved.
 * Carefully analyse data and produce clear and objective reports.
 * Routinely monitor loans for compliance
 * Adhere to credit policy and guidelines.
 * Monitor corporate portfolio asset quality on an ongoing basis.
 * Draft models of credit information that predict trends and patterns
Requirements And Skills
 * Proven working experience as a credit analyst
 * Proficiency in statistical packages and financial software
 * Up to date with legal, compliance and market risk related issues
 * Ability to analyse cash flows, leverage, collateral and customer strength
 * Strong communication and presentation skills
 * Sound judgement
 * CA, CFA, CS with completed article ship or MBA in Banking and Finance, or relevant field.
 * Exp of at least 2 yrs. in the relevant domain.
Skills: projections creation,credit risk,cash flows analyses,creditworthiness assessment,statistical packages proficiency,legal compliance knowledge,credit analyst,market risk awareness,balance sheets,report production,judgement,trend analysis,customer strength analysis,financial transactions analysis,financial software proficiency,drafting legal documents,credit history case by case,investment outlook analysis,credit information model drafting,portfolio asset quality monitoring,ratio analysis,credit history analysis,credit research,communication skills,risk analysis,data analysis,credit policy adherence,collateral analysis,presentation skills,financial transactions,credit officer,financial analysis,leverage analysis,cash flow analysis,cash flows analysis,loan monitoring</t>
  </si>
  <si>
    <t>Intuitive Apps Inc.</t>
  </si>
  <si>
    <t>Hello Everyone,
Greetings from Intuitive Apps!
We are seeking a highly skilled and experienced Credit Risk Analysts having good understanding of Credit risk and Credit underwriting of banking products. You will have the opportunity to work with a talented team. Apply now and be part of our innovative and dynamic organization.
This position is responsible for-
 * Conduct credit ratings for new customers as assigned by seniors.
 * Assist other team members for completing rating task as assigned by senior team member.
 * Co-ordinating with ICBD RMs and Analyst for all rating related matters and queries.
 * Guide and assist junior members in the team.
 * Provide valuable input and assist project PIC for the assigned process reengineering and automation projects.
 * Ensure all compliance related objectives as laid by the company are met and fulfilled.
 * Ensure optimal productivity during working hours.
 * Good understanding of Credit risk and Credit underwriting
 * Good accounting knowledge
 * Good understanding of banking products
 * Good verbal and written communication skills
 * Collaboration and teamwork
 * Excellent multi-tasking and Time Management skills
 * Good thinking and Analytical skills
 * Good Analytical report writing skills
Skills: credit risk,credit underwriting,analytical skills,icbd,credit rating</t>
  </si>
  <si>
    <t>Valuation Risk Analyst</t>
  </si>
  <si>
    <t>GreenTree Advisory Services Pvt Ltd</t>
  </si>
  <si>
    <t>Job Title
Valuation Risk Analyst
Experience - 4+ Years
Location - Bangalore
About The Role
:
 * Work with a multi-location team on valuation risk assessment covering various asset classes including fixed income, equity,insurance-linked derivatives, etc.
 * Perform Independent Price Verification on various cash products like government bonds, corporate bonds, mortgage-backedsecurities, and financial derivatives like interest rate swaps, swaptions, caps and floors
 * Identify and analyse how changes in themarket, inputs or methodologies can lead to uncertainties in valuations.
 * Valuation risk assessment require good understanding of valuation drivers and methods.
 * Work with large data sets using MS Excel.
 * Produce valuation risk analysis reports on monthly basis to communicate the results to senior management.
About You
 * 2-5 years of experience in valuations/product control/quant finance/market risk. The ideal candidate would have experience with theindependent price verification (IPV) process to determine whether assets are valued correctly and determine whether valuationadjustments are required for external financial reporting.
 * Strong academic background, preferably an undergraduate or master's degree in a quantitative discipline.
 * CQF/CFA/FRM will be a plus
 * Strong communication skills are required as reporting and presenting analysis is a core part of the job.
 * Good organisational skills, ability to meet tight deadlines.
 * Possess proactive attitude and willingness to apply general technical knowledge to new situations.
 * Exposure to any programming environment is a plus.</t>
  </si>
  <si>
    <t>BluCrest Capital Advisors Private Limited</t>
  </si>
  <si>
    <t>FP&amp;A Analyst</t>
  </si>
  <si>
    <t>Bloom Energy</t>
  </si>
  <si>
    <t>Role And Responsibilities
 * Own monthly financial reporting for support functions.
 * Support monthly and quarterly spending budget versus actual analysis and monitor performance indicators, highlighting trends and analyzing causes of variance
 * Analysis and strategy around Opex spend
 * Headcount analytics and governance
 * Drive increased adoption of key financial tools (Hyperion, Tableau, etc)
 * Adhoc reporting and prepare business presentations as required.</t>
  </si>
  <si>
    <t>Industrial Machinery Manufacturing</t>
  </si>
  <si>
    <t>Senior Financial Analyst</t>
  </si>
  <si>
    <t>Ridhira Living -  Building world's largest chain of Wellness Themed Resort Living Communities</t>
  </si>
  <si>
    <t xml:space="preserve">At Ridhira Group, consisting of Real
Estate, Spa and a Event location, we are looking to building a strong
technology-oriented companies with data centric decision-making processes. We
believe that people are key to building the organization and are looking for
talented employees who will help us execute this vision. Candidates who are
willing to work in an unstructured and fast-changing environment would be
welcomed.
Job Responsibilities
Senior Financial Analysts are expected to bring a high level of expertise and experience to their role, contributing significantly to the strategic financial direction of the organization.
Financial Planning and Analysis (FP&amp;A):
 * Develop and maintain complex financial models to analyze company valuations, financial statements, and various financial scenarios
 * Performing variance analysis of business performance versus Plan and forecast
 * Validating accuracy of financial data and business information and reports by performing reconciliation and review of exceptions
Budgeting and Forecasting:
 * Working with the other financial professionals in divisions / functions to understand and analyze the drivers of financial performance
 * Supporting preparation of relevant organization financial reporting, business planning &amp; forecasting
 * Optimizing own performance to increase productivity by developing automated solutions, eliminating duplications, coordinating information requirements
 * Collaborate with cross-functional teams, including Accounting, and Operations, to gather relevant data and insights and to support the budgeting and forecasting processes
Data Analysis:
 * Utilize data analytics tools to extract meaningful insights from large datasets.
 * Present data-driven recommendations to enhance operational efficiency and financial performance.
Forecasting and Cash Flow Management:
 * Manage and improve cash flow forecasting models to optimize liquidity management.
 * Work closely with treasury and finance teams to ensure adequate funding for business operations.
Management Reporting, Decision Support &amp; Presentation:
 * Performing month end closing activities and MIS reports for the respective business or functions
 * Gather, organize, and validate financial data from various sources to support decision-making processes
 * Prepare various weekly, monthly, and year-end analyses, reports, and financial reports for management review
 * Build and maintain financial dashboards for various internal users
 * Present arguments and recommendations persuasively, using data and insights to support key points
 * Incorporate charts, graphs, and visuals to illustrate key points and trends using Power Point
Ad-Hoc Analysis and Projects:
 * Undertake special projects and ad-hoc analysis as requested by senior management.
 * Support strategic initiatives by providing financial expertise and analysis.
Requirements
 * Strong analytical and problem solving skills
 * 3-5 years of Professional work experience
 * Strong communication and interpersonal skills (language proficiency)
 * Strong Excel and PowerPoint skills
 * Ability to work in teams
 * Semi-qualified (CA/CMA-Inter; CFA- Level 1) with strong articleship/internship background
Location:
Hitech City â€“ Hyderabad
Remuneration:
Fixed &amp; Variable compensation â€“ Best in the market for the right candidate
</t>
  </si>
  <si>
    <t>Finance, Analyst, and Strategy/Planning</t>
  </si>
  <si>
    <t>Business Consulting and Services, Real Estate, and Investment Banking</t>
  </si>
  <si>
    <t>Financial Analyst, FC Ops Finance</t>
  </si>
  <si>
    <t>Description
Key Responsibilities:
 * Build financial analysis models driving operational decisions across the Amazon network
 * Working on cost out initiatives
 * Working on long range plan, annual budgets etc
 * Automate existing models and tools to contribute in scale-up of the Fulfillment Center Network
 * Operations planning and cost planning for the Network
 * Weekly, Monthly Variance Analysis &amp; reporting
 * Evaluate and improve methodologies that are the core of our business models and tools
 * Collaborate with operations personnel to drive process, productivity improvements and cost savings initiatives
 * Manage the Weekly, Monthly and Quarterly results reporting
 * Facilitate financial review meetings with key partner business groups
We are open to hiring candidates to work out of one of the following locations:
Bangalore, KA, IND
Basic Qualifications
 * 1+ years of finance experience
 * 2+ years of applying key financial performance indicators (KPIs) to analyses experience
 * Knowledge of standard software including Excel, Access, Oracle, Essbase, SQL and VBA skills
 * Experience using data to influence business decisions
 * Experience in corporate finance including budgeting/planning, forecasting and reporting
Preferred Qualifications
 * 2+ years of participating in continuous improvement projects in your team to scale and improve controllership with measurable results experience
 * Experience in TM1, Data Warehouse and SQL
Company - ASSPL - Karnataka - B56
Job ID: A2471922</t>
  </si>
  <si>
    <t>Sr. Associate - Financial Analyst</t>
  </si>
  <si>
    <t>NEC Software Solutions</t>
  </si>
  <si>
    <t>Company Description
NEC Software Solutions (India) Private Limited! is based in Mumbai (Worli &amp; Airoli) and Bangalore. It is one of the foremost providers of end-to-end IT services across various sectors. We work with diverse industry verticals which include publishing, media, financial services, retail, healthcare and technology companies around the world. Our customers range from two-person startups to $bn listed companies.
We have more than 30 years of experience in providing end to end IT services across the globe and have earned a reputation for delighting our customers by consistently surpassing expectations and helping them deliver robust, market-ready software products that meet the highest standards of engineering and user experience. Supported by more than 1300 exceptionally talented manpower, we are a hub for offshore support and technology services.
Website - www.necsws.com
Job Description
Finance Offshore Head - JOB Specification
JOB TITLE: Sr. Associate
UNIT: FP&amp;A
LOCATION: Mumbai
SHIFT: UK WORKING HOURS
REPORTING TO: Senior Business Partner
KEY RELATIONSHIP(S): Sr. Business Partner Financial Controller, Financial Director, Ops Director
JOB PURPOSE:
To work with the Senior Business Partner &amp; other members of the NEC Finance team to provide clear, concise, timely and accurate financial information to the Operational P&amp;L owners and their management teams in accordance with the Group timetable.
Financial Responsibilities:
Financial Planning and Analysis (FP&amp;A)
Complete ownership in Month end closing, variance analysis and finalize the business seg P&amp;L
Prepares financial reports by collecting, formatting, analyzing, and explaining information including past trends in key performance indicators and all areas of revenue, cost sales and expense
Assist senior business partners in financial planning, budgeting and forecasting
Updating headcount, headcount analysis, reporting and review the accuracy of data for BU?s
Preparing business review packs.
Preparation of billing report and monthly analysis.
Assisting in ad hoc analysis and reporting.
PERSONAL QUALITIES, SKILLS AND EXPERIENCE Industry Experience
3-5 years of working experience preferably in a software-based business.
Commercial qualities
Independent with Strong analytical skills.
Good accounting experience.
Experience of using Excel to an intermediary level (v-lookup, pivot tables)
End user experience of SAP and TM1 would be an advantage.
Personal qualities
Business partnering and working closely with various cross functional team
Flexibility to work within a high growth, rapidly changing environment
Commitment to continuous personal development
Full ownership of problems and issues
Good communication skills, plus good verbal &amp; written presentation skills
REQUIRED Essential QUALIFICATIONS:
Strong academic background
Accounting degree or qualification or business-based degree with an accounting module
Regards,
Dakshata
dakshata.parab@necsws.com
Qualifications
Accounting degree or qualification or business based degree with an accounting module</t>
  </si>
  <si>
    <t>Financial Analyst - FP&amp;A</t>
  </si>
  <si>
    <t>Fictiv</t>
  </si>
  <si>
    <t>Fictiv Exists to Enable Hardware Innovators to Build Better Products, Faster
Fictiv, coined the â€œAWS of manufacturing,â€ is a leading technology company transforming the $350 billion manufacturing industry. Our cutting-edge cloud platform uses AI and machine learning algorithms to help companies build hardware at the speed of software. Come join our growing team!
Whatâ€™s in it for you?
Opportunity To Unlock Your Creativity
Think of all the times you were held back from trying new ideas because you were boxed in by bureaucratic legacy processes or old school tactics. Having a growth mindset is deeply ingrained into our company culture since day 1 so Fictiv is an environment where you have the creative liberty and support of the team to try big bold ideas to achieve our sales and customer goals.
Opportunity To Grow Your Career
Will you be challenged by teammates to achieve your potential? Or are they roles that will ask you to do more of what you've already mastered. At Fictiv, you'll be surrounded by supportive teammates who will push you to be your best through their curiosity and passion.
Impact In This Role
Connect Your FP&amp;A skills with Cutting-Edge Technology and Real-World Operation
This is your opportunity to not only crunch the numbers as they are presented, but also understand the â€œwhysâ€ behind the numbers. Furthermore, itâ€™s your opportunity to define, challenge, and enhance the meanings behind those numbers, by working closely with a global software and operations team that redefines the World of manufacturing.
You will report to the Corporate FP&amp;A Manager
What Youâ€™ll Be Doing
 * Assisting in the development of monthly and quarterly financial analysis frameworks.
 * Own the FP&amp;A reports and process in India.
 * Support the HQ FP&amp;A team for month-end, quarter-end reporting and forecasting.
 * Support Fictivâ€™s annual budgeting process.
 * Reviewing and analyzing financial metrics, statements, and reports; Analyzing key business drivers and how they interact with financial results.
 * Working with functional teams on financial guidance and assistance.
 * Developing financial projections and models.
 * Performing ad-hoc research and analysis as required.
 * This position will work mainly in IST time and support part of US Pacific time (2 days a week).
Desired Traits
 * Bachelor's degree in finance, accounting, or a related field.
 * Master, MBA, or CPA a plus.
 * 8+ years of experience in financial planning, analysis, and modeling.
 * Strong analytical thinking and problem-solving skills.
 * Ability to present financial information to a non-financial audience.
 * Detail-oriented; Strong organizational and multitasking skills.
 * Excellent communication, interpersonal and presentation skills.
 * Proficiency in Microsoft Office/Google Suite; Experience in NetSuite and data analytical tools (Hyperion/ NSPB (preferred), Adaptive Planning, or Anaplan) is a strong plus.
Interested in learning more? We look forward to hearing from you soon.
About Fictiv
Our Digital Manufacturing Ecosystem is transforming how the next rockets, self-driving cars, and life-saving robots are designed, developed and delivered to customers around the world.
This transformation is made possible through our technology-backed platform, our global network of manufacturing partners, and our people with deep expertise in hardware and software development.
Weâ€™re actively seeking potential teammates who can bring diverse perspectives and experience to our culture and company. We believe inclusion is the best way to create a strong, empathetic team. Our belief is that the best team is born from an environment that emphasizes respect, honesty, collaboration, and growth.
We encourage applications from members of underrepresented groups, including but not limited to women, members of the LGBTQ community, people of color, people with disabilities, and veterans.</t>
  </si>
  <si>
    <t>Analyst - Finance</t>
  </si>
  <si>
    <t>Lennox</t>
  </si>
  <si>
    <t>Lennox (NYSE LII) is an industry leader in energy-efficient climate-control solutions founded over a century ago on the principles of integrity and innovation. Dedicated to sustainability and creating comfortable, healthier environments for our residential and commercial customers while reducing their carbon footprint, we lead the field in innovation with our cooling, heating, indoor air quality, and refrigeration systems.
This analyst provides moderately complex accounting, financial reporting, planning and analysis of an organization's expenditures and initiatives.
Duties include, but are not limited to
 * 
    * Assisting in processing IT invoices and tracking monthly spend
    * Work during month close on cost allocations and journal entries
    * Analyze the cost trend and flag any exceptional items
    * Interact with vendors and other 3rd parties as and when necessary and clarify queries
    * Interact with stakeholders &amp; leaders as required.
    * Prepare and present financial information to stakeholders monthly
    * Hands on experience on process improvements is added advantage
    * Mandatory experience in SAP FI CO module
    * Proficient in MS office â€“ Excel, PPT, WORD
    * Should be an self-motivated &amp; enthusiastic person with a zeal to learn things
CA/CWA Inter with minimum of 6 yrs of exp.
MBA (Finance/Accounting) with minimum of 9 yrs of exp.
Must be a Strong Communicator.
Possessing SAP experience Mandatory.
Good with MS Office Tools (MS Power point and Excel) â€“ Should be at professional
Level</t>
  </si>
  <si>
    <t>Location: Navi Mumbai
A leading banking client is seeking an experienced Credit Risk Analyst Senior Officer for their Navi Mumbai location. The successful candidate will be responsible for corporate rating, dealing with corporates, credit risk, credit underwriting, credit rating, document verification and more.
Requirements
 * Bachelor"s or Master"s degree in Commerce, CA, CAIIB, FRM or MBA (Finance)
 * 4-7 years of relevant work experience
 * Good understanding of credit risk and credit underwriting
 * Excellent accounting knowledge
 * Excellent understanding of banking products
 * Strong verbal and written communication skills
 * Highly collaborative with strong teamwork skills
 * Exceptional multitasking and time management skills
 * Strong critical thinking and analytical skills
 * Excellent analytical report writing skills
Skills: credit risk,,corporate rating,,credit ratings,,credit underwriting,</t>
  </si>
  <si>
    <t>Financial Services and Insurance Data Analyst</t>
  </si>
  <si>
    <t>Forbes Advisor</t>
  </si>
  <si>
    <t>Company Description
Location : Chennai , Mumbai
Forbes Advisor is a new initiative under the Marketplace umbrella that provides consumers with journalist- and expert-written insights, news, and reviews on all things personal finance. Our goal is to help consumers make informed decisions by providing them with the knowledge and research they need.
We are seeking a Financial Services and Insurance Data Analyst to join our team and assist our editorial team in creating top-quality content. In this role, you will provide competitive analysis on the market and ensure the quality and accuracy of data collection and analysis for financial services and insurance products. Your research and analysis will be a key component of making trustworthy, relevant assessments of products and services, and will help thousands of consumers make informed decisions related to their financial planning and insurance needs.
Responsibilities
Job Description
 * Review editorial data requests for feasibility, usability, and scalability
 * Leverage a team of researchers to collect product and service data
 * Perform analysis on collected data to identify top-quality financial services and insurance products
 * Develop and implement processes for quality control
 * Collaborate with peers to introduce and develop new techniques and processes for efficient data collection
 * Collaborate with the editorial team to ensure deadlines and goals are met
 * Review editorial content resulting from work product for accuracy and completeness
About You
 * Highly organized, with strong attention to detail and critical thinking abilities
 * Comfortable working in G-Suite, with an emphasis on Google Sheets
 * Strong analytical and problem-solving skills
 * Ability to adapt to a changing environment and prioritize projects accordingly
 * Previous experience in a quality role is preferred
 * Comfortable managing your own projects and deliverables
Responsibilities
Review editorial data requests for feasibility, usability, and scalability
Leverage a team of researchers to collect product and service data
Perform analysis on collected data to identify top-quality financial services and insurance products
Develop and implement processes for quality control
Collaborate with peers to introduce and develop new techniques and processes for efficient data collection
Collaborate with the editorial team to ensure deadlines and goals are met
Review editorial content resulting from work product for accuracy and completeness
About You
Highly organized, with strong attention to detail and critical thinking abilities
Comfortable working in G-Suite, with an emphasis on Google Sheets
Strong analytical and problem-solving skills
Ability to adapt to a changing environment and prioritize projects accordingly
Previous Experience In a Quality Role Is Preferred
Comfortable managing your own projects and deliverables
Qualifications
Associates Degree or Certificate in a relevant field, such as Business Studies or Economics, or equivalent training and experience
Proficiency in using Google Sheets for data analysis and manipulation
Proficiency in SQL and Python for data manipulation is desirable
Perks:
 * Day off on the 3rd Friday of every month (one long weekend each month)
 * Monthly Wellness Reimbursement Program to promote health well-being
 * Paid paternity and maternity leaves
Qualifications
Anu Degree
Additional Information
All your information will be kept confidential according to EEO guidelines.</t>
  </si>
  <si>
    <t>Research</t>
  </si>
  <si>
    <t>Analyst |Capital Markets &amp; Investment Services | Gurugram</t>
  </si>
  <si>
    <t>Colliers</t>
  </si>
  <si>
    <t>Company Description
Colliers International (NASDAQ, TSX: CIGI) is a leading global real estate services and investment management company. With operations in 68 countries, our 14,000 enterprising people work collaboratively to provide expert advice and services to maximize the value of property for real estate occupiers, owners and investors. For more than 20 years, our experienced leadership team, owning more than 40% of our equity, have delivered industry-leading investment returns for shareholders. In 2018, corporate revenues were $2.8 billion ($3.3 billion including affiliates), with more than $26 billion of assets under management.
Job Description
As an Analyst, you will play a pivotal role in providing critical insights and analysis to support our clients in navigating the dynamic landscape of real estate capital markets and investments. This position requires a strong understanding of real estate markets, byelaws, financial analysis.
Key Responsibilities:
Market Research and Analysis:
Conduct in-depth research on real estate capital markets, analysing trends, transaction data, and economic indicators.
Develop detailed financial models to assess the feasibility and profitability of real estate projects, including land acquisitions and development opportunities.
Financial Modelling:
 * Develop and maintain complex financial models to compute funding structures and financial projections, to assess the financial feasibility of real estate investments, sensitivity analysis, and scenario modelling.
 * Analyse investment returns, risk factors, and potential exit strategies.
Deal Sourcing and Due Diligence:
 * Identify potential investment opportunities and participate in due diligence processes.
 * Assess the financial and operational aspects of potential real estate acquisitions, disposals, and financing transactions.
Client Interaction:
 * Engage with clients to understand their investment objectives, risk tolerance, and preferences.
 * Present findings and recommendations to clients in a clear and compelling manner, addressing their specific needs and concerns.
Market Intelligence:
 * Stay abreast of industry developments, regulatory changes, and emerging trends in real estate capital markets.
 * Provide timely market intelligence to internal teams and clients.
Qualifications
 * Masterâ€™s degree in finance, real estate, business, or a related field.
Additional Information
 * 2-6 years of experience in real estate analysis, finance, or consulting.
 * Excellent financial modelling skills.
 * Knowledge of local real estate markets, regulations, and industry best practices.
 * Excellent communication and interpersonal skills to engage with Mid to Senior Level Management of Clients
 * Ability to work independently and collaboratively within a team.
 * Detail-oriented with strong organizational and analytical skills.
 * Hands on in preparing Presentations
 * Proficiency in relevant software tools, including Microsoft Excel.</t>
  </si>
  <si>
    <t>Commercial Real Estate</t>
  </si>
  <si>
    <t xml:space="preserve">About YABX
YABX is an alternate lending startup with a mission to enable seamless access to financial services for a large section of the world who donâ€™t have access to conventional banking
products or simply donâ€™t find services from formal institutions relevant to their needs.
We bridge this gap in credit by leveraging technology to curate user behavior through
rapid iterations of digital products and services and bring deep analytical insights using AI
and machine learning to make impactful decisions on a loan portfolio.
Currently, we have live installations of retail-based unsecured lending products partnering
with banks, telecom operators, and payment networks. We have a strong pipeline of
expanding into other forms of lending (secured and unsecured) for individuals and SMEs.
About Comviva :
Comviva is changing the world through digital experiences. Our innovative portfolio of digital solutions and platforms bring greater choice, faster time to market and flexibility, to better meet the evolving needs of our customers as they drive growth, transform and bring efficiency. From maximizing customer lifetime value to enabling large scale digital transformation, we partner globally with organizations in the communications and financial industry to solve problems fast and transform for tomorrow. Comviva solutions have been deployed by over 130 Communication Services Providers and Financial Institutions in more than 90 countries and have delivered benefits of digital and mobility to billions of people around the world. We are a part of the $21 billion Mahindra Group.
Job Description for Senior Analyst. Risk &amp; Portfolio Mgmt (relevant experience: 3-6 year)
- The finance industry has ignored billions of deserving individuals. We are a mission driven team of finance, analytics and technology professionals, focused on driving financial inclusion to serve the underserved across their credit, savings and financial needs.
- This role will be accountable for managing the key pieces and activities including MIS, campaign management, underwriting and collections tracking that contribute to the lending portfolio P&amp;L
- This role offers fast track progression into strategy &amp; policy ownership roles
What we look for:
- Passion for analytics: Should have solid understanding of cutting edge credit/fraud strategy leveraging risk models, preferably in a Big data environment. Should have hands on experience and track record of delivering projects in individual capacity.
- Thought Leadership: Should have the ability to innovate and evolve a digital lending product through identification of new customer segments, innovative product constructs, leveraging traditional and alternate data sources.
- Process oriented: Should help in building a process that maximizes operating efficiency while maintaining risk across multiple lending cycles. There needs to be an obsession with collecting and analyzing data to drive business iterations and improvements.
- Stakeholder Management: Should have a track record of working with partners across functions internally as well externally to build effective relationships and drive business deliverables.
- Willingness to go above and beyond: For start-ups the responsibilities and needs of the business change quickly. We're looking for someone who is not afraid to take on calculated risks and can deal with ambiguity.
Job Responsibilities:
- Build and Track various Portfolio MIS against plan
- Execute campaigns to drive uptake, usage and repayment, track performance KPIs
- Build and maintain collection MIS and support performance tracking with collection agencies
- Collaborate with product and customer success teams to develop and implement a Test &amp; Learn approach for various messages, offers etc
- Optimize workstreams via automation through various tools &amp; technologies (SQL, Pyspark, Python)
Required Qualifications &amp; Skills:
 * Bachelors degree from a Tier 1 college (IIT/ NIT/ BITS/ IIIT etc.)
 * Good analytical thought process and aptitude for problem solving
 * Hands on experience using SQL/Pyspark SQL in a big data Hadoop/spark environment
 * Hands on experience in data cleaning and feature creation using Python / Pyspark
 * Strong business acumen with a flair for going into the details is a must
 * Strong entrepreneurial drive
</t>
  </si>
  <si>
    <t>IT Services and IT Consulting, Telecommunications, and Financial Services</t>
  </si>
  <si>
    <t>Assistant Manager - Finance</t>
  </si>
  <si>
    <t>Jai Kisan</t>
  </si>
  <si>
    <t>The Financial Reporting Analyst will be a crucial member of the finance team, responsible for various critical financial reporting activities. The key responsibilities of this role are as below.
Roles &amp; Responsibilities:
 * Closing of Monthly book of accounts (Should know InterCo reportings, RP reportings, Accounting of various debt instruments
 * Review and presentation of MIS Reports - including Standalone, Consolidated &amp; other cash flow reports
 * Understand Reporting requirements with regard to Segment reporting / Cost center Allocations / Other such Entities
 * Conduct periodical review of GLS, LMS systems, processes, vouchers to ensure accuracy and completeness
 * Ensure adequate controls for accounting process (Enterprise GL and Loan Management Software)
 * Ensure all statutory compliances and regulatory compliances
 * Ensure compliances under the Tax laws (Direct/Indirect)
 * Manage internal/external stakeholders including Internal, External &amp; other audits (Financial due diligence)
 * Provide support on special projects and tasks
 * Ensuring compliance with GST law and filing of returns &amp; reconciliation with FS
 * Preparation of Monthly reporting dashboard for CEOâ€™s office e.g.: OSS, Yield, Model wise profitability, Segment reporting etc
 * Analysis &amp; identification of variances between actual and forecast data (Variance Analysis)
Requirements
 * Qualified CA with minimum 2-3 years of relevant experience BFSI / Banking / NBFC
 * Kickstarter &amp; should be independently able to handle roles &amp; responsibilities
 * Proficient in Tally ERP 9 and MS - Excel
 * Team player
 * Solution oriented, Good communication Skills and Effective Stakeholder Management
 * In depth knowledge &amp; understanding of Accounting principles and RBI regulations
 * Well versed with I-GAAP, IFC Implementation and IND AS</t>
  </si>
  <si>
    <t>All we are looking for are financial/ business analysts who will work in strategy to
Look internally understand the current internal operating environment, related metrics &amp; their financial
impact and help design the solutions to improve and create monitoring mechanisms.
Scan external environment - study business trends, identify growth areas &amp; design solutions.
Financial Analyst Responsibilities
 * Analyzing financial data.
 * Researching macroeconomic and microeconomic conditions.
 * Preparing accounting and other required reports and projections based on the analysis performed.
 * Evaluating capital expenditures and asset depreciation.
 * Establishing and evaluating records, statements, and profit plans.
 * Identifying financial performance trends and financial risk, and making recommendations.
 * Providing recommendations for improvement based on trends.
 * Coordinating with other members of the finance team, such as a risk analyst when required to review
financial information and forecasts.
 * Providing financial models.
 * Making financial forecasts.
 * Analyzing inventory.
Financial Analyst Requirements
 * Bachelor &amp; 39;s degree in business, accounting, finance, economics, or related field.
 * Proven experience in the financial industry.
 * Proficiency with spreadsheets, databases, and financial software applications.
 * Outstanding presentation, reporting, and communication skills.
 * Proven knowledge of financial forecasting and diagnosis, corporate finance, and information analysis.
 * Proficient in Word, Excel, Outlook, and PowerPoint.
 * Comfortable using a computer for various tasks.
 * Proven leadership abilities.
 * Deep understanding of the financial system and institutions.</t>
  </si>
  <si>
    <t>Kroll</t>
  </si>
  <si>
    <t xml:space="preserve">In a world of disruption and increasingly complex business challenges, our professionals bring truth into focus with the Kroll Lens. Our sharp analytical skills, paired with the latest technology, allow us to give our clients clarityâ€”not just answersâ€”in all areas of business. We value the diverse backgrounds and perspectives that enable us to think globally. As part of One team, One Kroll, youâ€™ll contribute to a supportive and collaborative work environment that empowers you to excel.
Kroll is the premier global valuation and corporate finance advisor with expertise in complex valuation, disputes and investigations, M&amp;A, restructuring, and compliance and regulatory consulting. Our professionals balance analytical skills, deep market insight and independence to help our clients make sound decisions. As an organization, we think globallyâ€”and encourage our people to do the same.
At Kroll, your work will help deliver clarity to our clientsâ€™ most complex governance, risk, and transparency challenges. Apply now to join One team, One Kroll.
We are hiring a Finance Analyst in Mumbai. He/she will be reporting to Bank reconciliation Team lead and providing support to the reconciliation team for all accounting and Bank reconciliation work to be performed supporting Kroll group entities. The role will be responsible for the timely and accurate completion of all assigned Bank reconciliations within the accounting framework. You will be motivated to achieve individual, team and company goals. The job requirements are Hybrid in nature and works in 12 â€“ 9 shift.
Responsibilities
 * Execution of Bank Reconciliations Assigned (Monthly/Weekly/pre-close) for various global entities
 * Research and reconcile differences for all accounts; gain an accurate understanding of &amp; perform research for complex transactions
 * Prepare Detailed Analytics for various Reconciliations items and getting them resolved
 * Following up &amp; working on resolving outstanding Reconciliations items from
 * Actively participate in the overall close of the Bank reconciliation (pre-close, weekly, monthly, quarterly and annual) process.
 * Area of initial focus: Bank reconciliations and other GL reconciliations as necessary
 * Work independently to accomplish tasks; interact &amp; work extensively with global finance teams to resolve issues
 * Identify potential process improvements and suggest efficiencies
 * Assist with the external audits
 * Monthly variance analysis and follow-up
 * Perform other related duties as directed by the Finance Director
Requirements
 * Bachelorâ€™s degree in finance or accounting (B. Com/M. Com) with minimum of 2-4 yearsâ€™ experience in accounting and handling reconciliation, preferably in a finance services company
 * In-depth knowledge &amp; understanding of Account Reconciliations &amp; General Ledger Accounting
 * Understanding of Accounts Payable &amp; Receivables, Financial Systems and the ability to extract data from those systems
 * Ability to manage confidential, sensitive information
 * Proficient in Microsoft Excel with High level of attention to detail &amp; ability to research accounting for transactions
 * Decent written, verbal and interpersonal and communication (English) skills
 * Experience working with project deadlines and ability to multi-task &amp; support the team
In order to be considered for a position, you must formally apply via careers.kroll.com.
Kroll is committed to equal opportunity and diversity, and recruits people based on merit.
#Naukri
</t>
  </si>
  <si>
    <t>Sr. Finance Analyst</t>
  </si>
  <si>
    <t>Design solutions to drive safe living and quality of life
Principle Responsibilities
Area of Responsibilities
Key Activities/Elements
Service Delivery
Ã˜ Reporting and in-depth analysis of monthly financials (P&amp;L, B/S, Free Cash Flow, etc) to support business reviews.
Ã˜ Develop meaningful and insight business metrics and work with business partners assist decision making process
Ã˜ Partner with business counter parts in Planning and Estimate processes and perform the actual Vs Plan/Est. variance analysis.
Ã˜ Operational expertise in STRAP/AOP/Estimate process.
Ã˜ Develop and implement financial trend reports to identify performance issues within the business and risks or opportunities in current financial Plan / Estimate.
Ã˜ Provide analysis and guidance for the Monthly Operations Reviews.
Ã˜ Provide support and analysis for competitor review and economic indicators trends.
Ã˜ Partner with SBG/Us &amp; COE Leadership to enhance current process metrics &amp; performance measurement system in line with Honeywell as well as key industry practices.
Ã˜ Train new employees and ensure training material/documentation is up to date.
Business Partnering
Ã˜ Partner with the business in driving key business goals and initiatives.
Ã˜ Develop suggestions for process improvements as needed, to maximize scalability and minimize manual work.
Ã˜ Implement process improvement plans by developing tools and other solutions with cross functional teams.
Ã˜ Partner with business and demonstrate insight of financial analysis techniques, tools, and concepts, to provide practical counsel to business counterparts and management in order to drive business results.
Process Efficiency
Ã˜ Exposure to Global Customers with ability to interact effectively with all levels of employees/customers and align and integrate with other departments / sites.
Ã˜ Identifying opportunities for process improvements which include driving efficiencies in the work area to speed up and improve the quality of output.
Ã˜ Identifying and introducing best practices that add value to the processes.
Ã˜ Provide reliable and accurate financial reporting that exceeds existing standards and facilitates decision making.
Requirement
Indicate the education level, previous experience, specific knowledge, skills and abilities required to meet the minimum requirements for this position
Education level and/or relevant experience(s)
Ã˜ Finance/ Commerce / equivalent degree with min 6 yrs of relevant experience in FP&amp;A.
Ã˜ CA,ICWAI, MBA, CIMA, CFA, CPA or equivalent qualified is an added advantage
Ã˜ Excellent analytical, modeling, and technical skills with high attention to detail
Ã˜ Must be proficient with Advanced Excel and PowerPoint
Ã˜ Expert Knowledge on STRAP/AOP/Estimate process
Knowledge and Skills (general and technical)
Ã˜ Knowledge of ERP systems like SAP, Snowflake, Oracle, Essbase, Business Objects and Hyperion Financial Management and should have flexibility to adapt to different ERPs/Reporting tools.
Ã˜ Strong business acumen coupled with financial prudence.
Ã˜ Expert financial analysis skills; ability to think outside of traditional role to evaluate business implications
Ã˜ Highly self motivated and result oriented attitude.
Ã˜ Expert in systems with ability to develop complex financial models and reporting packages dealing with large amounts of data.
Ã˜ Knowledge on VB/ Macros will be an added advantage.
Ã˜ Excellent problem-solving and analytical skills, along with superior attention to detail.
Ã˜ Excellent communication skills (both oral and written); must be able to communicate at all levels of the organization
Ã˜ Highly collaborative and willing to work in a dynamic and challenging environment.
Additional Skills
Ã˜ Show flexibility and ability to adapt to changing work environment and requirements.
Ã˜ Work under pressure to meet tight deadlines.
Ã˜ A high level of independent judgment, initiative and problem-solving skills, and the ability to demonstrate a high degree of confidentiality and discretion are required.
Ã˜ Strong team player with a can-do attitude and focus on a win-win philosophy.
Ã˜ Strong relationship skills, including the ability to influence positive outcomes and develop strong partnership/relationship with key business units across all levels of the organization.
Additional Information
 * JOB ID: HRD219552
 * Category: Finance
 * Location: Devarabisanahalli Village, KR Varturhobli,,East Taluk - Phase I,Bangalore,KARNATAKA,560103,India
 * Exempt
Early Career (ALL)</t>
  </si>
  <si>
    <t>The Leaders Hive</t>
  </si>
  <si>
    <t>Job Description
Role â€“ Credit Analyst (Corporate finance &amp; IB)
Reporting â€“ Business Head (Corporate Finance &amp; IB)
Location â€“ Ahmedabad
Job Description
 * Preparation of information memorandum as well as credit appraisal notes asper understanding the client requirements for Debt Syndication, Private Equity and Merger &amp; Acquisition
 * Prepare Financial &amp; Valuation Models and perform financial analysis of companies.
 * Monitor chosen industry for current events, valuations, financials and market intelligence.
 * Analyze market trends, qualify investment opportunities and build strong investment cases
 * Gather data from various public sources, government websites and economic databases. Analysis of large datasets to identify patterns, trends &amp; themes.
 * Build and maintain detailed company financial models, analyze industry data and develop sector databases
 * Review annual reports, financial filings, trade publications, and other sources in order to gather, synthesize and interpret data
 * Write short notes/commentary for internal presentations.
Qualifiction
 * CA/MBA (Finance major preferred)
 * Past Experience as credit analyst will be preferred
 * Self -ownership and commited to make a difference
 * Entrepreneurially minded, detail-oriented and a strong team player with the ability to work on parallel projects.
 * Desire to work in a highly collaborative environment with a creative and problem solving mindset
 * Excellent research, financial modelling, and analytical skills
 * Strong (written and oral) communication, interpersonal and relationship building skills
 * Strong follow up skills Skills
 * Good communication skills
 * Good command over MS office
 * Analytical skills
 * Ability to work on multiple tasks
 * Understanding of financial concepts
 * Self-learner &amp; motivated
Min Exp. â€“ 2 year</t>
  </si>
  <si>
    <t>Financial Analyst for All India</t>
  </si>
  <si>
    <t>The Fashion Cosmo</t>
  </si>
  <si>
    <t xml:space="preserve"> * Job Description: Investment Research Analyst/Data Scientist**
About Us
Telus International is a leading financial firm committed to excellence in investment research and data-driven decision-making. We are currently seeking a talented Investment Research Analyst/Data Scientist to join our team remotely and play a key role in driving strategic insights through advanced data analytics.
Position Overview
As an Investment Research Analyst/Data Scientist, you will blend the worlds of finance and data science to uncover valuable insights, inform investment strategies, and contribute to the growth and success of our clients. This position offers a unique opportunity to work from home while engaging in impactful and sophisticated data analysis.
Responsibilities
 * **Data Collection and Integration:**
 * Gather, clean, and integrate diverse financial datasets from various sources.
 * **Quantitative Analysis:**
 * Apply advanced statistical and quantitative analysis techniques to evaluate investment opportunities and risks.
 * **Predictive Modeling:**
 * Develop and implement predictive models to forecast market trends, asset performance, and investment outcomes.
 * **Algorithm Development:**
 * Create and refine algorithms for portfolio optimization and risk management.
 * **Performance Attribution:**
 * Analyze and attribute investment performance, identifying factors influencing returns.
 * **Data Visualization:**
 * Develop visualizations to communicate complex data findings to investment teams and clients.
 * **Scenario Analysis:**
 * Conduct scenario analyses to assess the impact of various economic and market conditions on investment portfolios.
 * **Collaboration:**
 * Collaborate with portfolio managers, economists, and other stakeholders to enhance investment strategies.
 * **Continuous Learning:**
 * Stay updated on industry trends, emerging technologies, and evolving data science methodologies.
Qualifications
 * Bachelors or Masters degree in Finance, Economics, Data Science, or a related field.
 * Proven experience as an Investment Research Analyst or Data Scientist in the finance industry.
 * Strong programming skills, preferably in Python or R.
 * Solid understanding of financial markets, instruments, and investment strategies.
 * Excellent communication skills with the ability to convey complex findings to both technical and non-technical audiences.
*Location:*
This is a remote position, providing the flexibility to work from home. Candidates from any location are encouraged to apply
This job is provided by Shine.com</t>
  </si>
  <si>
    <t>Nium</t>
  </si>
  <si>
    <t>Nium, the Leader in Real-Time Global Payments
At Nium, we operate at the intersection of an increasingly interconnected world, where the traditional finance industry has been disrupted, and on-demand is in demand. Our payments infrastructure is leading a transformation in payments, enabling anyone, anywhere to make and receive payments instantly, regardless of the location or currency. We currently support:
 * Regulatory Licenses and Authorizations in 40+ Countries, enabling seamless onboarding, rapid integration, and compliance
 * 190+ Pay Out Markets â€“ 100+ in real time
 * 35+ Pay In Markets
 * 30+ Card Issuance Markets
 * 100+ Supported Currencies
Today, Nium is the leader in real-time global payments and the fastest way to send money across borders. We are co-headquartered in San Francisco and Singapore, with regional offices in Australia, Brazil, Hong Kong, India, Indonesia, Japan, Lithuania, London, Malaysia, Malta, Netherlands, and UAE.
Key Responsibilities
 * Preparing Balance Sheet reconciliations/schedules (i.e. Balance Sheet proofing) to ensuring that the balances are appropriately disclosed and we have the break-up, details and the supporting documents.
 * Act as the key point of contact and support for specific international entity/entities
 * Liaise with tax and other teams to provide the required support/documents/details, wherever required.
 * Prepare the entity financials and getting them audited.
 * Handle the compliance requirements specific to fintech firms in the international countries.
 * Lead and coordinate business initiatives, as required
 * Should add value to the group by giving quality inputs and working towards effectively managing the tasks
Requirements
 * CA qualification
 * Min 2+ yearsâ€™ experience in public accounting firm (Big 4 preferred) and/or MNC
 * In-depth knowledge of accounting is a must. Should be technically strong with solid knowledge. Needs to look at compliance matters.
 * Knowledge of International Financial Reporting Standards is required. Knowledge of other foreign local GAAP is advantageous
 * Demonstrate strong interpersonal, communication and presentation skills
 * Strong analytical and problem-solving skills and meticulous
 * Possess good business acumen and highly adaptive.
 * Mature, proactive, resourceful and hands-on with good initiative.
 * Independent worker who is able to work well with minimal supervision.
What We Offer At Nium
We Value Performance: Through competitive salaries, performance bonuses, uncapped sales commissions and robust performance reviews, we ensure that all employees are rewarded and incentivized for their hard work.
We Care for Our Employees: The wellness of Niumâ€™ers is our #1 priority. In addition to many other benefits, we offer medical coverage, 24/7 employee assistance program, generous time off policies, and a year-end shut down. We also provide a hybrid working environment (3 days per week in the office).
We Upskill Ourselves: We are curious, always want to learn more and upskill ourselves. As well as role-specific training, we also offer a global learning stipend.
We Constantly Innovate: Nium continues to be globally recognized for its constant innovations, growth, and employee-centric mindset since our inception:
 * 2022 Great Place To Work Certification
 * 2023 CB Insights Fintech 100 List of Most Promising Fintech Companies .
We Celebrate Together: Work is also about having fun with your colleagues and forging deep relationships. We host company-wide social events onsite and virtually, provide team morale budget and bonding activities, happy hours, team offsites, and much more!
We Thrive with Diversity: Across 33 nationalities and 18+ countries, our diverse and multicultural team embodies our commitment to a safe and welcoming environment for everyone.
What Itâ€™s Like To Be a Nium'er
At Nium we center our way of work around 3 core values globally:
#KeepItSimple: We cut through complexity, simplify at speed and operate with scale in mind.
#MakeItBetter: We build innovative solutions that make our customers' lives better.
#WinItTogether: We win in this competitive market by collaborating as one team.
For more information, visit www.nium.com .</t>
  </si>
  <si>
    <t>Credit Research Analyst</t>
  </si>
  <si>
    <t>Black Diamond Capital Management</t>
  </si>
  <si>
    <t>Black Diamond Capital Management, a $9 billion asset manager has commenced a search to retain experienced credit research analysts for its growing team in Mumbai, India.
Candidates will be based in our Powai office and will work with the US and London performing loan teams.
Qualified candidates will have between 2-10 years of credit research experience and be proficient in the preparation of investment memos, expressing investment recommendations, preparation of quarterly financial updates and monitoring of existing portfolio positions spanning both the primary and secondary debt capital markets.
Requirements:
â€¢ Minimum 2 years of credit research experience
â€¢ MBA from top college or CFA (preferred)
â€¢ Solid financial modelling skills
â€¢ Credit research knowledge having previously analyzed US and European companies
â€¢ Experience reviewing credit documents
Please respond with your interest</t>
  </si>
  <si>
    <t>Qrata</t>
  </si>
  <si>
    <t>Key Responsibilities
 * Ensuring monthly book closure, revenue recognition &amp; accrual of proper costs in all categories to be in line with the internal guidelines and the statutory requirements
 * Preparation of MIS reports, schedules, reports &amp; MTM change analysis.
 * Validating monthly revenues, analytical checks on system reports
 * Ensure compliance of all statutory audits, internal audits &amp; ICFR related requirements within timelines.
 * Drive automation for various reports &amp; activities.
 * Collaborate with internal stakeholders for reporting requirements
 * Work with the team for preparation of the monthly closure &amp; Quarterly Audit plans
Job Requirements
 * CA with good academic records
 * Systematically process, measure and verify financial and accounting information
 * Analyze financial details and do value addition to business - Strong Bias for action, problem solving and ownership Full Time Employee Benefits (Not applicable for Intern or Contract Roles)
 * Insurance Benefits - Medical Insurance, Critical Illness Insurance, Accidental Insurance, Life Insurance
 * Wellness Program - Employee Assistance Program, Onsite Medical Center, Emergency Support System
 * Parental Support - Maternity Benefit, Paternity Benefit Program, Adoption Assistance Program, Day-care Support Program
 * Mobility Benefits - Relocation benefits, Transfer Support Policy, Travel Policy
 * Retirement Benefits - Employee PF Contribution, Flexible PF Contribution, Gratuity, NPS, Leave Encashment
 * Other Benefits - Higher Education Assistance, Car Lease, Mobile &amp; Broadband Reimbursements, Salary Advance Policy
Skills:- Financial Modeling, Financial reporting, Forecasting, Management Information System (MIS) and MTM</t>
  </si>
  <si>
    <t>Redrock Capital Advisors Private Limited</t>
  </si>
  <si>
    <t>We are seeking a highly motivated and detail-oriented Analyst to join our dynamic team. The successful candidate will play a crucial role in analyzing financial data, conducting research, and providing insights to support decision-making processes within the organization.
Responsibilities
 * Financial Analysis: Conduct in-depth financial analysis to evaluate investment opportunities, assess risks, and identify potential returns.
 * Market Research: Stay up-to-date with financial markets, industry trends, and economic developments to provide relevant insights and recommendations.
 * Data Analysis: Gather, clean, and analyze large datasets to extract meaningful insights and trends, using tools like Excel, SQL, or specialized financial software.
 * Report Generation: Prepare reports and presentations summarizing financial analysis findings and present them to senior management or clients as required.
 * Modeling: Develop financial models to forecast investment outcomes, perform scenario analysis, and assess various investment strategies.
 * Risk Assessment: Identify and assess potential risks associated with investment opportunities and provide risk mitigation strategies.
 * Collaboration: Collaborate with cross-functional teams, including portfolio managers, traders, and compliance, to ensure effective communication and execution of investment strategies.
 * Compliance: Ensure that all financial analysis and investment activities comply with regulatory guidelines and internal policies.
Requirements
 * Bachelor's degree in finance, economics, business, or a related field (Master's degree or CFA designation is a plus).
 * Strong analytical and quantitative skills.
 * Proficiency in financial modeling and data analysis tools.
 * Excellent written and verbal communication skills.
 * Attention to detail and ability to work under pressure.
 * Strong problem-solving abilities.
 * Ability to work both independently and as part of a team.
 * Prior experience in financial analysis or a related field is preferred but not required.
 * Knowledge of financial markets and investment strategies is a plus.
This job was posted by Anjali C from Redrock Capital Advisors.</t>
  </si>
  <si>
    <t>Accounting/Auditing and Finance</t>
  </si>
  <si>
    <t>Investment Analyst</t>
  </si>
  <si>
    <t>Antal International</t>
  </si>
  <si>
    <t>Job Description:
Financial Modelling &amp; Analysis
 * Develop financial models for investment opportunities, including projected financial statements, valuation models, sensitivity analysis, unit economics, and benchmarking.
 * Coordinate, prepare, and review financial reports, ensuring accuracy and performing financial analysis.
 * Analyze results, identify trends, and provide recommendations for optimization.
 * Prepare and coordinate the development of budgets (Annual Operating Plans/ Business Plans) for the Group
Transaction Support and Advisory
 * Work closely with stakeholders to execute transactions.
 * Ensure tax-efficient and legally sound investment structures aligned with the company's strategy.
 * Negotiate terms of investment opportunities with the Executive team
Portfolio Management
 * Assist in managing the company's investment portfolio, monitoring performance, and creating management reports.
 * Identify and assess potential risks, developing risk mitigation strategies.
 * Prepare investment materials, including memos and pitch decks, for presentation to management and investors.
Investor Relations and Reporting
 * Prepare reports for investors, including financial statements and performance updates.
 * Deliver presentations to senior management and investors, communicating financial analysis and investment recommendations
Investment Strategy Development
 * Work with the Executive team to identify investment opportunities and develop strategies.
 * Conduct research on industry trends, competitive landscape, and emerging technologies.
 * Identify and research potential investment opportunities, build relationships with stakeholders, and participate in deal sourcing efforts.
 * Conduct thorough diligence on potential investments, including financial and legal analysis.
Stakeholder Management, Compliance and Regulations
 * Coordinate and collaborate with external organizations for financial data and analysis.
 * Ensure compliance with regulatory requirements and monitor changes in regulations impacting investment strategies
Key Performance Attributes
 * Relevant bachelorâ€™s degree (Finance, Accounting, Business Administration, Economics, Commerce).
 * Chartered accountant or equivalent professional qualification with 3 to 5 years post-qualification experience.
 * Demonstrated good judgment, analytical skills, and problem-solving abilities.
 * Proficiency in Financial Modeling and presentation tools.
 * Excellent interpersonal and communication skills (both written and verbal).
 * Strong delivery focus, excellent team player, and ability to function in multi-cultural environments.
 * Ability to work effectively in multi-disciplinary teams within a matrix environment.
Competencies
 * Transaction advisory - providing strategic advice, assessing financial impacts, and negotiating transactions for optimal outcomes.
 * Legal documentation - reviewing legal documents, ensuring commercial intent is addressed.
 * Align investment with business goals - Knowledge of investment strategies, financial services, markets, and regulatory compliance.
 * Business Processes &amp; Systems - Moderate understanding of business processes.
 * Knowledge of laws - Working knowledge of laws and statutory environment a plus.
 * Analytical skills â€“ ability to understand and comprehend various data sets for analysis.
 * Technical and Financial writing â€“ Ability to write memos on technical and financial aspects of business.
 * Problem solving - Recommends solutions to problems/issues encountered during meetings.
 * Team Orientation - Proactively addresses other departmental needs, takes personal responsibility and accountability for timely response to queries.
 * Drive for Results - Delivers results and impact for stakeholders.
 * Teamwork (Collaboration) and Inclusion - Collaborates and promotes inclusion within and across boundaries.
 * Knowledge, Learning, and Communication - Demonstrates agility for learning and a commitment to enhance oneâ€™s capacity.
 * Business Judgment and Analytical Decision Making - Analyzes available information and makes evidence-based ethical decisions.</t>
  </si>
  <si>
    <t>Functional Responsibilities
Monitoring &amp; analyzing cost &amp; revenue Preparation of monthly Revenue billing details Monitoring complete asset lifecycle till disposal Monitoring asset insurance process Monitoring complete asset lifecycle till disposal Monitoring asset insurance process Monitoring end to end procurement to Payment process Managing escalation &amp; audit queries Preparation of various weekly recon reports Preparation of technology budget at the start of the financial year Tracking of actual expenses incurred and gradual bifurcation of same to understand various cuts of expenses incurred comparison of actual spend with budget to do variance analysis finalization of month end provisioning monthly allocation of common cost to multiple business Resolving queries raised by various stakeholders on technology spend incurred &amp; allocated to multiple business</t>
  </si>
  <si>
    <t>Bread Financial</t>
  </si>
  <si>
    <t>7 hours ago</t>
  </si>
  <si>
    <t>Every career journey is personal. That's why we empower you with the tools and support to create your own success story.
Be challenged. Be heard. Be valued. Be you ... be here.
Job Summary
This role is responsible for budgeting, forecasting, Op Ex analysis and financial reporting. The role will apply analytical rigor to financial data, prepare meaningful analysis, generate financial dashboards and make recommendations to improve profitability. The role will require to presentation of information in a concise, relevant format to senior management to enable their decision-making. Candidate should be able to produce high quality work within tight time frame and be comfortable in a fast-paced, dynamic environment.
Job Description
Essential Job Functions
Financial forecasting, budgeting, reporting and analysis: Supports monthly forecast for revenue, sales &amp; OpEx functions. The role will also support the annual budget exercise for revenue, sales &amp; OpEx functions. Support preparation for budgeting exercise like data gathering from business analysis of past trends etc. Works closely with the larger finance team and ensure timely and accurate submission of forecasts and reports. The role will be required to analyze and report on actuals and variances with appropriate commentary. The role will support preparation of standard reporting. Works closely with stakeholders to analyze cost trends.
Project Support: Prepare monthly dept. scorecards, Variance analysis with commentary and insights. Monitor and report on project financials. Clear and concise comments on variance to baseline / business case. Support updating monthly packs. Support ad-hoc projects and miscellaneous assignments. Coordinate with various FP&amp;A teams to gather and update commentary. Works on building financial models and reports and a need basis.
Stakeholder management: Works closely within the department and works cross-functionally to produce reports in a timely, high-quality and insightful manner. Works cross-functionally and collaborate to gain knowledge and insights of volume related activities. Maintains communication with business partners to stay in front of activities with a forecast impact. Builds effective relationships within the team and all levels of the organization.
Soft Skills: Quick learner and a good team player.
Reports to: Lead or above
Working Conditions/ Physical Requirements: Normal office environment, some travel may be required.
Direct Reports: None
Minimum Qualifications
Degree Required: Bachelorâ€™s Degree in Finance, Accounting, commerce or equivalent.
Area of Study: Business Finance, Accounting
Years of Work Experience Required: 5 to 8 years of experience.
Type / focus of work experience required: Candidate should have worked in a global role with strong financial domain knowledge. Should have experience in financial analysis, business finance and MIS reporting
Preferred Experience
Degree Preferred: MBA
Area of Study: Business Finance, Accounting
Years of Work Experience Preferred: 8 years of relevant experience.
Type / focus of work experience preferred: Business finance, FP&amp;A and MIS reporting
This job description is illustrative of the types of duties typically performed by this job. It is not intended to be an exhaustive listing of each and every essential function of the job. Because job content may change from time to time, the Company reserves the right to add and/or delete essential functions from this job at any time.
About Bread Financial
At Bread Financial, youâ€™ll have the opportunity to grow your career, give back to your community, and be a part of our award-winning culture. Weâ€™ve been consistently recognized as a best place to work in many markets and weâ€™re proud to promote an environment where you feel appreciated, accepted, valued, and fulfilledâ€”both personally and professionally. Bread Financial supports the overall wellness of our associates with a diverse suite of benefits and offers boundless opportunities for career development and non-traditional career progression.
Bread Financial is a tech-forward financial services company providing simple, personalized payment, lending and saving solutions. The company creates opportunities for its customers and partners through digitally enabled choices that offer ease, empowerment, financial flexibility and exceptional customer experiences. Driven by a digital-first approach, data insights and white-label technology, Bread Financial delivers growth for its partners through a comprehensive product suite, including private label and co-brand credit cards, installment lending, and buy now, pay later (BNPL). Bread Financial also offers direct-to-consumer solutions that give customers more access, choice and freedom through its branded Bread Cashback American ExpressÂ® Credit Card and Bread Savings products.
Headquartered in Columbus, Ohio, Bread Financial is powered by its 7,500+ global associates and is committed to sustainable business practices.
 * All job offers are contingent upon successful completion of credit and background checks.
 * Bread Financial is an Equal Opportunity Employer.
Job Family
Finance,Accounting and Banking
Job Type
Regular</t>
  </si>
  <si>
    <t>Elysium Capital</t>
  </si>
  <si>
    <t>Position: Credit Analyst
Qualification: A Graduate Degree in Commerce/Finance/Business or a Semi Qualified CA (dropped)
Location: Mumbai (Mulund West)
Job Description: -
â€¢Â Â Â Â Preparation of proposal notes related to Real Estate Finance
â€¢Â Â Â Â Internal risk assessment and data analysis of proposals using MS Excel
â€¢Â Â Â Â Preparation of CMA, Cash Flows, Fund Flows and Ratio Analysis
â€¢Â Â Â Â Evaluating clientsâ€™ credit data and financial statements for preliminary risk assessment
â€¢Â Â Â Â Interaction with Financial Institutions and Clients for due diligence and documentation.
Key Expectations -
 * Good understanding of financial analysis of companies
 * Intermediate level skills in MS Office â€“ Good Keyboard skills and knowledge of shortcuts in MS Excel
 * Understanding of various banking asset products
While we would prefer someone with up to a year of relevant experience, even freshers with a good knack for Excel and an interest in building a career in real estate finance are encouraged to apply.
Salary: Upwards of Rs 3 Lacs. Would not be a constraint for the right candidate.
Website: www.elysium.capital</t>
  </si>
  <si>
    <t>Mott MacDonald</t>
  </si>
  <si>
    <t>Contract Type
Permanent
Work pattern
Full time
Position Location
Ahmedabad
Job Description
 * Support Accounts Officer with financial reporting (FiFi), credit management, taxation, treasury (including banking, mandates, bonding), and internal controls in the Country.
 * Prompt processing of Accounts Receivable invoicing, including maintenance of a billing diary and a robust credit management focus. Processing inter-entity billing journals and preparing supporting invoices where relevant. Investigate and clear invoicing queries, including allocation of cash receipts and debtor follow up. Ensure credit notes are approved in line with delegated authorities
 * Prompt processing and payment of Accounts Payable invoices, site returns and staff expenses. Investigate and clear related queries.
 * Processing of petty cash transactions, maintenance of the proper records, and the monthly reconciliation of petty cash fund
 * Review existing Finance Processes, develop process flowcharts, provide recommendations on improvements and implement changes.
 * Assist in preparation and review of monthly balance sheet reconciliations and preparation of quarterly BPC statutory packs. Assist in monitoring intercompany accounts to ensure the transactions are valid, reconciled and settled as appropriate with guidance from group Treasury.
 * Assist in maintenance of fixed asset register, prompt recording of movement, sale and discard of asset, carry out periodical physical verification and perform reconciliation. Ensure posting of depreciation journal as per statutory requirements.
Candidate Specification
Qualification - Qualified MBA in Finance with experience up to 3 years
 * Strong analytical ability with effective communication and interpersonal skills
 * Experience in accounts payable, account receivables, vendor reconciliation, bank reconciliation, working capital management, balance sheet reconciliation, purchase order etc.
 * Fluent English (both written and verbal).
 * Willingness to undertake business travel as required around India
 * Flexibility to work longer hours at peak times as required
 * Conversant in the use of Microsoft products and experience in other ERP systems
Job Profile
Finance Analyst supports Manager with financial reporting, credit management, treasury (including banking, mandates), and internal controls in the Country.
Other Information
Equality, diversity and inclusion
We put equality, diversity and inclusion at the heart of our business, seeking to promote fair employment procedures and practices to ensure equal opportunities for all. We encourage individual expression in our workplace and are committed to creating an inclusive environment where everyone feels they have the opportunity to contribute.
Agile working
At Mott MacDonald, we believe it makes business sense for you and your manager to choose how you can work most effectively to meet your client, team and personal commitments. We embrace agility, flexibility and trust.
Job Ref
68723BR
Recruiter Contact
Debalina Dutta
Country
India
Region/State
ALL - India
Discipline
Finance and Accounting
Sector
Corporate Services
Website Region
Asia Subcontinent
Website Sector
Corporate services, Management consultancy</t>
  </si>
  <si>
    <t>Finance and Accounting/Auditing</t>
  </si>
  <si>
    <t>Construction, Civil Engineering, and Environmental Services</t>
  </si>
  <si>
    <t>IntouchCX</t>
  </si>
  <si>
    <t>About IntouchCX
IntouchCX is a global leader in customer experience management, digital engagement, and AI and automation solutions. We immerse ourselves in your world with curiosity, creativity, and innovation to deliver exceptional results. For over 20 years, we have scaled with soul to become a disruptive industry leader by building trusted long-term relationships with our brand partners and empowering our people to drive positive change. To learn more about us and our culture, follow the link to Our Story - https://youtu.be/GinyJ-abWJs
About The Job
We are revolutionizing the perception of customer service and are in need of your assistance. Currently, we seek a Financial Analyst responsible for analyzing and reporting financial data to executives to enhance program performance visibility. This role involves contributing to various projects, conducting ad-hoc analyses, and providing timely information and support for strategic decision-making.
As a Financial Analyst, You Will...
 * Gather and organize extensive datasets from diverse sources
 * Uncover patterns and trends in data to guide business decisions
 * Develop and maintain databases and data systems for accuracy and efficiency
 * Generate reports and visualizations to convey findings and insights to stakeholders
 * Collaborate with cross-functional teams to drive data-driven decision-making
 * Continuously monitor and evaluate data for areas of improvement or optimization
 * Stay updated on industry trends and advancements in financial analysis techniques
Requirements
As a Financial Analyst, You Have...
 * A bachelor's degree in Commerce or Finance is preferred
 * The ideal candidate will have 2-3 years of experience in a Financial Analyst role, preferably within a contact center environment
 * Experience in financial analysis and data management is required
 * Proficiency in maintaining and developing reporting tools is highly desirable
 * Strong proficiency in Excel and G-Suite applications, including Google Sheets, Docs, Slides, and Google Studio is necessary
 * Proficiency in fine-tuning data queries, particularly strong Power Query skills, is required
 * Possess strong analytical skills to derive meaningful insights from complex data sets
 * Demonstrate excellent communication skills to present findings clearly and concisely to stakeholders
 * Pay attention to detail to ensure accuracy in data analysis and reporting
 * Work with large data sets and databases effectively
 * Utilize data visualization tools such as Excel and Google Studio for creating visual representations of data
 * Understand business operations and objectives to align financial analysis with business goals
 * Adaptability to work in a fast-paced, constantly changing environment
 * Commitment to continuous learning and upskilling to stay current with the latest tools and technologies in financial analysis
By signing this application, the applicant consents to IntouchCX collecting, using and retaining his/her personal information for purposes relating to the application process and if hired, the employment relationship.
Any and all personal information collected is held in the strictest confidence and in accordance with all applicable Privacy Laws.</t>
  </si>
  <si>
    <t>AML Analyst</t>
  </si>
  <si>
    <t>McLaren Strategic Solutions (MSS)</t>
  </si>
  <si>
    <t>Role: AML Analyst
Location: Bangalore
About The Company
McLaren Strategic Solutions (MSS) is the operations division of the global group, McLaren Strategic Ventures, headquartered in California. MSS offers end-to-end digital transformation services, enabling enterprises to accelerate their digital transformation efforts.
Our unique ecosystem of domain and technology platforms and global technology talent networks bring differentiated technology solutions for our Global 1000 customers. We focus on delivering full stack technology consulting Think (digital strategy), Plan (global program management and enterprise architecture), Build (digital, product and platform engineering) &amp; Run (application management) services.
We focus on mainly three sectors, banking and financial services, healthcare and supply chain with deep industry expertise. Our enterprise architecture and engineering expertise in data, AI and decision sciences, cloud engineering, hyper automation and modernization can fuel and augment clients expertise in seamless and unique ways. Our software development and platform engineering leverages unique accelerators to dramatically shrink development time and cost in every phase of technology implementation. Our AIOps powered application maintenance services is focused on dramatically shrinking the total cost of ownership for your technology products.
With over 1000 plus engineering team located in the US, India and Latin America, MSS has a laser focus on Digital product development leveraging technologies like Blockchain, Data Science and Data Engineering, Cloud, Artificial Intelligence, Machine Learning, intelligent automation, application development especially SAAS-based, Analytics and AI, Internet of Things (IOT), IT infrastructure, testing and quality assurance, managed IT services, and Cybersecurity.
We offer Front end, Back end and fullstack application development (Java, .Net, Python, Angular, React), devops (Azure, AWS), testing &amp; test automation (Selenium, Appium, TestIM, JMeter, Postman). Our advanced engineering labs deliver solutions in Web 3.0 , AR/VR and Advanced AI (Computer Vision, Speech Transcription and Synthesis, Natural Language Understanding with LLMs)
Job Description
 * Conduct KYC onboarding of institutional customers, reviewing client documentation/information for sufficiency, accuracy and legitimacy.
 * Conduct EDD reviews of high risk to determine the AML/sanctions risk posed by the customer and make recommendations on whether to retain high risk customers.
 * Work with our institutional customers to help onboard their own customers and implement our solutions.
 * Identify red flags, suspicious activity, investigate patterns / typologies and work on appropriate solutions.
 * Conduct sanctions, PEP, and adverse media checks.
 * Ensure customers are compliant with the laws and regulations to satisfy obligations to the appropriate regulatory authorities.
Minimum Qualifications
 * Strong organizational, analytical, written, and verbal communication skills.
 * B.A./B.S. degree; quantitative or technical degree a plus.
 * 3-8 yearsâ€™ experience performing KYC at a financial institution, ideally in FinTech
 * An innovative and creative mind looking to suggest new solutions to old problems.
 * Excellent decision-making skills, bias for action and sound judgement.
 * Customer onboarding and transaction monitoring.
 * Ability to maintain a strong operational focus with the ability to manage time sensitive workflows across competing priorities.
 * Proficiency in Google Suite, Slack and Apple MacOS preferred.
Nice To Have Skills
 * Experience or strong knowledge in Crypto currency or digital currency or blockchain technology and services is a good to have.
 * CAMS, CFCS or CFE certification is a plus</t>
  </si>
  <si>
    <t>AKMV Consultants</t>
  </si>
  <si>
    <t>Job Description
 * Business Insights: Help to shape decisions and outcomes with deep financial insights and help to define what success metrics are required for growing businesses as we move them to scale and drive consistency in how we measure and look at our business and opportunity.
 * Manage the business: Business health insights at monthly business reviews and facilitate course correction in collaboration with business partners.
 * Target Setting: Lead the development and update of near-term targets for the Teams business and evaluate risks and opportunities in close partnership with Engineering, GTM, Marketing, Business Planning, Customer Value, Sales and Marketin
 * Competitive Analysis: Research and build deep competitive insights, analyse internal and external data to inform competitive position, and drive growth actions.
 * Performs analysis and research of present and future financial performance, financial plans (e.g., expected returns, resource allocation, pricing, investment opportunities)
 * Assists in the execution of the annual business planning and forecasting process. Completes analysis, modeling, and research to support preliminary and adjusted forecast cycles. Partners and solicits insight from business and commercial stakeholders.
 * Provides business leader support and actionable insights during financial close periods. Reviews recurring financial reporting and presentations. Identifies trends and formulates action plans. Determines financial results (e.g., revenue, profitability, OPEX, etc.) and conducts variance analyses. Identifies variance causes and solutions. Collaborates to ensure execution of plans and accountability for results.
Requirements
 * The candidate should have minimum 5 years of experience in a similar role.
Requirements
The candidate should have minimum 5 years of experience in a similar role.</t>
  </si>
  <si>
    <t>Finance Intern (Equity Research)</t>
  </si>
  <si>
    <t>Dhanvesttor</t>
  </si>
  <si>
    <t>Job Title: Finance Internship (Equity Research) with PPO (Pre-Placement Offer) (, in-office job)
Job Location: Loudon Street, Kolkata
Salary: 6-12k (per month)
Job Description of a Finance Intern at Dhanvesttor: As a finance intern at Dhanvesttor, you will have the opportunity to gain valuable insights into not only the financial operations of the company but also learn about the functioning of the Indian stock market. You will work closely with the finance team, supporting them in various financial tasks and projects. This internship will provide you with hands-on experience in financial statement analysis, financial data management, financial reporting as well as equity research
analysis.
Job Requirements:
1. Completed a bachelor's or master's degree program in finance, accounting or economics
2. Should be currently pursuing CFA (Chartered Financial Analyst)
3. Strong analytical skills and attention to detail
4. Proficiency in Microsoft Excel and other financial software tools
5. Excellent communication and interpersonal skills
6. Ability to work independently and as part of a team
7. Eagerness to learn and contribute to the finance department
8. Basic understanding of financial principles and concepts
9. Availability  during the internship period and as a prospect employee of Dhanvesttor
Essential Duties and Responsibilities:
1. Assist in financial analysis, including gathering, interpreting, and summarizing financial data
2. Help maintain financial records and databases, ensuring accuracy and compliance
3. Participate in budgeting and forecasting activities, under the guidance of senior finance professionals
4. Assist in preparing financial reports and presentations for management and stakeholders
5. Help with the preparation of financial statements and regulatory filings
6. Learn to comprehensively engage in equity research and analysis on assigned sectors, industries, and companies, utilizing various data sources, financial models, and valuation techniques
7. Learn to monitor and track the performance and news flow of covered companies, providing regular updates and alerts to internal stakeholders
8. Collaborate with the finance team to streamline processes and improve efficiency
9. Assist in ad-hoc financial projects as required by the finance team
10. Embrace opportunities for learning and development within the finance field</t>
  </si>
  <si>
    <t>Valuation Analyst</t>
  </si>
  <si>
    <t>Pierian Services</t>
  </si>
  <si>
    <t>Designation: Valuation Analyst
Legal Entity / Business Unit -
Location:
Role
You will assist on engagements primarily related to the valuation and advisory of real estate and real estate entities. This may include financial modelling, business enterprise valuations (of real estate entities), appraisals of real property for a variety of purposes, real and personal property valuations for financial reporting purposes (primarily ASC 805, ASC 820 and ASC 360). You will be responsible for conducting reviews of third-party valuations of real estate assets and entities and providing review commentary to Baker Tillys audit engagement teams. As a part of your role, you will assist in the research and development of firm-published thought leadership.
Employed at BT-Pierian Managed Services LLP, a Joint Venture between Baker Tilly, US LLP and Pierian Services Pvt Ltd., you will be associated with the Baker Tilly, USA Projects, working with some of the leaders in the space.
Your Key Responsibilities Include-
Summarize and analyze financial data including entity, portfolio, and property-level financial performance and forecasts.
Conduct economic, market, and property-level research.
Work with and develop a variety of templates.
Develop various valuation models.
Utilize discounted cash flow, direct capitalization, sales comparison approach, and cost approach valuation methodologies.
Get involved in technical writing such as developing narrative and summary format reports for client deliverables.
To excel in this role, you need -
Strong Microsoft Excel skills (must-have)
Strong Writing Skills (preferred)
Real estate asset management, audit, or valuation experience (preferred)
Familiarity with subscription sources such as CoStar and Argus valuation software (preferred)
It will be awesome if you -
Have fluent verbal and written communication skills
Demonstrate excellent team skills, a positive attitude, and high ethical standards.
Are willing to work in a fast-paced project-based environment.
Are keen on maintaining and expanding knowledge base in the area of expertise.
Possess analytical, problem-solving, organizational, interpersonal, project management, and communication skills.
Have the ability to provide exceptional client service, demonstrate commitment to continuous learning, display appropriate ethical knowledge and commitment, and exhibit a sense of urgency and commitment to quality and the timely completion of duties.
You should have -
A Bachelors degree in Real Estate, Finance, Accounting, Economics, or a related field.
Three to five (3 5) years of experience in finance or valuation.
About Baker Tilly / Pierian
Baker Tilly US, LLP is a leading accounting and advisory firm with its headquarters located in Chicago, Illinois. The company provides a wide range of services to clients in industries such as healthcare, financial services, manufacturing, government, and not-for-profit organizations.
Baker Tilly US, LLP was founded in 1931 and has grown to become one of the largest accounting and advisory firms in the United States. The company has more than 3,800 employees and operates in over 40 offices across the country. Baker Tilly US, LLP is a member of the Baker Tilly International network, which has operations in over 145 countries.
The company's services include audit and assurance, tax planning and compliance, business consulting, cybersecurity and information technology, risk advisory, and wealth management. Baker Tilly US, LLP is committed to delivering exceptional client service and helping its clients achieve their goals and objectives.
The company values diversity and inclusion and believes in fostering a culture of innovation, collaboration, and continuous learning. Baker Tilly US, LLP also places a strong emphasis on corporate social responsibility and actively supports various community initiatives and charitable organizations.
Website: https://www.bakertilly.com/
Founded in 2002, Pierian Services is a leading Global Business Services company, providing a range of services and solutions in strategy, consulting, and operations management.
We have helped several Fortune 500 companies and new-age start-ups work smarter and achieve accelerated growth through process transformation, digital technology enablement, and the creation and management of value-generating business services.
We are a team of 2000+ highly skilled professionals managing 300+ clients across 20 countries with 10 key delivery centers.
We have endless opportunities for passionate finance and accounting experts who truly believe in delivering value-generating professional services. We have several professionals who have joined the company as freshers and have built thriving careers at Pierian over more than a decade.
When asked about the top reasons why people love working with Pierian, they shared the following
 * Truly human-centric culture
 * Empathetic leadership
 * Flexible work schedules
 * Remote working
 * Open-door approach
You will love working at Pierian if
 * You take full ownership and pride in your work.
 * You are obsessed with attention to detail.
 * You truly believe in continuous learning.
 * You want to make a career, and not just do a job.</t>
  </si>
  <si>
    <t>Outsourcing and Offshoring Consulting</t>
  </si>
  <si>
    <t>Deel</t>
  </si>
  <si>
    <t>Who We Are And What We Do
Deel is a global team that helps businesses hire anyone, anywhere, easily. Deel consists of more than three thousand self-driven individuals spanning over 100 countries. Our unified yet diverse culture keeps us continually learning and innovating the Deel platform and our products for customers.
Companies should be able to hire the best talent anywhere in the world, so we are building the best platform to make that a reality. Our market-leading technology, expertise, and global team are crucial to the success of Deelâ€™s platform. We deliver the best products and platform features in our space, enabling millions of jobs worldwide and connecting the global workforce with the best companies and opportunities.
Why should you be part of Deel's success story?
A 30-mile hiring radius should no longer dictate how companies hire because great talent lives everywhere. Deel sees a world without hiring borders and endless talent that pairs perfect candidates with great companies.
We offer global teams all the tools they need to hire, onboard, manage, pay, and scale at full speed. We aim to foster a diverse global economy by building a generational platform that seamlessly connects companies with talent worldwide.
After our successful Series D in 2021, we raised another $50M last year, doubling our valuation to $12B.
Thereâ€™s never been a more exciting time to join Deel â€” the market leader in international payroll and compliance.
Responsibilities:
We are looking for a proactive Junior Finance Analyst with a strong data orientation to contribute to our financial analysis and reporting processes. Your responsibilities will encompass:
 * Data-Driven Insights: Extracting actionable insights from extensive and intricate data sets, enabling informed decision-making.
 * Workflow Development: Creating efficient data processing workflows to enhance our reporting capabilities and streamline data accessibility.
 * Data Structuring for Efficiency: Assisting in structuring data to optimize the efficiency of extracting pertinent business information.
 * Data Auditing and Resolution: Auditing data to identify and resolve potential data quality issues, collaborating closely with the Data team to ensure swift resolution.
 * Proactive Reporting: Proactively providing actionable reports to business stakeholders based on data analysis, aiding in strategic decision-making.
 * Analytical Problem-Solving: Conducting thorough analytical deep-dives to analyze and resolve complex financial problems effectively.
 * Financial Modeling: Assisting in the creation of financial models to forecast relevant KPIs for the Finance department, contributing to strategic planning.
Skills:
To succeed in this role, you should possess the following skills and qualifications:
 * SQL Proficiency: Fluent in SQL for efficient data querying and manipulation.
 * Excel and Analytical Skills: Excellent command of Excel and strong analytical capabilities for data interpretation.
 * Data Analysis Experience: Minimum of 2 years in a similar data analysis function.
 * Financial Acumen: Solid understanding of P&amp;L and Cash-Flow concepts.
 * Project Management in a Fast-Paced Environment: Experience handling multiple priorities and projects within a dynamic setting.
 * Proactivity and Autonomy: Demonstrated ability to manage multiple projects independently, knowing when to escalate issues or seek support.
 * Communication and Data Presentation: Strong communication skills with the ability to present data effectively to various stakeholders.
 * Attention to Detail: Meticulous attention to detail and a willingness to delve into analytical investigations.
 * Educational Background: Preferred, minimum of a Bachelorâ€™s degree in Engineering, Mathematics, Statistics, Finance, or a related field. A Master's degree is preferred.
This role presents an exciting opportunity for a budding finance professional with a strong inclination towards data-driven analysis and reporting.
Note: This job description outlines the general nature of work and is not exhaustive in listing all responsibilities, duties, and required skills.
Total Rewards
Our workforce deserves fair and competitive pay that meets them where they are. With scalable benefits, rewards, and perks, our total rewards programs reflect our commitment to inclusivity and access for all.
At Deel, youâ€™ll enjoy:
 * Computer equipment applicable to your role
 * Stock grant opportunities
 * Additional perks and benefits based upon your employment status and country
 * The ability to choose where you work whether it be your home, the beach, or a WeWork
At Deel, we're an equal opportunity employer and value diversity at our company. We do not discriminate based on race, religion, color, national origin, gender, sexual orientation, age, marital status, veteran status, disability status, or other applicable legally protected characteristics.
"Please note that we will only communicate with our job applicants by using @deel.com domains. We will never contact applicants from any other email address. We will never ask for money from potential employees. Be cautious of any unauthorized solicitations. You may view the most current and accurate job postings at Deel by visiting https://www.deel.com/careers.</t>
  </si>
  <si>
    <t>Lenskart.com</t>
  </si>
  <si>
    <t>Job Description
Job description
 * Responsible for compiling monthly forecast data received from all functions.
 * Responsible for variance analysis w.r.t plan, forecast, actuals, prior forecast
 * Responsible for tracking &amp; monitoring CAPEX
 * Responsible for preparation of calculation of SIP business data
 * Support FPA Head on 3/5 yearsâ€™ business plan for the organization
 * Establish dashboards and facilitate information to relevant stakeholders for effective management of short-term/midterm/long-term business goals.
Requirements
Job requirements
 * Candidate with 4-5 years of relevant experience in the treasury domain
 * Experience in domestic treasury
 * Experience in stakeholder management and team management.
 * Candidate with ICWA qualification will be preferred.</t>
  </si>
  <si>
    <t>Finance Analyst (II)</t>
  </si>
  <si>
    <t>NCR Atleos</t>
  </si>
  <si>
    <t>About NCR
NCR Corporation (NYSE: NCR) is a leader in transforming, connecting and running technology platforms for self-directed banking, stores and restaurants. NCR is headquartered in Atlanta, Ga., with 38,000 employees globally. NCR is a trademark of NCR Corporation in the United States and other countries.
ESSENTIAL DUTIES AND RESPONSIBILITIES include the following. Other duties may be assigned.
 * Audit terms entry against contract, resolve discrepancies, and communicate resolution.
 * Respond to issues through any channel in writing or verbally related to payment data entry or calculation.
 * Create complicated calculations to pay customer commissions, and ensure calculations are mathematically correct.
 * Provide customer service to both internal and external customers related to commission payments.
 * Query, cleanse, and validate conversion data for payments processed between old and new systems.
 * Analyze data to determine root cause and develop process improvement or retrain personnel to ensure accuracy and efficiency of processes.
 * Analyze profitability of terminals, and work with Sales to improve profitability.
 * Analyze data to find lost revenue and bring to fruition.
 * Query data to assist the team with investigation of issues, and monthly tasks such as commission payment runs, fee settlement reports, updates to existing data, and creation of new data.
 * Prepare Fee Settlement statements for customers.
 * Gathering business and data requirements from business stakeholders.
 * Identifying, documenting, &amp; implementing business process improvements.
 * Designing and deploying databases to assist sales and accounting (operational and reporting)
 * Producing reporting and metrics as requested by business leadership.
 * Document current and future processes, including both manual and automated, using visual models, flow charts and written narrative.
SYSTEMS INVOLVED: (as needed...)
 * CORE
 * Cardlink
 * Doclink
 * Third Party Processor Sites
 * Great Plains/WennSoft
 * CAMP
 * Microsoft Suite
 * Access CRM
 * SharePoint Microsoft Office
 * SQL
 * ADP Self Service
Supervisory Responsibilities
Yes or no - No
EDUCATION, EXPERIENCE &amp; REQUIREMENTS: (be clear on each whether it is a preference or requirement)
 * Bachelorâ€™s degree or 4 years of experience in any of the following: Operations, Business or Quantitative.
 * Strong analytical skills - Required.
 * Ability to multitask or shift quickly between tasks quickly - Required.
 * Positive attitude, and ability to see and implement solutions - Required.
 * Desire to learn and ability to learn quickly.
 * Strong independent decision-making skills, and ability to work independently - Required.
 * Creative problem-solving skills, and the tenacity to seek out answers.
 * Excellent organizational and time management skills - Required.
 * Must have excellent communication skills, both written and oral - Required.
 * Strong Excel skills â€“ preferred intermediate or higher.
 * Knowledge of Power Query &amp; Power Pivot-a plus
 * Data Analysis &amp; Modeling
 * Dimensional Modeling-a plus
 * Ability to work overtime when necessary to complete projects per timeline - Required.
 * Must be able to successfully pass all applicable background screening tests - Required.
Offers of employment are conditional upon passage of screening criteria applicable to the job.
EEO Statement
Integrated into our shared values is NCR's commitment to diversity and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NCR is committed to being a globally inclusive company where all people are treated fairly, recognized for their individuality, promoted based on performance and encouraged to strive to reach their full potential. We believe in understanding and respecting differences among all people. Every individual at NCR has an ongoing responsibility to respect and support a globally diverse environment.
Statement to Third Party Agencies
To ALL recruitment agencies: NCR only accepts resumes from agencies on the NCR preferred supplier list. Please do not forward resumes to our applicant tracking system, NCR employees, or any NCR facility. NCR is not responsible for any fees or charges associated with unsolicited resumes.</t>
  </si>
  <si>
    <t>Aurum Equity Partners - Analyst - Investment Banking</t>
  </si>
  <si>
    <t>Aurum Equity Partners LLP</t>
  </si>
  <si>
    <t>The Analyst role at Aurum Equity Partners LLP is for candidates with prior experience of minimum one year in Corporate Finance/ Investment Banking/ Private Equity/ Financial Research with a graduate/ post-graduate (Commerce/ Engineering/ Chartered Accountancy) education from top tier Schools/ University.
The Analyst is expected to play a key role in supporting senior management at various stages of business.
Required Skills/Attributes
 * Track record of outstanding academic success
 * Minimum 1 year of prior work experience in Corporate Finance/ IB/ PE/ Financial Research
 * Analytical mind and sound financial modelling skills
 * A team player with an ability to interact with other Analysts / Associates / Senior Associates
 * Ability to multi-task and prioritize tasks appropriately
 * A high degree of initiative, motivation, and attention to detail
 * Strong knowledge of Microsoft Excel, Word and PowerPoint
 * Strong spoken and written English language skills
 * Have good inter-personal skills
 * Adhere to stringent timelines
 * Dedicated and hard working
Work Details
Typical work includes :
 * Quantitative &amp; Qualitative Industry/Sector Research
 * Company Research, Analysis &amp; Profiling
 * Deal Analysis &amp; Tracking including detailed review of transactions.
 * Using Databases e.g. VccEdge, Private Circle, Capitaline and such other databases for research
 * Financial Modelling including basic valuations
 * Actively support Executive Team (Associates/ Senior Associates) in business development, presentations, pitches, etc.
The ideal candidate will conduct quantitative and qualitative analysis across various projects to optimize company growth and business. You will manipulate datasets, create financial models, and summarize findings in a succinct manner for client's usage.
(ref:iimjobs.com)</t>
  </si>
  <si>
    <t>Capital Markets, Investment Advice, and Financial Services</t>
  </si>
  <si>
    <t>Credit Research Analyst- High Yield</t>
  </si>
  <si>
    <t>Sutherland</t>
  </si>
  <si>
    <t>Description:
â€¢ Sutherland is seeking to fill a Senior High Yield Credit Analyst. As a part of the Credit Research Team, you will work with a group of investment professionals to maximize the risk/return potential of high yield investments while also collaborating with the larger Credit Research team.
â€¢ The Senior Analyst will be responsible for the credit coverage of a few major sectors and multiple individual company positions. Research delivery will include supporting primary and secondary trades while maintaining portfolio coverage on existing exposures.
â€¢ The candidate is required to have a good understanding of one or many fixed income asset classes, such as High Yield Bonds, and Leveraged Loans.
â€¢ The candidate should have prior experience towards supporting on primary and secondary deals by developing extensive financial models with multiple forecast scenario workouts and drafting of Investment Memo in an efficient and time-bound manner, together with excellent written &amp; verbal communication skills to interact with onsite analysts and portfolio managers, which are some prerequisites for the role.
â€¢ The team works as the virtual front-end analysts for clients, helping them find value in potential investment opportunities and thereafter, monitor the investment's performance.
Responsibilities
â€¢ Monitor single name corporate credit situations in North America across performing and opportunistic strategy in both leveraged loan and high yield markets
â€¢ Perform investment research, including:
â€¢ Building financial models with KPI driven Revenue models, Cost drivers, Working capital analysis, Capex schedule, Capital Structure forecast, Covenant analysis, Default &amp; Recovery workouts and IRR sensitivities.
â€¢ Term Sheet preparation from credit agreements and bond indentures
â€¢ Drafting Investment Memos including identification of investment catalysts and provide recommendations on high yield bonds/loans, including fundamental and relative value views for primary and secondary trades
â€¢ Presenting the primary/secondary deals to the investment committee. Have full ownership of the deal and monitoring its constant performance against benchmark bonds.
â€¢ Maintain portfolio coverage including model updates and earning summary write-ups, while maintaining regular news on the portfolio.
Qualifications: To succeed in this position, you must have:
â€¢ MBA or equivalent in Finance /CFA/CA
â€¢ Minimum of 4-5 years of buy-side or sell-side experience covering single name corporate credit in high yield markets, across Leveraged Loans and/or Bonds asset classes
â€¢ Proficiency in building extensive financials models with 3-statement forecast (all interlinked) and developing base and downside cases
â€¢ Experience in writing Investment Memos covering primary and secondary trades
â€¢ Generalist with good sector exposure in any of TMT, Healthcare, Autos, Manufacturing, Oil &amp; Gas sectors
â€¢ Proficiency in using Databases &amp; Portfolio Asset Management Systems- Bloomberg, CapIQ, FactSet, Syndication sites, Everest, eFront
â€¢ Ability to work under pressure and deliver high-quality research in a timely manner</t>
  </si>
  <si>
    <t>Research and Finance</t>
  </si>
  <si>
    <t>Research Services and Financial Services</t>
  </si>
  <si>
    <t>Moody's Corporation</t>
  </si>
  <si>
    <t>326
Moodyâ€™s is a developmental culture where we value candidates who are willing to grow. So, if you are excited about this opportunity but donâ€™t meet every single requirement, please apply! You may be a perfect fit for this role or other open roles.
Moody's is a global integrated risk assessment firm that empowers organizations to make better decisions.
At Moodyâ€™s, weâ€™re taking action. Weâ€™re hiring diverse talent and providing underrepresented groups with equitable opportunities in their careers. Weâ€™re educating, empowering and elevating our people, and creating a workplace where each person can be their true selves, reach their full potential and thrive on every level. Learn more about our DE&amp;I initiatives, employee development programs and view our annual DE&amp;I Report at moodys.com/diversity
Objective:
Supports Moodyâ€™s Corporation with Financial analysis and management reporting.
Responsibilities:
 * Analyzes business trends; leads and aligns financial forecasts and long-range planning processes with our business leaders. Drives business value by providing financial and analytical counsel to facilitate decision-making around strategic business initiatives.
 * Prepares monthly financial reporting including variance and financial statement analysis. Able to clearly communicate a cohesive and concise story around business drivers behind financial data and potential implications on future results to the senior leadership.
 * Maintain high level of attention to detail and focus on accuracy, due to the confidential nature and large volume of global compensation and headcount management.
 * Manage and consolidate regional information flow to support global business management
 * Propose process improvements on existing files to increase efficiency and effectiveness
 * Identify process commonalities to align similar activities, where possible Provide support for annual compensation process and headcount management.
 * Ensuring regular cadence of high quality, timely, credible and insightful reporting related to key business drivers. Liaising with global business partners to ensure management reporting is accurate and commentaries are relevant.
 * Attend trainings to ensure required skills sets are updated.
 * Assist with quarterly and monthly management reporting
 * Assist with analytics relating to turnover, headcount, compensation, promotions, Hires etc.
 * Participate in special projects as assigned by Finance management.
 * Managing ad-hoc tasks, as required.
Qualifications :
 * Undergraduate degree in Finance, Accounting, Economics, or other business discipline.
 * Excellent analytical and technical skills. Power BI Modeling skills required.
 * Success Factors Reporting Tool skills desired.
 * 2 -4 years of relevant financial experience with planning and analysis. Intermediate to advanced excel skills are necessary and experience with other Microsoft Office applications (Excel, PowerPoint, Word, Outlook) is required.
 * Advanced English in both written and verbal communication skills
 * Exposure to multidimensional reporting applications (Hyperion Planning and Essbase a plus) Must have strong attention to detail, organizational and communication skills.
 * Ability to work both independently and as a member of a team.
 * Ability to work under pressure and meet tight deadlines
 * Strong understanding of workflows and proactive in process improvement
 * Comfortable with adapting multiple systems and performing research
Working Hours Requirement:
Follow London officeâ€™s working hours
1:00 PM to 10:00 PM - Normal Shift
Moodyâ€™s is an equal opportunity employer. All qualified applicants will receive consideration for employment without regard to race, color, religion, sex, national origin, disability, protected veteran status, sexual orientation, gender expression, gender identity or any other characteristic protected by law.
Candidates for Moody's Corporation may be asked to disclose securities holdings pursuant to Moodyâ€™s Policy for Securities Trading and the requirements of the position. Employment is contingent upon compliance with the Policy, including remediation of positions in those holdings as necessary.
For more information on the Securities Trading Program, please refer to the STP Quick Reference guide on ComplianceNet
Please note: STP categories are assigned by the hiring teams and are subject to change over the course of an employeeâ€™s tenure with Moodyâ€™s.</t>
  </si>
  <si>
    <t>insightsoftware</t>
  </si>
  <si>
    <t>Company Description
insightsoftware is a growing, dynamic computer software company that helps businesses achieve greater levels of financial intelligence across their organization with our world-class financial reporting solutions. At insightsoftware, you will learn and grow in a fast-paced, supportive environment that will take your career to the next level. We are looking for future insighters who can demonstrate teamwork, results orientation, a growth mindset, disciplined execution, and a winning attitude to join our growing team!
Job Description
The Financial Analyst role will provide support to the companyâ€™s global business. This is a key role in driving and reporting financial and operational results and generating metrics across business units, products, and functions. A primary responsibility will be to prepare analysis and manage financial performance data to facilitate the monthly accounting close process. To do so, you will partner with our accounting team as well as the broader FP&amp;A team in order to align forecast and expectations for actual company performance. This will include interacting with business leaders frequently to support their needs and provide them the necessary insights to grow the business.
Responsibilities
 * Work closely with Finance partners to analyze company performance.
 * Facilitate data consistency by providing forecast and budget insight to our accounting team.
 * Actively involve in the internal and external reporting deliverables.
 * Focus on streamlining processes with operational efficiency.
 * Provide ad-hoc analysis for business support.
 * Audit, review and adapt financial models to ensure they are both accurate and up-to-date.
 * Develop and maintain operational/financial models with varying complexity.
 * Ensure accuracy between reported financials and source data.
 * Drive engagement with management and senior management teams.
Qualifications
 * Bachelorâ€™s Degree in Finance.
 * 5-9 years of experience in financial analysis.
 * Experience in a global multicurrency organization.
 * Understanding of GAAP accounting.
 * Outstanding relationship building and communication skills.
 * Keen eye for details and data alignment across reports with a passion for using data to drive better decision-making.
 * Functions well under pressure; consistently pays attention to accuracy and quality of work.
 * Advanced Microsoft Excel and PowerPoint skills
 * Experience with NetSuite (or equivalent) preferred.
 * Preference will be given to candidates with experience in a SaaS company.
 * Ability to work in shifts.
Additional Information
All your information will be kept confidential according to EEO guidelines.
** At this time insightsoftware is not able to offer sponsorship to candidates who are not eligible to work in the country where the position is located. **
insightsoftware About Us: Hear From Our Team - InsightSoftware (wistia.com)
Background checks are required for employment with insightsoftware, where permitted by country, state/province.
At insightsoftware,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are proud to be an equal opportunity workplace.</t>
  </si>
  <si>
    <t>Straive</t>
  </si>
  <si>
    <t>Job Description:
We are seeking a highly motivated team player with strong research and interpretation skills. As a part of the venture capital team, this team is a distinct service that aims to provide investment data, financial data, and information to the clients that assist as a tool to support investment in alternatives.
What do we expect?
 * Proven work experience in Investment / Business / Private equity / VC Research
 * Strong attention to detail, and structured work approach
 * Excellent verbal, written, and presentation communication
 * Research and Analytical Skills
 * Working efficiency in all VC and information database management and extraction skills
 * Knowledge and proficiency in Private Equity, Venture Capital, Private Debt, Secondaries, Hedge Funds, Institutional investors, fundraising, deals, and alternative assets.
Roles and Responsibilities:
 * This job involves extensive search on Internet Sources related to capital markets
 * Thorough research of required data from a specific industry, domains, and geographies (Including Email ID, Law/broker firms and Phone number of Key Decision makers)
 * Researching and gathering information and analysis about market size, key players, teams, users, products, services, financials, business forecasts, etc
 * Ensuring efficiency and responsiveness regards data information by delivering timely and relevant data
 * Conduction primary and secondary research of specific sectors and companies and also retrieving deals data from SEC filings
 * responsible to oversee and perform all production-level tasks and maintaining real-time adherence, monitoring queues, and key performance indicators.
Preferred to speak any one mandatory Language:
 * Japanese/Korean
 * German
 * Chinese
 * Spanish
Mode Of Work: Remote / Hybrid
Notice Period: Immediate to 15 days
Benefits:
 * Medical Reimbursement Claim
 * Accidental Reimbursement Claim
 * Paid Leaves
Interested candidates can directly apply through this Job Post.</t>
  </si>
  <si>
    <t>Accounting/Auditing, Finance, and Analyst</t>
  </si>
  <si>
    <t>IT Services and IT Consulting, Research Services, and Financial Services</t>
  </si>
  <si>
    <t>Global Banking and Markets-Bengaluru Analyst Program-Analyst-Bengaluru</t>
  </si>
  <si>
    <t>Goldman Sachs</t>
  </si>
  <si>
    <t>Job Description
About Goldman Sachs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For us, itâ€™s all about bringing together people who are curious, collaborative and have the drive to make things possible for our clients and communities.
Global Banking &amp; Markets
Our core value is building strong relationships with our institutional clients, which include corporations, financial service providers, and fund managers. We help them buy and sell financial products on exchanges around the world, raise funding, and manage risk. This is a dynamic, entrepreneurial team with a passion for the markets, with individuals who thrive in fast-paced, changing environments and are energized by a bustling trading floor.
Role Overview
The role of an analyst is to work within GBM Private as it provides its clients with advice and services in the areas of Mergers &amp; acquisitions, financings and generic strategic advice. Analysts in Bangalore are aligned to a specific global geography and sector.
The broad range of responsibilities offer the successful candidates an excellent start to their career in Investment Banking with comprehensive training, broad exposure and access to a first class network for career advancement. The role will also provide opportunities to interact with bankers in different regions and to travel to different GS offices, for training, reconnecting with the global teams and working on assignments.
Job Responsibilities
 * Responsibilities will include, but are not limited to:
    * Analyzing and preparing generic industry, market or specific company overviews
    * Researching and analyzing specific company financial information and fundamentals
    * Creation, maintenance, and analysis of basic and advanced financial models to build a valuation perspective
    * Assisting in forming the appropriate structure of a deal
Basic Qualifications
 * Masterâ€™s degree in economics , finance, accounting or related field
 * Minimum 2 months of experience in financial services
 * Strong communication and interpersonal skills; ability to work with teams across the world as an integrated team member
 * Strong interest and aptitude for finance and valuation principles
 * Excellent understanding of Microsoft Office products, tools and utilities for business use
Preferred Qualifications
 * Candidate must be proactive, enthusiastic and team oriented
 * Strong client service orientation
 * Ability and dedication to meet strict and aggressive deadlines
 * Analytical mindset with an eye for details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Weâ€™re committed to finding reasonable accommodations for candidates with special needs or disabilities during our recruiting process. Learn more: https://www.goldmansachs.com/careers/footer/disability-statement.html
Â© The Goldman Sachs Group, Inc., 2023. All rights reserved.
Goldman Sachs is an equal employment/affirmative action employer</t>
  </si>
  <si>
    <t>NTT Ltd.</t>
  </si>
  <si>
    <t>Want to be a part of our team?
We are the managed services division of NTT Ltd. with our headquarters based in Barcelona, Spain. NTT Ltd. is a global technology services company bringing together the expertise of leaders in the field, including NTT Communications, Dimension Data, and NTT Security. We partner with customers around the world to shape and achieve outcomes through intelligent technology solutions. For us, intelligent means data driven, connected, digital, and secure. As a global ICT provider, we employ more than 40,000 people in a diverse and dynamic workplace and deliver services in over 200 countries and regions.
At NTT Managed Services, we provide expert, remotely managed services to our customers as a realistic alternative to in house IT support teams. We have been helping medium and large enterpriseâ€™s to proactively monitor and manage their IT estates for more than 18 years.
We believe in our people. They are not only diverse and inspiring, but also experts at what they do. It is a time to be obsessively curious, to reimagine, reinvent, reshape, and to make a real difference for our clients and society. You can contribute to our global capabilities and local insight to help our clients achieve their ambitions and ensure a more sustainable, better world that helps our communities thrive. The world needs fresh ideas, and the time is now for you to unleash your creativity and make a real impact.
It is never too late to learn new things. You will be encouraged to be curious, as that is what keeps you fast, flexible, and relevant. You need to own and to take charge of your career, to learn with and through others, to constantly be exposed to new challenges and experiences. No two days will be the same here, but that is what will keep you growing and realizing your full potential.
If you thrive in a culture that values personal development, trust, and integrity; where you are empowered to innovate and keep customers satisfied to drive excellence, please get in touch.
Why you should consider joining us:
As a part of your total compensation, NTT Managed Services provides a comprehensive, competitive benefit package. The benefit plans address both the immediate and long-term needs that you may have. Here is a sample of what we have to offer for  permanent employees:
 * Competitive rewards package.
 * Global and challenging environment.
 * Learning and growing opportunities.
 * Open communication.
 * Casual dress code.
More information on our managed services can be found at www.global.ntt
Want to be a part of our team?
The Engineering function is responsible for all engineering activities within the firm to ensure that business objectives are met. Includes the creation, development, design, and improvement of products, equipment, facilities, services, standards, and procedures in all engineering fields.
The primary responsibility of this job is to ensure the growth of the organizationâ€™s technology portfolio through concept/idea formulation and prototype development in line with the business strategy, requirement, and specifications. These individuals participate in the evolution and development of new innovative architectures and methods to maintain, upgrade, replace and improve the long-term performance of the existing architectures. They will be required to interact with development teams, Project Managers and Business Analysts and create and/or translate business requirements into executable plans.
Working at NTT
The Finance Analyst supports the accounting team by assisting with general accounts payable and receivable functions. Under the guidance of a more senior professional colleague, this position provides support that enables the processing of NTT accounts.
Key roles and responsibilities:
 * Prepare and process month-end journal entries and all relevant financial reports
 * Assist with balance sheet and bank reconciliation processing
 * Capture and generate purchase orders and manage the related invoices and collections
 * Monitor and analyse expenses of the team and intercompany loads, fixed deposits and journals
 * Assists with the administration of the accounts receivable function, including credit vetting, opening of new accounts, collecting cash and resolving queries
 * Assist the accounts payable function by dealing with vendors to ensure that all external and intercompany debtors pay in accordance with their payment agreements
 * Allocate cash in the financial system and assist with the reconciliation of client remittances
 * Ensure that client master data is maintained in the system and assist with monitoring of optimum account ageing against actual ageing of debtors
 * Deal with vendor queries related to accounts, ensuring that progress and solutions are communicated
 * Adhere to best practices in accounting as outlined by industry experts and espoused by the company
 * Maintain and update the status of accounts receivables and payables
 * Assist accountants by preparing all administrative financial data and reports
Knowledge, Skills And Attributes
 * Good knowledge of MS excel (using financial formulas and creating spreadsheets)
 * Ability to enter and analyse data to identify numerical errors
 * Ability to establish and maintain good working with stakeholders
 * A high degree of accuracy and attention to detail
 * Excellent planning and organisation skills
 * Knowledge of accounting processes and procedures
 * Outstanding problem analysis and solving skills
 * Ability to work under pressure
 * Ability to meet deadlines
 * Ability to prioritise workload in a fast-paced environment
 * Excellent verbal and written communication skills
 * Proven time management skills
 * Ability to multitask and work independently
 * Displays exceptional mathematical skills
 * Ability to produce a high quality of work
 * Demonstrate high ethics and adherence to company values
 * Ability to prioritise and manage expectations
 * Display good analytical and reasoning skills
 * Ability to interpret processes, policies, financial and legal documents
Academic qualifications and certifications:
 * Diploma in Finance, Accounting, Commence or other relevant qualification
Experience required:
 * Demonstrated work experience in similar position
 * Demonstrated work experience in a related environment
 * Some experience dealing with internal and external stakeholders
 * Demonstrated experience with accounting software
What will make you a good fit for the role?
What will make you a good fit for the role?
 * Seasoned and experienced professional
 * Has full understanding of specialisation area
 * Resolves wide range of issues in creative ways
 * Fully qualified, career level, career journey-orientated
 * Uses good judgement in selecting tools and methods to solve problems
 * Networks with senior internal and external people in own area of expertise
 * Receives little instruction on day-to-day work, receives general instructions on new assignments
Academic Qualifications and Certifications:
 * Typically requires extensive related experience with a bachelorâ€™s or equivalent degree
 * Relevant Certification beneficial
Join our growing global team and accelerate your career with us. Apply today.
Equal opportunity employer
NTT is proud to be an equal opportunity employer with a global culture that embraces diversity. We are committed to providing an environment free of unfair discrimination and harassment. We do not discriminate based on age, race, colour, sex, religion, national origin, disability, pregnancy, marital status, sexual orientation, gender reassignment, veteran status, or other protected category.
Please note:
This job description indicates the general nature and level of work performed by employees within this role. It is not designed to contain or be interpreted as a comprehensive inventory of all duties, responsibilities, and qualifications required of employees for this role. The incumbent of this position is also expected to undertake other duties which may not be listed on this job description as directed by their manager which can be deemed as reasonably within the scope of their role.
Equal Opportunity Employer
NTT is proud to be an Equal Opportunity Employer with a global culture that embraces diversity. We are committed to providing an environment free of unfair discrimination and harassment. We do not discriminate based on age, race, color, sex, religion, national origin, disability, pregnancy, marital status, sexual orientation, gender reassignment, veteran status, or other protected category</t>
  </si>
  <si>
    <t>Associate Analyst I - Finance</t>
  </si>
  <si>
    <t>Colgate-Palmolive</t>
  </si>
  <si>
    <t xml:space="preserve"># 157326 - Mumbai, Maharashtra, India
Who We Are
Colgate-Palmolive Company is a caring, innovative growth company that is reimagining a healthier future for all people, their pets and our planet. Focused on Oral Care, Personal Care, Home Care and Pet Nutrition, we sell our products in more than 200 countries and territories under brands such as Colgate, Palmolive, elmex, hello, meridol, Sorriso, Tomâ€™s of Maine, EltaMD, Filorga, Irish Spring, PCA SKIN, Protex, Sanex, Softsoap, Speed Stick, Ajax, Axion, Fabuloso, Soupline and Suavitel, as well as Hillâ€™s Pet Nutrition.
We are recognized for our leadership and innovation in promoting sustainability and community wellbeing, including our achievements in decreasing plastic waste and promoting recyclability, saving water, conserving natural resources and improving childrenâ€™s oral health.
If you want to work for a company that lives by their values, then give your career a reason to smile and join our global team!
The Treasury Operations Analyst position, located in our CBS Mumbai, offers excellent opportunities in improving knowledge of core Treasury functions, particularly in cash management, foreign exchange, derivatives and capital markets. Should be a phenomenal team worker and possess excellent communications skills and the ability to work under tight deadlines given the time critical nature of transactions and daily processes. The individual will be encouraged to develop Treasury proficiencies and gain hands-on experience in several core treasury functions. Should have strong interpersonal and organizational skills.
Responsibilities:
Treasury Operations:
 * Daily cash management, including cash positioning and short term cash forecasting
 * Back office confirmations and settlements
 * Coordinate intercompany borrowings, lendingâ€™s and dividends remittances
 * Management of bank accounts, including bank account opening/closing/changes, signature cards update and bank account database maintenance
 * Bank fee analysis and forecast
 * Perform month-end closing activities including financial transactions mark-to-market revaluation
 * System Administrator for all Banks : Modification, Add and deletion as per request
 * Support with Digital transformation Project
Counterparty Risk Management:
 * Manage the counterparty limits including recommendation of the limits and review of counterparty exposures
 * Supervise key credit metrics and headline news of the counterparties
 * Perform credit analysis of new financial counterparty and lead projects on counterparty risk management
Cross Function Support:
 * Coordinating with MDM team for SAP set up
 * Support Front office based in Hongkong
 * Adjusting Cash Forecast as per month end global FX rates
 * Standardize of process aligning with other Treasury Centers
Cash Flow &amp; Interest Expense Forecasting:
 * Support the compilation of Cash flow and expense forecasts
 * Track actuals and compare to forecasts
 * Analyze forecasting variances and make recommendations on how to improve forecast accuracy and reduce variances going forward
Treasury Reporting:
 * Prepare and consolidate Quarterly Treasury Report
 * Support Quarterly Finance Director Attestation of bank accounts process
 * Support on Regional Treasury reporting requirement
This position will also work on ad-hoc projects from time to time.
Qualifications:
 * Graduate degree in Finance or Accounting required; MBA preferred
 * Minimum 1.5+ years of prior experience in Treasury, Accounting, and/or Finance functions
 * Internal candidates with 1.5+ years in CGBS
 * Proven understanding of financial markets, foreign exchange rates/markets, derivatives, cash management and banking
 * Proficient with Microsoft Excel, Google Workspace and one or more Treasury Management Systems (i.e. SAP)
Our Commitment to Sustainability
With the Colgate brand in more homes than any other, we are presented with great opportunities and new challenges as we work to integrate sustainability into all aspects of our business and create positive social impact. We are determined to position ourselves for further growth as we act on our 2025 Sustainability &amp; Social Impact Strategy.
Our Commitment to Diversity, Equity &amp; Inclusion
Achieving our purpose starts with our people â€” ensuring our workforce represents the people and communities we serve â€”and creating an environment where our people feel they belong; where we can be our authentic selves, feel treated with respect and have the support of leadership to impact the business in a meaningful way.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contact Application_Accommodation@colpal.com with the subject "Accommodation Request" should you require accommodation.
</t>
  </si>
  <si>
    <t>Transportation, Logistics, Supply Chain and Storage, Manufacturing, and Retail</t>
  </si>
  <si>
    <t>Analyst, Financial Planning &amp; Analysis</t>
  </si>
  <si>
    <t>BlackRock</t>
  </si>
  <si>
    <t xml:space="preserve">R232329
Description
About this role
Business Unit Overview
BlackRock recognizes the importance of quality and accurate business intelligence needed to make critical business decisions at all levels of the organization. The BlackRock Financial Planning and Analysis (FP&amp;A) team is aligned to the firmâ€™s overall organizational structure to appropriately engage with each business unit to deliver key financial management activities. The FP&amp;A mission is enabling the firm to achieve its strategic and business goals from a financial perspective. Specifically, FP&amp;A is responsible for driving:
Effective Business Planning - providing relevant and timely financial intelligence to business partners across the firm through a standardized and consistent set of performance measurements linked with common decision support tools, business standards, language, and rules.
Strategic Resource Allocation - helping to link operations and financial performance, tightly managing performance against strategic goals, and enabling execution of business strategies.
Management of Business Performance - developing and communicating business strategies by curating the definition and measurement of metrics for success.
Job Purpose
Responsible for carrying out activities of Global Client Business FP&amp;A, which include Management and Business Reporting, Budgeting, Forecasting &amp; Adhocs analysis.
Responsibilities
 * GCB business reporting and analytics involving financials and other key performance indicators critical to operational management of the businesses.
 * Responsible for management and business reports on daily, weekly, and monthly basis while co-working with FP&amp;A stakeholders across US/EMEA/LatAm/APAC.
 * Perform revenue/expense analysis on a monthly/quarterly basis and providing meaningful commentary.
 * Perform expense forecasting/budgeting for G&amp;A by coordinating with global stakeholders.
 * Change management of management decks/reporting basis any business realignment/re-org/automation.
 * Build strong checks and controls in the processes/reports.
 * Engage and manage adhocs from business partners.
 * Responsible for driving meetings and discussions with stakeholders/business partners independently.
 * Participate and support FP&amp;A projects and drive standardization and generate efficiency.
 * Exemplify BlackRock Principles.
Skills And Qualifications
 * MBA with 2-3 years of experience in a similar role, preferably Investment Management and/or financial industry. experience but not mandatory.
 * Excellent communication and presentation skills.
 * Experience in preparation of flash report / dashboards and management review packs.
 * Ability to handle large data and derive meaningful information.
 * Analytical bent of mind combined with financial acumen. Well-versed with Finance terminologies.
 * Ability to develop a deep understanding of the business and its key drivers.
 * Ability to build relationship with multiple stakeholders.
 * Ability to work effectively in a team environment (not only FP&amp;A team but also across Finance).
 * 'Can-do' attitude - willing to contribute at all levels in a small but high performing team environment with tight deadlines and multiple demands.
 * Experience of working on advanced Excel. Knowledge of MS Access will be added advantage.
 * Experience with TM1, Hyperion, Essbase or similar multi-dimensional analytical tool skills is helpful but not essential.
#EarlyCareers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BlackRockâ€™s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â€“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childrenâ€™s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â€“ the one we make in our employees. Itâ€™s why weâ€™re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Employer. We evaluate qualified applicants without regard to age, disability, family status, gender identity, race, religion, sex, sexual orientation and other protected attributes at law.
</t>
  </si>
  <si>
    <t>Hyperbola</t>
  </si>
  <si>
    <t xml:space="preserve">Company Description
At Hyperbola, we're committed to democratizing access to top-notch industry knowledge, empowering you to excel in your career. Our experienced professionals offer coaching to both students and professionals, guiding you towards success in your desired field. 'Job Sabko Milega' â€“ Hyperbola is here to assist you every step of the way, ensuring you land your dream job.
Role Description
This is a hybrid internship role for an Investment Analyst. The Investment Analyst will support the Investment Team in researching and analyzing potential investment opportunities. The Investment Analyst will be responsible for developing, building, and maintaining financial models, assisting with portfolio management, and monitoring market trends and competitor activity. This role is located in Siliguri but some remote work is acceptable.
Qualifications
 * Investments and Financial Modeling skills
 * Analytical Skills and Finance coursework
 * Portfolio Management experience or coursework
 * Ability to research and analyze potential investment opportunities
 * Excellent written and verbal communication skills
 * Proficiency in Microsoft Excel and other financial analysis tools
 * Experience in the financial services industry or related field is a plus
Perks and Benefits
 * Competitive slab pay structure
 * Performance-based incentives
 * Travel allowance (TA) and Daily allowance (DA)
 * Annual compensation ranging from 3 to 4 LPA
</t>
  </si>
  <si>
    <t>Siliguri</t>
  </si>
  <si>
    <t>Finance Analyst - Global RTR Process</t>
  </si>
  <si>
    <t>Boston Consulting Group (BCG)</t>
  </si>
  <si>
    <t>WHAT YOU'LL DO (INTERNAL)
Join us as we embark on a journey to transform BCGâ€™s Finance organization. â€œFuture Financeâ€ is a multi-year journey to prepare the Finance function for the BCG of the future: a BCG that continues to grow, and one that has become more complex, more diverse and more interdependent. By rethinking structures and standardizing processes across geographies and business entities, we will make it simpler and more efficient to work together and flex to meet the needs of BCG.
As a part of the Global Finance Operations Services team, you will support and deliver on day-to-day activities in the Record-to-Report (RTR) function including finance &amp; accounting management process of collecting, processing, consolidating, closing and reporting on relevant, timely and accurate information used to provide financial, strategic and operational feedback which aids in decision making process. You should have experience in financial accounting and reporting, revenue accounting. fixed assets and lease accounting, intercompany accounting, accrual/prepaid accounting and reconciliations, month end/year end close, accounting systems and procedures, consolidation of financials, audit controls and governance etc. Your key stakeholders will include various internal BCG functions and the local finance teams located in multiple geographies.
Roles and responsibilities:
 * Understanding of accounting concepts in conjunction with knowledge of financial systems, data flow, chart of accounts, consolidation, system hierarchies &amp; mappings
 * Perform monthly accounting transactions, including accurate recording and review of revenue and expenses, general ledger and sub-ledger management, month-end accruals and journal entries for costs, and other financial activities in compliance with local, BCG and other accounting practices
 * Review, reconcile and analyze aspects of the monthly financial statements, inclusive of consolidation, reconciliations, allocations, accruals &amp; pre-payments and variance analysis
 * Ensure that all assigned balance sheet and expense accounts are reconciled, balanced, and maintained in accordance with company procedures
 * Develop baseline knowledge of accounting processes to help provide back up support to team
 * Utilize system reports and queries to obtain required data to address questions and/or research on issues
 * Work with IT/finance systemâ€™s team to investigate and resolve month end related system issues and reconciling difference while performing system reconciliations
 * Ensure strong internal controls by maintaining backups/schedules supporting accounting transactions. Adhere to the internal compliance policy and guideline established by the management on their daily operational activities
 * Partner with Finance Managers and Leads to conduct holistic review of accounting operations, identify opportunities for improvement and implement recommendations
 * Support the team in developing appropriate accounting procedures and process documentation to ensure smooth monthly/quarterly/annual close process
 * Ability to solve practical problems and assist with documentation alization of procedures
 * Identify and report any deviation from pre-set guidelines/procedures for timely advice/solution from line manager
 * Independently perform transactional tasks which support the compliance, planning, and execution of assigned processes
 * Complete ad hoc requests and perform other duties as needed with minimal oversight
 * Active participation in the organization-wide projects and initiatives
YOU'RE GOOD AT
 * Strong accounting background that supports analytical skills
 * Sound analytical skills, ability to navigate details and a willingness to look at data in different ways. Ability to synthesize data and consistent attention to detail
 * Experience with Excelâ€”ability to design, enhance, and maintain spreadsheets and databases
 * Comfort with ambiguity and cross validating results through indirect means
 * Demonstrates sound judgment, high level of initiative and resourcefulness
 * Comfort with multi-tasking and prioritizing within a fast-paced, demanding environment
 * Flexibility, comfort and desire to dig in and work through the details
 * Understands value of an iterative process
 * Ability to work effectively in team environment and independently
 * A track record for successfully interacting at all levels
 * Good judgment, strong interpersonal skills and a collaborative style
 * Ability to perform effectively under pressure and changing situations with tact, poise &amp; patience
 * Excellent oral and written communication skills
 * Flexibility to multi-task on different projects in a fast-paced organization
 * Proven ability to plan work effectively and prioritize work even in stressful situations
 * Demonstrates responsiveness, initiative, orientation towards service &amp; broader business needs
 * Experience working successfully within a complex matrix structured organization is essential.
 * Proven ability to drive continuous improvement agenda in the financial and transactional processes, and monthly closing and reporting processes
YOU BRING (EXPERIENCE &amp; QUALIFICATIONS)
 * Bachelorâ€™s Degree in Accounting or Finance, with experience and strong interest in accounting concepts.
 * 4-6 years of relevant experience in financial accounting and reporting, fixed assets and lease accounting, accrual/prepaid accounting and reconciliations, month end/year end close, accounting systems and procedures, consolidation of financials, audit controls and governance etc.
 * Must be able to perform successfully in a fast-paced, intellectually intense, service-oriented environment and to interpret rules and guidelines flexibly to enhance the business and in keeping with BCGâ€™s values and culture.
 * Willingness to provide a wide range of financial services from routine tasks to intricate financial management data
 * Oracle experience a plus (GL, Fixed Assets and AP), Hyperion, SAP Business Objects, MS Access and other comparable ERP systems experience preferred
 * MS Excel, PowerPoint, Word proficiency and adaptable to different software applications
 * Advanced Excel skills an
 * d/or experience with other analytical tools (such as Tableau, Alteryx, etc.) will be added advantage
YOU'LL WORK WITH
We pride ourselves on a collaborative working environment and utilize digital tools to foster that collaborative environment across a global company. The Global Finance Operations Centre aims at providing best in-class operational excellence and execution through partnership, building trust and credibility. It provides a foundation to ensuring smooth finance operations, coordinating change and ensuring performance of individual processes with high service levels.</t>
  </si>
  <si>
    <t>Financial Services and Business Consulting and Services</t>
  </si>
  <si>
    <t>Financial Planning &amp; Analysis (FP&amp;A)</t>
  </si>
  <si>
    <t>Kingsmen India</t>
  </si>
  <si>
    <t>Job Description: Financial Planning and Analysis (FP&amp;A)
Position Overview: We are seeking a skilled and experienced professional to join our team as a Financial Planning and Analysis (FP&amp;A) specialist. In this role, you will play a crucial part in analyzing financial data, developing budgets, and providing insights to support strategic decision-making. The ideal candidate should possess strong analytical skills, attention to detail, and a comprehensive understanding of financial planning and analysis processes.
Key Responsibilities:
 1. Conduct thorough financial analysis to support the organization's planning and decision-making processes.
 2. Collaborate with various departments to gather relevant financial data and insights for budgeting and forecasting purposes.
 3. Prepare and present financial reports to management, highlighting key performance indicators and areas for improvement.
 4. Assist in the development and monitoring of annual budgets, ensuring alignment with organizational goals and objectives.
 5. Evaluate financial performance against key metrics, identifying trends and recommending actions for improvement.
 6. Participate in the strategic planning process by providing financial insights and recommendations.
 7. Contribute to the development of financial models to assess potential scenarios and outcomes.
 8. Stay updated on industry trends, regulations, and best practices in financial planning and analysis.
Qualifications and Skills:
 * Bachelor's degree in Finance, Accounting, or related field; Master's degree or professional certification (e.g., CFA, CPA) is a plus.
 * Proven experience in financial planning and analysis roles, preferably in a corporate setting.
 * Strong proficiency in financial modeling and analysis tools.
 * Excellent communication and presentation skills.
 * Ability to work collaboratively in a team-oriented environment.
 * Detail-oriented with a focus on accuracy and data integrity.
 * Proficient in Microsoft Excel and other relevant software applications.
If you are a dedicated and analytical finance professional looking to contribute to the success of our organization, we invite you to apply for this exciting opportunity in Financial Planning and Analysis.
Salary Pkg â€“ upto 12LPA
Apply - ruchi@kingsmenindia.com</t>
  </si>
  <si>
    <t>Senior Manager - Human Resources</t>
  </si>
  <si>
    <t>Overview
Main Purpose:
 * Partner with Business to define and implement the overall business strategy for the respective unit
 * Assist business/ line managers in making balanced business decisions while advocating for appropriate employee interventions
 * Lead &amp; anchor employee engagement at the location
 * Provide local grievance handling through strong employee relationships
 * Serve as a trusted employee advisor at all levels
 * Responsible for linking, translating and integrating HR work and priorities with business/ line managers
 * Deliver recurring HR services and processes in partnership with COE teams
Responsibilities
Key Accountability:
 * Effectively partner with Business to anticipate and provide appropriate solutions to deliver desired business results
 * Feed local pulse to HRBP and Business Leader
 * Ensure policy consistency/compliance
 * Provide career coaching for local talent, with emphasis on developing new manager talent
 * Help line managers solve business problems (turnover, absenteeism, etc )
 * Key point of contact for grievance handling for the respective population
 * Assist TA to identify local sources of
 * The role will also cater to admin related accountabilities catering to the unit
Partner with COE to:
 * Execute tools/ programs to drive employee engagement
 * Execute communications
 * Develop local succession plans
 * Play an active role in PepsiCo values/ culture/ engagement work (leveraging COE work for local activation)
 * Localize and activate global HR solutions, core processes and policies
Qualifications
Key Skills and Experience Required:
Skills and Behavioural Attributes:
Functional Competencies
 * Able to build trust and sustainable interpersonal relationships
 * Coaching skills
 * Business Partnering &amp; Consulting skills
 * Able to gain strong Local Business Knowledge, Insights and Cultural nuances
 * Leverage understanding of key business drivers in own area to get results
 * Matrix Management
 * Strong HR execution skills
Leadership and Individual Effectiveness/HROM Behaviours
 * Balances competing priorities without losing momentum behind execution
 * Quickly analyses complex problems to find actionable, pragmatic solutions
 * Translates strategies into plans that can be effectively executed
 * Influences others through reasoning and relationships
 * Leverages understanding of key business drivers in own area to get results
 * Anticipates issues and questions and provides effective solutions
 * Succeeding in virtual communities
 * Internal consultancy skills
Qualification:
 * MBA in HR from top institute with at least 5 years of experience
 * Experience in Handling frontline employees is preferred
 * HRBP experience preferred</t>
  </si>
  <si>
    <t>Deputy Manager, Business HR</t>
  </si>
  <si>
    <t>Whirlpool Corporation</t>
  </si>
  <si>
    <t>Requisition ID: 59595
About Whirlpool Corporation
Whirlpool Corporation (NYSE: WHR) is committed to being the best global kitchen and laundry company, in constant pursuit of improving life at home. In an increasingly digital world, the company is driving purposeful innovation to meet the evolving needs of consumers through its iconic brand portfolio, including Whirlpool, KitchenAid, Maytag, Consul, Brastemp, Amana, Bauknecht, JennAir, Indesit, Yummly and InSinkErator. In 2022, the company reported approximately $20 billion in annual sales, 61,000 employees and 56 manufacturing and technology research centers. Additional information about the company can be found at WhirlpoolCorp.com.
The team you will be a part of
WHIRLPOOL CORPORATION
 * #1 Fortune 500 Company in Consumer Durable category o No 1 in North America(NAR), Latin America(LAR) &amp; Europe Middle East, Africa(EMEA) o No 1 western company in Asia
 * Annual sales turnover of $21 billion
 * 70 manufacturing &amp; Technology centers around the Globe o 3 Manufacturing Locations in India BEST EMPLOYER AWARD We believe that our people make us a great place to work, reflected in the awards we have received consistently over the years
This Role In Summary
The purpose of this job is to drive the People Excellence strategy and agenda in line with the business strategy and needs.
Your Responsibilities Will Include
KEY ACTIVITIES AND RESPONSIBILITIES :
 * Work closely with the business leadership to define and fine tune the People Excellence strategy
 * Partner with business leadership on all the core Organization and People processes such as Organizational Effectiveness, Talent strategy, Performance Management, Talent Assessment, Compensation planning, Learning &amp; Development plans, employee engagement, I&amp;D, Rewards &amp; Recognition
 * Develop or internally leverage frameworks, processes and policies towards strengthening talent pipeline, retention and engagement and compliance, aligned to the overall Business strategy in a challenging and evolving work environment
 * Lead from front organizational initiatives in the areas of culture alignment, I&amp;D, employee communications.
 * Regular employees connect and lead employee engagement activities.
 * Key support to Site Champion and continuous improvement on site improvement activities on people, culture, processes.
 * Ensure employee health, wellness &amp; safety.
 * Lead and execute Rewards &amp; Recognition process.
 * Focus on continuous improvement of culture and people leader effectiveness
 * Lead and support on leave management system.
 * Partner with regional and global HR organizations to share and leverage best policies and practices, report progress and metrics and enhance the centerâ€™s representation in regional and global HR forums
 * Ensure consistency and compliance of HR practices and policies - in compliance with central, state, and local laws
 * HR Business partnering experience
 * Work experience on success factors tool for Recruitment and onboarding process
Preferred Skills And Experiences
 * Demonstrated ability to work independently, manage successfully business and functional priorities as HRBP
 * Strong interpersonal skills and abilities to effectively communicate with employees, partners and global stakeholders at all necessary levels
 * Change Management and conflict resolution skills
 * Business acumen, process facilitation and problem-solving skills
 * Ability to drive HR processes and practices in a highly matrix global organization
 * Strong reporting, analytical and data interpretation skills Good working knowledge of labor laws, HR policies and practices including talent development, compensation &amp; benefits, university relations and contract talent management
EDUCATIONAL QUALIFICATIONS &amp; CERTIFICATIONS Masterâ€™s Degree/MBA in Human Resources / PGDBM/ Industrial / Labor Relations EXPERIENCE/ PREFERRED INDUSTRY Minimum of 3 years of relevant HR experience
Connect with us and learn more about Whirlpool Corporation
See what it's like to work at Whirlpool by visiting Whirlpool Careers. Additional information about the company can be found on Facebook, Twitter, LinkedIn, Instagram and YouTube.
At Whirlpool Corporation, we value and celebrate diversity. Whirlpool Corporation is committed to equal employment opportunity and prohibits any discrimination on the basis of race or ethnicity, religion, sex, pregnancy, gender expression or identity, sexual orientation, age, physical or mental disability, veteran status, or any other category protected by applicable law.</t>
  </si>
  <si>
    <t>Manager, Business HR</t>
  </si>
  <si>
    <t>Requisition ID: 61714
About Whirlpool Corporation
Whirlpool Corporation (NYSE: WHR) is committed to being the best global kitchen and laundry company, in constant pursuit of improving life at home. In an increasingly digital world, the company is driving purposeful innovation to meet the evolving needs of consumers through its iconic brand portfolio, including Whirlpool, KitchenAid, Maytag, Consul, Brastemp, Amana, Bauknecht, JennAir, Indesit, Yummly and InSinkErator. In 2022, the company reported approximately $20 billion in annual sales, 61,000 employees and 56 manufacturing and technology research centers. Additional information about the company can be found at WhirlpoolCorp.com.
The team you will be a part of
The Business HR team implements the organization's human resource strategy so that the organization attracts, manages, develops and retains the employees it needs to achieve its current and future business objectives. Evaluate the organization's future workforce needs in order to recommend changes to the HR strategy and adapt existing HR programs to meet these needs.
This Role In Summary
The purpose of this job is to drive the People Excellence strategy and agenda in line with the business strategy and needs.
Your Responsibilities Will Include
Role will be HRBP for business units within GPO India Organization
 * Work closely with the business leadership to define and fine tune the People Excellence strategy
 * Partner with business leadership in all the core Organization and People processes such as Organizational Effectiveness, Talent Strategy, Succession Planning, Compensation Planning, Learning &amp; Development plans, Employee Engagement, I&amp;D, R&amp;R and Employer Branding
 * Develop and drive the Talent agenda for the partnering Business groups in line with the global Technology and local center strategy
 * Develop or internally leverage frameworks, processes and policies towards strengthening talent pipeline, retention and engagement and operational excellence and compliance, aligned to the overall Business strategy in a challenging and evolving work environment
 * Work closely with HR and Business stakeholders to further develop the existing Technical Talent framework to bring it to the next level
 * Leverage market knowledge to promote the company as an employer of choice and enhance overall employee experience with the company. Drive external university relations for internship
Minimum Requirements
Masterâ€™s Degree/MBA in Human Resources / Industrial / Labor Relations from a reputed university or business school
 * At least 10+ yearsâ€™ of relevant HR experience in similar capacity of HRBP with right scale and size
 * Demonstrated ability to work independently, manage successfully business and functional priorities as HRBP
 * Strong interpersonal skills and abilities to effectively communicate with employees, partners and global stakeholders at all necessary levels
 * Experience with Org Effectiveness &amp; Org design framework &amp; tools
 * Change Management and conflict resolution skills
Preferred Skills And Experiences
HRBP experience in a Mfg / Engg org preferred
At Least one experience in any of the COE's like Talent Mgt, Leadership Development, Learning &amp; Development or Talent analytics is preferred
Good know how on digital tools and technology
Lead from front organizational initiatives in the areas of strengthening high performance culture, I&amp;D, employee communications and branding, training and higher education
 * Partner with regional and global HR organizations to share and leverage best policies and practices, report progress and metrics and enhance the centerâ€™s representation in regional and global HR forums
 * Actively engage and influence the change management and continuous improvement in the HR function and the partnering Business groups
 * Ensure consistency and compliance of HR practices and policies - in compliance with central, state, and local laws
 * Ensuring all the Global Mobility requests are addressed and closed on time.
Connect with us and learn more about Whirlpool Corporation
See what it's like to work at Whirlpool by visiting Whirlpool Careers. Additional information about the company can be found on Facebook, Twitter, LinkedIn, Instagram and YouTube.
At Whirlpool Corporation, we value and celebrate diversity. Whirlpool Corporation is committed to equal employment opportunity and prohibits any discrimination on the basis of race or ethnicity, religion, sex, pregnancy, gender expression or identity, sexual orientation, age, physical or mental disability, veteran status, or any other category protected by applicable law.</t>
  </si>
  <si>
    <t>Manager - Human Resources</t>
  </si>
  <si>
    <t>Procter &amp; Gamble</t>
  </si>
  <si>
    <t>Job Location
Bhopal
Job Description
Job Description
P&amp;G was founded over 180 years ago as a simple soap and candle company. Today, we're the worldâ€™s largest consumer goods company and home to iconic, trusted brands that make life a little bit easier in small but significant ways. We've spanned three centuries thanks to three simple ideas: leadership, innovation, and citizenship. The insight, innovation and passion of hardworking teams has helped us grow into a global company that is governed responsibly and ethically, that is open and transparent, and that supports good causes and protects the environment. This is a place where you can be proud to work and do something that matters.
Dedication From Us
You are at the core of breakthrough innovations, be given exciting assignments, lead initiatives, and take ownership and responsibility, in creative workspaces where new insights thrive. All the while, you'll receive outstanding training to help you become a leader in your field.
What We Offer
Continuous mentorship â€“ work with peers and receive both formal training as well as day-to-day mentoring from your manager dynamic and encouraging work environmentâ€“ employees are at the centre, we value every individual and support initiatives, promoting agility and work/life balance.
Overview Of The Job
As HR Managers, you will own providing comprehensive HR solutions for businesses. For the delivery of core people processes, you will collaborate both internally and externally. You will add value by coming up with and putting into creative practices, agile solutions that improve employee experiences and other people processes.
Overview Of The Function
P&amp;G Human Resource's mission is to create and maintain further business growth and competitive advantage by building human resources, organizations, systems, and a culture together with business leaders. This team oversees the full scope of our HR policies wherever they are in the world. That means employee and labor relations, employee engagement, diversity, and inclusion, learning and development, and so much more.
As a business-integrated partner, the P&amp;G HR team works closely with influential business leaders and explores new ways to drive performance and business results. They champion the needs, successes, and progress of our 95,000+ employees in 70+ countries.
What Success Looks Like
 * You are putting plans into action that directly support the organization's goals and objectives, enhancing its ability to grow and contend.
 * Creation of a work environment where employees feel empowered to offer suggestions and feel engaged putting in effort. Develop a productive and welcoming workplace environment that promotes teamwork, innovation, and excellence.
 * HR expertise to address issues that the business and line leaders are facing. Design and implement strategies in collaboration with cross-functional departments that are in line with the strategic goals of the organization and the needs of various partners.
 * Check to see if P&amp;G's pay policies, guidelines adhere to necessary legal requirements. To find trends, patterns, and areas for improvement, use data analytics. Deliver HR insights and data-driven suggestions that help the business achieve its goals and produce favorable results.
 * Make sure that up-to-date information is readily available so that decisions about employee compensation can be made with confidence. A fair and equitable outcome for employees is achieved through the efficient execution of the performance review.
 * Make use of data analytics to identify the opportunities, patterns, and trends for improvement.
Responsibilities Of The Role
 * Align HR initiatives strategically to business needs, such as team efficiency, organization assessment, and design, people issues, line leader challenges, and trends that support the expansion and competitiveness of the company.
 * Foster a culture that values leadership efficiency, employee engagement, innovation, and workforce productivity.
 * Provide organizational insights to help decision-makers make the best choices, coach and develops leaders to deliver people management capabilities, and reduce operational risk while boosting business and HR/ER compliance.
 * Collaborate with HR services and solutions and practices to ensure the execution of solutions that are business specific and meet the specific challenges of line leaders including the business.
 * Create and deliver total rewards strategy process and policy guidelines.
 * Have a thorough understanding of all legal requirements for pay policies and regulations.
 * Leading and driving annual compensation review process across the organization ensuring accurate and updated data availability.
 * Lead all aspects of the normalization and moderation process, as well as the analysis of internal and external data to produce insightful findings that contribute to achieving business goals.
Job Qualifications
 * MBA in Human Resources from a Tier 1 Campus
 * 0 to 3 years of proven experience
 * Should have employee engagement skills
 * Should indulge in culture building
 * Should have the know-how in HR analytics
 * Display strong interpersonal and work process improvement skills.
We produce globally recognized brands, and we grow the best business leaders in the industry. With a portfolio of trusted brands as diverse as ours, it is paramount our leaders can lead with courage the vast array of brands, categories, and functions. We serve consumers around the world with one of the strongest portfolios of trusted, quality, leadership brands, including AlwaysÂ®, ArielÂ®, GilletteÂ®, Head &amp; ShouldersÂ®, Herbal EssencesÂ®, Oral-BÂ®, PampersÂ®, PanteneÂ®, TampaxÂ® and more. Our community includes operations in approximately 70 countries worldwide.
Visit http://www.pg.com to know more.
We are an equal-opportunity employer and value diversity at our company. We do not discriminate against individuals based on race, color, gender, age, national origin, religion, sexual orientation, gender identity or expression, marital status, citizenship, disability, HIV/AIDS status, or any other legally protected factor.
Job Schedule
Full time
Job Number
R000098110
Job Segmentation
Recent Grads/Entry Level (Job Segmentation)</t>
  </si>
  <si>
    <t>Bhopal</t>
  </si>
  <si>
    <t>Assistant Manager Human Resources</t>
  </si>
  <si>
    <t>Larsen &amp; Toubro</t>
  </si>
  <si>
    <t>About Organization
We are Nation Builders, Larsen &amp; Toubro Ltd, commonly known as L&amp;T, is an Indian multinational conglomerate company, with business interests in engineering, construction, manufacturing, technology, information technology and financial services, headquartered in Mumbai. The company is counted among world's top five construction companies.
The L&amp;T Group comprises of 93 subsidiaries, 5 associate companies, 27 joint ventures and 35 jointly held operations, operating across basic and heavy engineering, construction, realty, manufacturing of capital goods, information technology, and financial services.
Objectives of this role
Assist in updating and executing people policies, HR automation aspects, Special Projects and extend HR operations services to the business.
Assist in organising customised and continuous capability building programs and administration of performance appraisals followed by compensation &amp; benefits aspects.
Track latest trends and suggest new agile policies for improving employee experience as well as the efficiency of HR team in supporting business effectively.
Job Responsibilities
 * Understand business drivers and people matters to collaborate with all stakeholders ensuring achievement of organizational goals.
 * Assist in the ongoing HR Automation to ensure adoption and targeted benefits.
 * Implement the approved short term and long-term HR strategies that support business plans and drive organizational success.
 * Assist in identification of training and development needs followed by organising customised capability building initiatives using traditional and new age interventions, L&amp;D MIS, and stakeholder management.
 * Assist in development and communication of organizational guidelines.
 * Assist in Employee Engagement initiatives and coordinate employee development plans.
 * Take care of induction and orientation of new staff.
 * Manage the organizationâ€™s employee database and provide various HR reports for business reviews.
 * Stay abreast of industry trends and best practices to continuously improve HR processes. Prepare detailed proposal on adoption of relevant ones.
 * Assist in budgeting and forecasting/control of expenses.
 * Liaise with external vendors and agencies as needed.
 * Utilize HR analytics and metrics to assess the effectiveness of HR programs.
 * Provide insights and recommendations based on data to drive informed decision-making.
Educational background and preferred skills
 * Bachelorâ€™s degree and full time MBA in Human Resources from Premier Management Colleges.
 * Excellent communication and interpersonal skills, ethics, and cultural awareness
 * Learning agility, adaptability, and aptitude for problem-solving and thorough knowledge of HR procedures and policies
 * Advanced knowledge of HRIS and ability to learn new technical systems, when necessary
Experience Required
2 to 4 years of progressive HR experience post qualification</t>
  </si>
  <si>
    <t>Construction and Civil Engineering</t>
  </si>
  <si>
    <t>Area Human Resources Manager</t>
  </si>
  <si>
    <t xml:space="preserve">Role : Area HR, Karnataka
*Base Location : Bangalore
*Experience Required : 2-7 years, MBA in HR. Experience in HR business partnering for Retail/ Sales teams
*Qualification : MBA - HR
*The role involves travel within the portfolio region
Key Result Areas
1.Controlling manpower cost
Maintaining percentage of salary to NSV
Â· Plan &amp; Budget the Manpower cost &amp; staff count for the financial year
Â· Ensure rationalization of the planned manpower cost through effective staff management &amp; other strategies
2.Attrition Management
Â· Attrition analysis to arrive at the store wise diagnosis for improvement
Â· Ideate &amp; partner with the operations team to execute on the store specific action plans for attrition control
3.Internal Processes
 * Quarterly Appraisal System and feedbacks
 * Ensuring Confirmation/ Transfer/ F&amp;F processes are completed as per defined TAT
4. Employee Lifecycle Management
Â· To drive &amp; supervise all the events of an employeeâ€™s life-cycle are correctly captured and continuously uploaded in HRIS for future access and use
Â· Train &amp; support employees to drive new and existing systems and processes
5. Talent &amp; Engagement
 * Identifying potential employees and training them for larger roles in the organization. Proper adherence to training calendar
 * Employee Satisfaction survey on various parameters (Retail Vibes). Form action plan based on areas of improvement.
</t>
  </si>
  <si>
    <t>Baddi</t>
  </si>
  <si>
    <t>Dy.Manager/Manager HR</t>
  </si>
  <si>
    <t>Hindustan Colas Private Limited</t>
  </si>
  <si>
    <t>The Position:
Human Resources role at HINCOL is a diverse responsibility. As member of HR Team., you will work on a number of cross-disciplinary subjects including talent acquisition &amp; management, staff planning, defining and delivering training &amp; development programmes, performance management, competency mapping, career planning, employee engagement, change management, etc. In this role, you will be liaising with Sr. Managers &amp; Executive Committee besides several other internal and external stakeholders. You will develop and introduce various HR initiatives &amp; solutions aligned to the Companyâ€™s Business objectives. The core HR work includes efficient hiring, maximizing people capability, managing end-to-end employee lifecycle, supporting day-to-day operations as well as proactively engaging in process improvements and policy formulation.
Education Qualification: Two-year full time, Post graduate Degree in HR/Personnel Management or MBA in HR/Personnel Management from any reputed Institute.
Min.Exp.: Min. 6- 10 yearsâ€™ work experience in a mid-size organization in the areas of talent acquisition &amp; management, competency mapping, training &amp; development, employee relations or HR Policies/initiatives &amp; implementation. Prior experience in SAP HRM, pay roll Module is desirable but not mandatory.
Role Description (including and not limited to)
 1.  Work with cross functional teams to facilitate end-to-end HR solutions in areas specified in the JD.
 2.  Help build one of the most skilled and committed workforces in similar Industry/Business lines.
 3.  Assess manpower requirements and work closely with concerned teams for completing the hiring process within agreed timelines.
 4.  Manage Employee life cycle including onboarding, confirmation, performance appraisals, employee relations and separation.
 5.  Understand Business objectives (both strategic &amp; operational) and implement KPIs and Performance appraisal cycles across all levels.
 6.  Develop and implement a comprehensive competency framework across the organization for all employees.
 7.  Identify skill sets required for each role/job and develop appropriate training &amp; development modules to enhance employee capability.
 8.  Work with line managers to identify bottom quartile employees and coach them to focus on improving performance.
 9.  Analyze data to identify trends and recommend solutions to improve performance, retention, and employee experience/engagement.
 10. Create robust communication forums and facilitate interactions between the employees and management on a regular basis.
 11. Review employee compensation &amp; benefits framework periodically and give recommendations for effecting suitable policy changes.
 12. Use analytical skills to bring new/innovative insights and make recommendations that will positively impact Business.
 13. Should have handled compensation and benefits/performance pay implementation/ monthly payroll on ERP/SAP software for min 200-300 employees.
 14. Knowledge of all compliances including Labour Law compliance, statutory compliances like PF /ESIC/LWF/PT/ Contract labor management as per statute.
 15. OD initiatives (leadership development and employee wellness)
 16. Employee engagement activities.
 17. T&amp;D: Training Calendar /Rolling out training programmes/ mapping the training needs with the annual training calendar. worked on Competency mapping &amp; competency development.</t>
  </si>
  <si>
    <t>Chemical Manufacturing and Manufacturing</t>
  </si>
  <si>
    <t>Bhiwadi</t>
  </si>
  <si>
    <t>Human Resources Executive/ HR Generalist</t>
  </si>
  <si>
    <t>Transmission</t>
  </si>
  <si>
    <t>About the Agency:
We are the worldâ€™s largest independent global B2B marketing agency, where curious minds create the future. This is where you will find thought provoking, ego-quashing, mistake learning, all including, convention breaking, and always growing marketers with a passion for what they do.
Recent accolades include Large Agency of the Year 2022, Global ACE Awards Gold winner 2022, and being on the Sunday Times Fast Track 100 list.
Weâ€™re curiousâ€”about change, about that next opportunity, and about you. And weâ€™re building a place for people with the creativity and camaraderie to enjoy life at Transmission and help write our future.
The Role
A great opportunity for you to gain exposure to the APAC region.
You'll be responsible for a wide range of HR tasks and projects, including general HR administration, support logistics around all stages of the employee lifecycle from onboarding to offboarding, and serve as the first point-of-contact for employee questions.
You will exhibit a high level of integrity, be outcome-focused with the ability to proactively take the initiative, use good judgment to prioritize requests.
What Youâ€™ll Do:
 * Act as the first point of contact for all HR-related inquiries; this includes providing intake of benefits, leaves, retirement savings questions.
 * Own our employee onboarding and offboarding programs and processes. You will serve as the face of new hire onboarding at Transmission.
 * Maintain employee records in line with the state, and local regulations and guidelines in APAC.
 * Ensure data integrity across our HR systems and data repositories.
 * In collaboration with regional HR leadership, update our HR policies and stay current with relevant HR and employment law legislation.
 * Maintain and update our HR Systems and Tools suite, manage HR Data Analytics, and be responsible for running ad hoc reports, ensuring accuracy and timely delivery to stakeholders. Assist with compliance for various state, and local ordinances and reporting requirements in APAC.
 * Provide support on relocation cases.
 * Prepare HR-related employees documents such as offers of employment.
 * Conduct exit interviews.
 * Coordinate employee social committee meetings and proposals.
 * Drive employee engagement and project manage social events.
 * Participate in process improvement strategies that leverage current systems, data structures, and other technologies.
 * Support regional HR leadership on key HR projects.
What Youâ€™ll Bring:
 * Bachelor's degree in related field
 * At least 2-4 years of experience in an HR function, experience with advertising and media agency is a plus
 * Knowledge of HRIS system
 * Ability to take action and work autonomously
 * Proven organizational skills with great attention to detail and the ability to prioritize
 * Proactive and go-getter attitude
 * Strong MS Office skills
 * Excellent verbal and written communication skills
 * Confidence in communicating with internal stakeholders
 * Thrives in a dynamic, growth-oriented environment
 * Ability to work flexibly switch between tasks, taking ownership of your work
Benefits &amp; Perks
 * 20 days annual leave, which increases by 1 day for every year with us (up to 25 days)
 * Flexi benefits
 * Agile working arrangement
 * Birthday celebration and day off
 * Medical and vaccine/booster leave
 * Dedicated learning and development program for every member of staff
 * Company Culture Committee covering wellness, D&amp;I, CSR and social â€“ lots of initiatives.
 * Working with a young, vibrant team in a globally renowned co-working environment
Weâ€™re smart.
And have a constant urge to learn more. We encourage questions and innovative mindsets. At the same time, we value empathy and collaboration over ego. The most rewarding outcomes are achieved together.
Weâ€™re fearless.
We celebrate the diversity of thought and experiences. We push boundaries. Weâ€™re not afraid of failure. We welcome it because learning from mistakes is how we grow as people and as a company.
Weâ€™re transparent.
We earn trust by showing respect and being honest. We value the breadth and depth of each person and their story. We form a happier, healthier, more confident team because weâ€™re open with each other and have unique ways of thinking.
This is how we drive your now and define your next. Come join us.
Transmission is an Equal Opportunities Employer. We are committed to fostering an inclusive workplace and your race, gender, sexual orientation, age, or disability have no influence on our hiring decision.</t>
  </si>
  <si>
    <t>Sr HR Generalist</t>
  </si>
  <si>
    <t>The future is what we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isnâ€™t just about developing cool things. Thatâ€™s why all of our employees enjoy access to dynamic career opportunities across different fields and industries..
Are you ready to help us make the future?
Provide HR support for the HON Global COE organization while partnering with cross-functional teams and leaders to broker HR services and support ~300 employee strength.
As An HR Generalist You Will Actively Engage In
Business and Strategic Partnering -Contribute to the accomplishment of organization-wide business plan and objectives. Build and leverage business knowledge to design, deploy HR strategies in managing the people aspects of the business. Own initiatives to support growth and optimization of the business.
Talent Development - Own Talent development and execution, drive key talent development, critical roles identification &amp; career pathing initiatives to ensure talent agenda aligns with the business agenda. Identify and lead initiatives to support the capability building agenda of the function, with respect to behavioral and leadership skills. Partner and influence business leaders to drive a performance-oriented work culture.
Coaching -Build an ability to provide coaching/ counseling to both employees and business leaders in areas of people management.
Compensation Consultation -Drive consistent practices with managers including annual Compensation revision consultation, benchmarking all offers and promotions.
Staffing -Assist in staffing delivery and drive success of shared staffing solutions, assist manager in talent selection and follow process and practice as defined by staffing COE
Ensure effective and timely delivery of all HR services and processes, in line with the HR calendar of the organization.
Qualifications
An MBA from a reputed institute, majoring in HR.
At least 7-8 years of experience in the HR domain with appropriate experience in the HR generalist function as a strategic business partner in good MNC organizations.
Prior experience working in a global matrix environment..
Excellent analytical skills with the ability to make meaning out of numbers and to integrate the same into driving business performance and implement frameworks that are relevant.
Interpersonal skills, collaborative working style with the ability to work closely with line managers and pole. Strong influencing and &amp; presentation skills.
Strong process thinking and the ability to deliver results on the ground..
Additional Information
 * JOB ID: req431969
 * Category: Human Resources
 * Location: Devarabisanahalli Village, KR Varturhobli,,East Taluk - Phase I,Bangalore,KARNATAKA,560103,India
 * Exempt</t>
  </si>
  <si>
    <t>Human Resources Generalist</t>
  </si>
  <si>
    <t>Aditya Birla Group</t>
  </si>
  <si>
    <t xml:space="preserve">Aditya Birla Group is looking for a HR-Generalist.
This is an entry level / junior position.
VH Consulting has been retained to search appropriate talent to staff this role.
This is on-site, on-contract position. Work-ex â€“ around 1+ years in HR would be ideal. Strong communication skills and Microsoft Excel (Pivot Tables, VLookup, Ranking, Sorting, Filtering)
Qualification: MBA (HR) or PGDM (HR) with 1 to 2 Years experience
JD:
1) Talent Aquisition &amp; management - Data management support and coordination with stakeholders for a variety of current and upcoming talent initiatives
2) L &amp; D - Co-ordinating with the stakeholders, Documentation, Data recording, creation of learning dashboard
3) Employee Engagement- Support the initiatives around diversity &amp; Cuture, , Drive the Employee Engagement.
</t>
  </si>
  <si>
    <t>Human Resources and Training</t>
  </si>
  <si>
    <t>Professional Training and Coaching and Human Resources Services</t>
  </si>
  <si>
    <t>Deputy Manager - HR</t>
  </si>
  <si>
    <t>Eaton</t>
  </si>
  <si>
    <t xml:space="preserve">What Youâ€™ll Do
If you desire to be part of something special, to be part of a winning team, to be part of a fun team â€“ winning is fun. We are looking forward to a Deputy Manager HR based in, Mumbai / Bangalore / Delhi India. In Eaton, making our work exciting, engaging, meaningful; ensuring safety, health, wellness; and being a model of inclusion &amp; diversity are already embedded in who we are - itâ€™s in our values, part of our vision, and our clearly defined aspirational goals. This exciting role offers opportunity to:
The primary function of the role is to act as an HR business partner to support the Sales &amp; Services team of Electrical sector - India, spread all across India. The successful incumbent will provide HR support to commercial teams while balancing the needs of the business and employees in accordance with Eatonâ€™s values and ethics.
"1. Manage and support the employee life cycle processes including hiring upto SB05 , HR operations, development &amp; engagement of sales &amp; services teams spread across India
 * Drive engagement calendar execution for commercial teams across locations, fun@work events,festival celebrations, employee connects etc
 * Support Commercial HR lead in conducting Training need Survey &amp; identification of training needs thru the same including but not limited to TalentReviews, Perf appraisals etc.
 * Support HR Lead in the execution of the training programs including, product training, digital training, behavioural training etc
 * Overall supervise payroll, &amp; monitor nos hired within budget for contingent workforce, Cost etc.
 * Maintain data integrity of HRMS &amp; support in getting the monthly MIS ready with accuracy
 * Utilize HR analytical tools (HR balanced scorecard) to support business and employment decisions
 * Work closely with Commercial HR lead to execute campus hiring plan, curriculum and retention for GETs within Eaton
 * Learn how to process quarterly Sales incentive plan with accuracy &amp; as per schedule
 * Drive employee engagement identified through employee survey process and action planning in accordance to Business needs
 * Travel across all sites once in 2 months for employee connect, better engagement and grievance resolution"
Qualifications
MBA, PG in HR Programs
8+ yrs experience in HR. experience in handling commercial team would be added advantage
Skills
"
 * Well averse with Labour laws
 * High level of interpersonal skill and integrity
 * Ability to influence others including peers and business leaders
 * Strong managerial courage
 * Process oriented - proven ability to improve / streamline processes to support business needs
 * Strong employee relation &amp; communication skills
 * Willingness to travel across the country as required (25%)
High level understanding of Labor laws and critical statutory compliances
Yes! Because you are the one we are looking for, we hope to hear from you now!
]]&gt;
</t>
  </si>
  <si>
    <t>Senior Human Resources Business Partner</t>
  </si>
  <si>
    <t xml:space="preserve">Job Summary: The Senior Manager of Human Resources plays a critical role in overseeing and managing the overall human resources functions within the organization. This position involves providing strategic direction, leadership, and expertise in various HR areas to support the achievement of organizational goals and objectives.
The Senior Manager will be responsible for implementing effective HR policies, programs, and initiatives, while ensuring compliance with applicable employment laws and regulations. Additionally, they will lead a team of HR professionals, fostering a positive work environment and promoting a culture of employee engagement, development, and retention.
Qualifications: Master degree/ PG diploma in Human Resources
Experience: 12-18 years
Location: Greater Noida
Key Responsibilities:
1. Strategic HR Leadership:
â€¢ Develop and implement HR strategies, policies, and initiatives aligned with the organization's goals and objectives.
â€¢ Provide guidance and counsel to senior leadership on HR matters, contributing to the development of business strategies and decision-making processes.
2. Employee Relations and Engagement:
â€¢ Address employee concerns, conflicts, and grievances, ensuring prompt resolution and fair treatment.
â€¢ Implement initiatives to enhance employee satisfaction, productivity, and retention.
3. Performance Management:
â€¢ Administer performance management programs and processes, including goal setting, performance evaluations, and development plans.
â€¢ Support managers in providing timely and constructive feedback to employees.
â€¢ Identify and address performance issues and provide guidance on corrective actions and disciplinary measures when necessary.
4. Training and Development:
â€¢ Support career development and succession planning initiatives to build a strong talent pipeline.
5. Compliance and Policy Development:
â€¢ Develop and update HR policies, procedures, and employee handbooks to reflect current legal requirements and best practices.
Skills:
â€¢ Extensive experience in HR management roles
â€¢ Strong knowledge of employment laws, regulations, and HR best practices.
â€¢ Excellent leadership and people management skills, with the ability to inspire and motivate a team.
â€¢ Exceptional interpersonal and communication skills, with the ability to influence and build relationships at all levels of the organization.
â€¢ Strong analytical and problem-solving abilities.
â€¢ Demonstrated ability to manage multiple priorities and work in a fast-paced environment.
</t>
  </si>
  <si>
    <t>Human Resources Business Partner</t>
  </si>
  <si>
    <t>Genpact is inviting applications for the role of 'Human Resource Business Partner (HRBP)- Senior Manager.
*Education - MBA from TIER 1institute only.
*Experience - Must have relevant experience of minimum 6 years in HRBP Role:
Attrition Control, Retention Management, Performance Management, Succession Planning, employee life cycle etc.
Must have handled minimum Headcount of 800 employees.
*Location - Noida
*Shift - Day Shift
*Notice Period - Max. 60 days
Responsibilities -
 * Drive governance on critical human resource metrics such as retention, engagement &amp; cost for a fast paced business.
 * Engage &amp; work with key internal and external partners in a matrixed relationship for C&amp;B, Staffing, HRSS and the business
 * Operate independently &amp; ensure employee satisfaction &amp; development of the team Train, mentor and leading HR initiatives and best Practices.
 * Directly interact with the customer and you should have phenomenal Client Management skills
 * Lead the way in implementing change initiatives related to culture, performance, recognition and policies
 * Responsible for HR operations, Employee Relations and Business HR teams.
 * Promote alignment and collaboration across the organization, driving synergy and perspective, demonstrate common process and consistent messaging.
 * Coach individual managers on growing management capabilities.
 * Understand the business and its challenges to help address the organization and peoples' ask
 * Assist with the change process as the company meets the challenges of hyper-growth and the need to scale
 * Partner with expertise centers to tackle business problems and to executive on corporate-wide talent initiatives
 * Deliver short-term solutions while also solving for long-term problems by addressing immediate challenges and underlying causes
 * Use data to measure success: learn, iterate, and improve; analyse trends and develop proactive actions to further support business objectives
 * Consult legal counsel to ensure that policies, actions comply to Statutory regulations by government / non-government bodies. Manage, Own and Maintain all communication and records required for Statutory compliances
 * Own/drive HR policies and directives and ensure smooth implementation across the firm.</t>
  </si>
  <si>
    <t>Human Resources, Management, and Consulting</t>
  </si>
  <si>
    <t>IT Services and IT Consulting, Information Services, and Business Consulting and Services</t>
  </si>
  <si>
    <t>Saviant Consulting</t>
  </si>
  <si>
    <t>Here's what you can look forward to
The HR Partner at Saviant will serve as a trusted advisor, taking charge of a diverse range of People Practices and initiatives aimed at creating an outstanding employee experience. Your role will encompass providing strategic HR support, offering expert guidance, and working closely with Business Leaders to cultivate a highly engaged, positive workforce that aligns with and drives the achievement of Saviantâ€™s business objectives.
Â 
This role delves into the following crucial aspects of HR at Saviant â€“
Â 
Delivering People Practices
Working with Business Leaders to conceptualize and implement various people practices and frameworks to ensure Saviant members are guided by well-structured policies and procedures,
Â 
Data-Driven Decision-Making
Monitoring HR metrics and trends to facilitate decision making to proactively address issues and refine people strategies. You will leverage organizational dashboards and various surveys to gain insights into employee performance, satisfaction levels, and other crucial indicators.
Â 
Driving Employee Engagement
Being readily accessible to all Saviant members and facilitates open communication so that they feel valued and heard. Additionally, Implementing innovative programs such as onboarding, Â job assistance, career planning, and training and development to enhance team motivation, productivity and job satisfaction.
Â 
Defining Career Development
Ensuring that individuals are in roles that align with their skills and aspirations and have a clear career roadmaps. You will work with line Managers to ensure that each individual's potential is harnessed to the fullest.
Â 
Internal Communication Strategy
Being responsible for developing and implementing a comprehensive internal communication strategy to ensure that information flows seamlessly across all levels of the organization, fostering a culture of transparency and sense of shared purpose.
Â 
Employer Branding
Actively contributing toÂ  promote Saviantâ€™s values, culture, work environment, and overall employee experience to enhance its position as an employer of choice.
Â 
Effective HR Process Execution
Ensuring HR processes are carried out seamlessly and timely, contributing to the overall efficiency and effectiveness of the organization.
Â 
Here is what we would like you to bring
Bachelor's degree in Human Resources, Business Administration, or a related field (Masterâ€™s degree or HR certification is a plus).
8 to 12 years of experience in HR management, with a focus on designing and implementing HR programs.
Strong knowledge of HR best practices, employment laws, and regulations.
Excellent interpersonal and communication skills, with the ability to build strong relationships at all levels.
Demonstrated problem-solving and decision-making abilities.
Ability to perform tasks independently without much supervision.
What we consider a right fit for this role
You have been a part of defining and implementing various HR strategies and processes for the last 3 years in IT industry
You are currently responsible for tracking people performance and KPIs to support business growth
You have implemented technology, tools and solutions for data driven decision making.
You are responsible to improve people satisfaction and retention.
Â </t>
  </si>
  <si>
    <t>7-Eleven</t>
  </si>
  <si>
    <t>Why Join 7-Eleven Global Solution Center?
When you join us, you will Take Ownership â€“ Within a product area, the teams will own end-to-end delivery of solutions. The teams will be entrusted with responsibility and ownership for the delivery of products. They will also support the local teams in each country in integrating new digital assets with existing systems Challenge Yourself â€“ Products built in Bangalore will be deployed across our network of convenience stores, supporting over a billion transactions per year. If you are up for a challenge like never before, step forward. Build Solutions for Scale â€“ We have over 80,000 stores in over 18 countries dealing in a diverse range of products. The product team will build digital solutions to be deployed at scale, supporting our business operations spread across the globe. Move Around and Grow - Cross-functional learning is not just allowed at 7-Eleven; itâ€™s applauded. Weâ€™ve got the size, stability, and resources that make it possible for employees to find rewarding careers Lead and Serve - 7-Eleven has always been about serving the needs of our customers and community.
Why We Exist, Our Purpose and Our Transformation
7-Eleven exists to be a customer-obsessed, digitally enabled organization, seamlessly linking our physical stores with digital products and services. Our purpose is to redefine convenience by continually delivering best-in-class customer experiences and solutions in an environment where consumer demands are rapidly changing. By anticipating customer needs, we develop and deploy platforms that allow customers to shop, pay and receive products and services how they choose. For our success, we are executing a cultural change underscored by leadership principles and supported by realigning organizational resources and processes.
ROLE: Human Resource Business Partner - Contract to hire role
Summary:
HR Business Partner (HRBP) position is responsible for aligning business objectives with employees and management in designated business units. The position formulates partnerships across the HR function to deliver value-added service to management and employees that reflects the business objectives of the organization. The HRBP maintains an effective level of business literacy about the business unit's financial position, its midrange plans, its culture and its competition.
Responsibilities:
Â· Conducts weekly meetings with respective business units.
Â· Consults with line management, providing HR guidance when appropriate.
Â· Analyzes trends and metrics in partnership with the HR group to develop solutions, programs and policies.
Â· Manages and resolves complex employee relations issues. Conducts effective, thorough and objective investigations.
Â· Maintains in-depth knowledge of legal requirements related to day-to-day management of employees, reducing legal risks and ensuring regulatory compliance. Partners with the legal department as needed/required.
Â· Provides day-to-day performance management guidance to line management (e.g., coaching,
Â· counseling, career development, disciplinary actions).
Â· Works closely with management and employees to improve work relationships, build morale, and increase productivity and retention.
Â· Provides HR policy guidance and interpretation.
Â· Provides guidance and input on business unit restructures, workforce planning and succession planning.
Â· Identifies training needs for business units and individual executive coaching needs.
Â· Performs other related duties as assigned.
Required Skills:
Â· Excellent verbal and written communication skills.
Â· Excellent interpersonal and customer service skills.
Â· Excellent organizational skills and attention to detail.
Â· Ability to acquire a thorough understanding of the organization's hierarchy, jobs, qualifications, compensation practices, and the administrative practices related to those factors.
Â· Excellent time management skills with a proven ability to meet deadlines.
Â· Strong analytical and problem-solving skills.
Â· Proficiency in MS-Excel and had good Data Management skills
Qualifications:
Â· Minimum of 3 years of experience resolving complex employee relations issues.
Â· Working knowledge of multiple human resource disciplines, including compensation practices, organizational diagnosis, employee and union relations, diversity, performance management, and employment laws.
Â· Bachelor's degree
Â· Proficiency in MS-Excel reporting
7-Eleven is an equal opportunity employer and value diversity at our company.</t>
  </si>
  <si>
    <t>Human Resources Business Partner - Bangalore, India</t>
  </si>
  <si>
    <t>Cockroach Labs</t>
  </si>
  <si>
    <t>Databases are the beating heart of every business in the world.
Cockroach Labs is the creator of CockroachDB, the most highly evolved cloud-native, distributed SQL database on the planet that scales fast, survives anything, and thrives anywhere. We created CockroachDB to unshackle teams from the constraints of their database. Join us on our mission to enable every developer to build world-changing applications!
About The Role
We are looking for an HR Business Partner to join our People team at Cockroach Labs. This role is the first of its kind in our India office and will require someone who is willing to wear multiple hats. As an HRBP, you will support all personnel in India with employee relations, performance, and talent development matters. You will also serve as an HR Generalist to support a wide range of activities across workplace logistics, employee onboarding, and employee engagements on the ground in India. This role is a critical link across our Bengaluru regional hub and our headquarters in NYC.
You Will
 * Collaborate with our India site lead, management team, and People team to ensure we are offering a competitive and locally relevant experience.
 * Facilitate HR programs and processes (performance management, annual reviews, etc.) and provide HR expertise to ensure desired objectives and outcomes are attained.
 * Align HR support in India with global HRBP counterparts by supporting key initiatives for relevant groups across GTM and R&amp;D.
 * Support India-related benefits and payroll activities, including new hire orientations, offering locally relevant input on benefits programs, marketing internal benefit programs, and enhancing employee understanding of leave processes and policies.
 * Work cross-functionally with Workplace Experience and Corporate Engineering to support with administrative tasks, streamline office operations, and provide additional resourcing, as needed.
 * Collaborate with the People team to champion and accelerate a culture of excellence in which people feel engaged and inspired to deliver top business results.
 * Drive continuous improvement in HR processes and procedures across India and the Asia Pacific region, ensuring compliance with local laws and continuity across our global employee base.
The Expectations
In your first 30 days, you will learn about our current processes, programs, and systems. You will meet with colleagues in the region and across the company and start building relationships that will help you better understand Cockroach Labs. It is imperative that you take this time to connect with fellow Roachers, so that you have an understanding of how we work and what we value.
In your first 60 days, you will gain familiarity with our India regional colleagues and existing programs. Youâ€™ll start to think of plans that will play to our strengths, mitigate our weaknesses, and build upon the foundation of processes and programs we offer.
After 3 months, you will be integrated into the team. You will be the primary HR point of contact working directly with our India Roachers. You will leverage strong relationships across our People Team for support and share feedback that can be deployed to improve people processes and programs company-wide.
You Have
 * At least 6 years of experience required; preferred experience working in a fast-moving, high-growth organization especially in an independent office environment
 * 4+ years of experience working with managers and leaders in an HRBP capacity
 * Relevant experience building company culture and increasing employee engagement
 * Experience demonstrating judgment and integrity in sensitive situations
 * Superb communication skills, including effective facilitation, listening and writing
 * Knowledge of HR programs and practices, including applicable regional employment laws and regulations
The Team
Reporting to Lauren Weber, Director, People Operations
Lauren is a culture vulture. Whether youâ€™re talking about organizations, foods, or places... she likes to keep up with what's delicious, fun, and interesting. Born and raised in Kentucky, her career has spanned industries (government, nonprofit, education, tech) and locations (Berlin, District of Columbia, San Francisco, New York). Cringeworthy old-school HR stories are what make Lauren passionate about ensuring Roachers are supported and engaged by our people processes and programs.
Our Benefits
 * Competitive Health Insurance Coverage (for you &amp; your dependents!)
 * Paid Parental Leave (with baby bucks)
 * Flexible PTO &amp; Flexible Hours
Cockroach Labs is proud to be an Equal Opportunity Employer building a diverse and inclusive workforce. If you need additional accommodations to feel comfortable during your interview process, please email us at accessibility@cockroachlabs.com.</t>
  </si>
  <si>
    <t>Chief Human Resources Officer</t>
  </si>
  <si>
    <t>CHRO â€“ ROLES AND RESPONSIBILITY
JOB DESCRIPTION
Key Responsibilities:
1. Strategic HR Leadership: Provide strategic leadership and direction for the HR
department, ensuring that HR initiatives support the organization's mission, vision, and
objectives.
2. HR Strategy Development: Develop and execute HR strategies, policies, and
programs that align with the organization's business strategy and drive employee
engagement, retention, and performance.
3. Talent Acquisition: Oversee the recruitment and onboarding processes to attract
and retain top talent. Develop recruitment strategies, manage talent pipelines,
and collaborate with hiring managers.
4. Employee Relations: Foster positive employee relations by handling employee
grievances, disputes, and disciplinary actions professionally and in compliance
with labour laws and regulations.
5. Performance Management: Implement performance management systems,
including goal setting, performance appraisals, and feedback mechanisms to drive
employee growth and development.
6. Training and Development: Develop and oversee training and development
programs to enhance employee skills, competencies, and career growth
opportunities.
7. Compensation and Benefits: Manage compensation and benefits programs,
ensuring competitiveness and alignment with market standards. Analyse
compensation data to make informed decisions.
8. HR Compliance: Ensure compliance with labour laws, regulations, and HR best
practices. Develop and maintain HR policies and procedures.
9. Diversity, Equity, and Inclusion (DEI): Promote a diverse and inclusive workplace
by implementing DEI initiatives and programs that support fairness, equity, and
respect for all employees.
10. Employee Engagement: Develop strategies to enhance employee engagement,
satisfaction, and retention. Conduct employee surveys and take actions based on
feedback.
11. Succession Planning: Create and execute succession planning processes to identify
and develop future leaders within the organization.
12. HR Technology: Evaluate and implement HR technology solutions, such as HRIS
(Human Resources Information System) or HRMS (Human Resources
Management System), to streamline HR processes and data management.
13. Labour Relations: If applicable, manage relationships with labour unions,
negotiate labour contracts, and ensure compliance with union agreements.
14. Budget Management: Develop and manage the HR budget, including monitoring
and controlling expenses.
15. Data Analytics: Utilize HR analytics to track key HR metrics, generate insights, and
make data-driven decisions to improve HR processes and employee outcomes.
Qualifications and Requirements:
â€¢ Bachelor's degree in Human Resources, Business Administration, or a related field;
Master's degree and HR certification (e.g., SHRM-SCP, SPHR) may be preferred.
â€¢ Extensive experience in HR leadership roles, including prior experience as a Head
of HR or equivalent.
â€¢ Total Minimum Experience of 15+ Years.
â€¢ Thorough knowledge of HR best practices.
â€¢ Strong strategic thinking and the ability to align HR initiatives with business goals.
â€¢ Excellent interpersonal and communication skills.
â€¢ Leadership and team management skills.
â€¢ Proficiency in HR software and technology.
â€¢ Strong analytical and problem-solving abilities.
â€¢ Ability to handle sensitive and confidential information with discretion.
â€¢ Commitment to diversity, equity, and inclusion principles.
manish@intellectualcapital.co.in</t>
  </si>
  <si>
    <t>Wholesale Building Materials, Manufacturing, and Retail Building Materials and Garden Equipment</t>
  </si>
  <si>
    <t>5 days ago</t>
  </si>
  <si>
    <t>Genpact is inviting applications for the role of 'Human Resource Business Partner (HRBP) - Assistant Manager/ Manager.
CANDIDATE MUST BE COMFORTABLE TO RELCOATE - HYDERABAD.
*Education - Any Graduate/ MBA from premier institute.
*Experience - Must have relevant experience in HRBP Role only -
Assistant Manager - Min 5 years
Manager - Min 7 years
Must have expertise in - Attrition Control, Retention Management, Succession Planning, Employee Life Cycle etc. - FRONT END ROLE
Must have handled minimum Headcount of 800 employees.
*Location - Hyderabab
*Shift - UK Shift
*Notice Period - Max. 60 days
Responsibilities -
 * Drive governance on critical human resource metrics such as retention, engagement &amp; cost for a fast paced business.
 * Engage &amp; work with key internal and external partners in a matrixed relationship for C&amp;B, Staffing, HRSS and the business
 * Operate independently &amp; ensure employee satisfaction &amp; development of the team Train, mentor and leading HR initiatives and best Practices.
 * Directly interact with the customer and you should have phenomenal Client Management skills
 * Lead the way in implementing change initiatives related to culture, performance, recognition and policies
 * Responsible for HR operations, Employee Relations and Business HR teams.
 * Promote alignment and collaboration across the organization, driving synergy and perspective, demonstrate common process and consistent messaging.
 * Coach individual managers on growing management capabilities.
 * Understand the business and its challenges to help address the organization and peoples' ask
 * Assist with the change process as the company meets the challenges of hyper-growth and the need to scale
 * Partner with expertise centers to tackle business problems and to executive on corporate-wide talent initiatives
 * Deliver short-term solutions while also solving for long-term problems by addressing immediate challenges and underlying causes
 * Use data to measure success: learn, iterate, and improve; analyse trends and develop proactive actions to further support business objectives
 * Consult legal counsel to ensure that policies, actions comply to Statutory regulations by government / non-government bodies. Manage, Own and Maintain all communication and records required for Statutory compliances
 * Own/drive HR policies and directives and ensure smooth implementation across the firm.</t>
  </si>
  <si>
    <t>IT Services and IT Consulting, Human Resources Services, and Business Consulting and Services</t>
  </si>
  <si>
    <t>Asst. Manager HR</t>
  </si>
  <si>
    <t>Overview
Main Purpose: -
 * Ensuring welfare workerâ€™s by continuous communication with the Factory Management &amp; Workers
 * Ensure accurate timely processing and maintenance of salaries, records, claims and employee related documents
 * To promote harmonious relations and to do liaison work between the workers and the management.
 * Supporting the Manager in ensuring compliance related to applicable labor law related &amp; statutory obligations
 * Assisting the Manager in maintaining a positive IR environment in the company
Responsibilities
Accountabilities â€“
 * Ensure fulfilment of obligations of statutory or otherwise, in the application of the provisions of the Factories Act, 1948, and the rules made thereunder.
 * Ensuring the functioning of Time Office &amp; keeping track leave , attendance management.
 * Ensure timely payment of wages and statutory dues on monthly and yearly basis.
 * Ensuring provident fund pension and superannuation fund, gratuity payments, maternity benefits, workmen's compensation, Employee State Insurance and other welfare and social benefit measures.
 * Ensure submission of all notices, periodically and yearly returns to all statutory authorities.
 * Ensure provision or amenities such as first-aid, ambulance rooms, canteens, crech, shelters for rest etc.
 * Monitor the grant of leave with wages, explain to the workers the provisions relating to leave with wages and other leave privileges, and to guide the workers in the matter of submission of application for grant of leave for regularizing authorized absence
 * Supervise and control the notice board and information bulletins to facilitate further education of workers and to encourage their attendance at technical institutes.
 * Supervision of contractual workforce and the applicable acts and rules
 * Grievance handling in line with Salary or other benefits.
Scope - what is the scope of the role - volume, net revenue, budget, geography, number of customers, number of sites etc for THIS role?
 * Budget: Operate within budgets as per AOP
 * Geography: Entire Plant Staff, Operatives &amp; Contractual
 * No of sites: One Plant (Kosi Plant)
Qualifications
 * At least 3-6 years of plant experience managing frontline and staff through progressive HR interventions
 * Desirable, Proven, experience of at least 3-6 years in the HR function in a manufacturing industry
 * Handling tough Industrial relations scenarios
 * Education : Mater of Social Workers (MSW), Masterâ€™s degree in HRM, HRD , HR, PM/PG Diploma in Personnel Management / Industrial Relations
 * Fluency in English &amp; Hindi</t>
  </si>
  <si>
    <t>Kosi</t>
  </si>
  <si>
    <t>TRUST</t>
  </si>
  <si>
    <t>Qualifications: MBA from a Tier-1 institute
Work Experience: Senior professional within the financial services industry with 5-7 years of experience as an HRBP
Key Responsibilities:
 * Spearhead the talent acquisition process, including campus recruitment initiatives, and collaborate closely with the business unit leaders to understand their specific hiring needs
 * Developing and implementing strategies, programs, and initiatives that foster a positive work environment. Partner with leadership to identify engagement drivers, conduct surveys, and analyze data to drive continuous improvement in employee satisfaction and commitment
 * In collaboration with the HR team, analyzes trends and metrics to create programs, solutions, and policies.
 * Recognize the objectives and difficulties of the company, and adjust HR procedures as necessary.
 * Implementing and managing the PMS, including goal setting, regular performance feedback, and development plan
 * Manage the annual compensation planning process, including salary reviews, incentive programs and bonus structures.
 * Analyze salary data and market trends to make data-driven recommendations regarding salary adjustments and bonuses.</t>
  </si>
  <si>
    <t>Cabot Corporation</t>
  </si>
  <si>
    <t>Your Role at Cabot
Delivers HR generalist services to a broad client base at a particular location. Aspects of the work include recruitment, development, performance management, employee relations, compensation and benefits. This is an experienced level performing in various areas of HR service delivery
How You Will Make An Impact
 * Works with local managers to plan and identify current and longer-term staffing needs. Screens and interviews applicants, both internally and externally at all levels. Leads recruitment initiatives, including special in-house events or external recruiting
 * Provides counsel and advice to line management regarding a wide variety of employee relations issues. Facilitates discussions between employees and managers. Actively involved in the implementation and continuous improvement of an effective Performance Based Management (PBM) system to enhance employee performance and development
 * Promotes open communications between employees and managers. Works with managers to develop and execute communication plans
 * Assists with the implementation of training and developmental needs of the organization. Participates in the development and delivery of training programs
 * Ensures integrity of data entered in the HR Information System; works closely with HRMIS Center as needed. Enters new and updates changes to employee data
 * Where required, administers employee benefits and keeps abreast of changing issues both within and outside of Cabot to assure competitiveness of benefit offerings. Respond to employee issues and concerns
 * Assists in the succession and organizational planning processes to assure employee career development and full utilization of resources
 * Administers HR policies and processes fairly and uniformly. Promotes Cabot culture and an environment of open communication between management and employees
 * Ensures compliance with all applicable laws and regulations
What You Will Bring To Cabot
 * Throughout knowledge of HR specialties (Benefits, Compensation, Employment, Employee Relations, HRMIS, data protection techniques. administration, Organization Development)
 * PC Skills (MS Office, Lotus Notes, MS Project, etc). Ability to generate/develop reports
 * Ability to manage areas such as coaching, career counseling, PBM, etc. Strong communications skills in order to interface with employees and managers and handle sensitive issues
 * Ability to facilitate meetings; deliver training
 * Ability to work effectively in teams</t>
  </si>
  <si>
    <t>Chemical Manufacturing</t>
  </si>
  <si>
    <t>Regional HR Manager</t>
  </si>
  <si>
    <t>L'OrÃ©al</t>
  </si>
  <si>
    <t>The world leader in cosmetics, Lâ€™OrÃ©al is present in 150 countries on five continents. Our 35 international brands have allowed us to devote ourselves solely to one business: beauty, with a mission to provide the best in cosmetics innovation to all women and men globally. Our ambition is to win over another one billion consumers around the world by inventing the cosmetic products that meet the infinite diversity of their needs and desires through continued digital innovation. Lâ€™OrÃ©al supports diversity and sustainable, ethical sourcing for all our products, and we have reduced our emissions by approx. 78% since 2005.
The DNA of Lâ€™OrÃ©al is Innovation and we are driven by a real passion for the future. Our Research and Innovation Centres in India are the sixth innovation hub for Lâ€™OrÃ©al worldwide to fuel local market innovations.
The distance between beauty and tech is closing rapidly, and we are determined to be pioneers in this new beauty tech world. New digital technologies and services are making the world of beauty move faster than ever before. Data and artificial intelligence are opening new horizons for personalization and customization. By incorporating digital into everything that we do, we are creating a better relationship with our consumers.
When beauty and tech collide, the impossible can happen!
In our journey, we are looking for talented individuals who can lead us on this mission.
Would you like to be a part of the adventure?
Key Deliverables
We have a suitable opening in the function of Human Resources for the position of Regional HR. In this individual contributor role, the person will be completely responsible for the people management, acting as an adviser and providing professional support for all HR related activities. The candidate should have 2 - 4 years of relevant HRBP experience. Candidates with strong recruitment background will be given preference. The details of the same are given below:
Talent Acquisition
 * Plan and execute the region's hiring plans including entry-level recruitment for the Sales &amp; Education teams.
 * Responsible for Onboarding and orientation of all the new joiners in partnership with the Sales team.
Talent Engagement
 * Drive employee engagement programs through proactive and structured interventions
 * Handle grievances and concerns with empathy and bring them to closure.
 * Keeps a proactive check on the general employee well-being engagement levels and intervene actively when necessary.
Learning &amp; Development
 * Plan and execute the training development programs as per Corporate LD Calendar
 * Actively build a culture of learning by sharing best practices and knowledge-sharing across the region.
Performance Management
 * Partner with the line managers to address performance gaps and facilitate discussions/processes to assess appropriate action
 * Guideline Managers on all aspects of performance management including feedback and performance coaching
Process Compliance
 * Partner with HR COE teams to drive HR agendas in the region.
 * Provide timely feedback/inputs to the COE teams on the policies and processes.
 * Participate in key HR projects in the areas of Rewards, Learning &amp; Development, Engagement etc.
Professional Competencies
 * Ability to manage diverse stakeholders.
 * Ability to coach and mentor sales employees, having a strong sales acumen himself/herself
 * Strong Business Communication skills with the ability to influence and convince stakeholders by objectively presenting challenging views
 * Proficient in handling employee issues with sensitivity, objectivity and empathy
 * Proficient in data analytics, process orientations exception handling
 * Team Player with the ability to network collaborate with diverse teams across locations.
Qualification
 * MBA from a Tier 1 or Tier 2 institute.
Interactions
 * Internal â€“ Regional Sales Heads, Regional Sales &amp; Education teams, HR COEs.
 * External â€“ Recruitment Consultants, Candidates.
Lâ€™OrÃ©al is committed to building a diverse environment and is proud to be an equal opportunity employer. Lâ€™OrÃ©al closely prohibits discrimination against any employee or applicant for employment because of the individualâ€™s race, color, religion, gender, sexual orientation, gender identity or expression, national origin, age, disability or any other characteristic protected by law.</t>
  </si>
  <si>
    <t>Personal Care Product Manufacturing and Manufacturing</t>
  </si>
  <si>
    <t>Human Resources Business Manager</t>
  </si>
  <si>
    <t>EXL</t>
  </si>
  <si>
    <t xml:space="preserve">The role is accountable for managing end to end employee life cycle for Voice process
 * Driving execution of HR plan for the organization.
 * Define talent strategy as per business strategy and goals; Anticipate and plan for capabilities that drive growth
 * Develop and oversee deployment of HR strategies, policies, and practices for the business unit
 * Influence and drive people outcome through other talent management functions including Talent acquisition, Talent development and Performance management
 * Oversee employee engagement and retention planning and implementation, managing exits
 * Lead culture and mindset shift to drive better business outcomes
 * Succession planning for key leadership roles in the unit
 * Build leadership pipeline
 * Report on key HR metrics and manage HR compliance for the business unit
 * Craft cutting edge solutions and presentations for request for proposals/request for information
Employee Relations:
 * Accountable for managing employee relations concerns, adhering to HR policy while following guidance.
 * Drives resolution of issues, in collaboration with partners in staffing and legal and escalates when necessary.
 * Work closely with HR COEs and ensure seamless integration of the HR priorities
 * Performance Management: Accountable for delivery of Performance Management processes, including Mid-Year Check-In and Performance Review, and is accountable for delivering calibration sessions during Performance Review.
 * Employee / Manager Development: Partners with COE resources to deliver Employee &amp;Management Excellence programs and build capability and effectiveness in the line organization.
 * Accountable for talent planning and management for the client / business, in fulfillment of the HR Plan.
 * Drive and Delivery of Talent Management programs for HIPO population, following direction from the COE regarding responsibilities.
 * Collaborates with HR Leadership to design talent planning solutions that will fulfill the HR Plan and serve the business.
Competencies
 * Conformance with Policies/Compliances
 * Fosters a spirit of collaboration and team work
 * Has a Strategic focus and business acumen
 * Has a bias for action. Superior Implementation
 * Intellectually agile and analytical
 * Knowledge of statutory obligations/Other compliances
 * Relentlessly pursues excellence
 * Strategic Partner
</t>
  </si>
  <si>
    <t>IT Services and IT Consulting, Retail, and Business Consulting and Services</t>
  </si>
  <si>
    <t>Human Resource Manager</t>
  </si>
  <si>
    <t>Barcode Entertainment : Strategic Brand Solutions</t>
  </si>
  <si>
    <t>Love working with influencers and using social media?
Join our team! We're currently seeking a skilled Human Resource Manager to lead strategic HR initiatives, foster a positive workplace culture, and drive organizational excellence. If you have a proven track record in HR management and are ready to contribute to our dynamic team, we invite you to apply and be a key player in our continued success.
Roles and Responsibilities:
 1. Oversee the full HR lifecycle, from recruitment to employee offboarding, ensuring seamless processes and compliance with company policies and regulations.
 2. Develop and implement strategic HR initiatives that align with organizational goals, fostering a positive and inclusive workplace culture.
 3. Lead employee relations efforts, addressing concerns, facilitating communication, and promoting a collaborative and respectful work environment.
 4. Manage performance appraisal systems, providing guidance to supervisors and supporting employee development through training and coaching.
 5. Conduct regular audits of HR processes to maintain data accuracy, confidentiality, and adherence to compliance standards.
 6. Stay abreast of industry trends and best practices, continuously improving HR policies and practices to enhance organizational effectiveness.
Qualifications:
 1. Bachelorâ€™s degree in Human Resources, Business Administration, or a related field; advanced degree or HR certifications are a plus.
 2. Proven experience as an HR Manager with a track record in developing and implementing successful HR strategies.
 3. In-depth knowledge of employment laws, regulations, and industry trends, with the ability to ensure compliance and mitigate risks.
 4. Exceptional interpersonal and communication skills, with the ability to build strong relationships at all organizational levels.
 5. Strong analytical and problem-solving abilities to address complex HR issues and drive effective solutions.
 6. Demonstrated leadership skills, with the ability to inspire and lead HR teams to achieve departmental and organizational objectives.
 7. Ethical conduct and the ability to handle sensitive information with discretion, maintaining confidentiality and trust within the organization.
If you are a team player who displays a positive, professional attitude at all times and who is interested in the influencer world, then you are the person we are looking for.
About Barcode Entertainment and what we do-
Weâ€™re a global influencer marketing agency, powered by influencers. We pride ourselves in bringing together data-led performance, real human relationships, expert creative strategy, authentic engaging content, and laser-sharp paid media targeting.
Simply put, we understand how to get business results from social media. Our content-first offering is completely bespoke for each of our clients, with different industries, brands, objectives, audiences and influencers, there is no plug â€˜nâ€™ play option or corner-cutting platform. With that in mind, we delve into our years of performance data and the latest cultural trends and insights to develop the most effective social creative strategies and campaigns that deliver industry-leading results for our clients.</t>
  </si>
  <si>
    <t>Senior Manager Corporate Human Resources</t>
  </si>
  <si>
    <t>Crompton Greaves Consumer Electricals Limited</t>
  </si>
  <si>
    <t>As a HR Business Partner (HRBP) in a manufacturing company, your primary responsibility is to serve as a strategic partner and trusted advisor to the business leaders and managers in all aspects of human resources. You will be responsible for aligning HR initiatives with business objectives, driving organizational effectiveness, and ensuring the overall well-being of employees within the manufacturing environment.
Position Overview:
As a HR Business Partner (HRBP) in a manufacturing company, your primary responsibility is to serve as a strategic partner and trusted advisor to the business leaders and managers in all aspects of human resources. You will be responsible for aligning HR initiatives with business objectives, driving organizational effectiveness, and ensuring the overall well-being of employees within the manufacturing environment.
Key Responsibilities:
1. Strategic HR Planning and Execution:
Â· Partner with business leaders to understand their strategic objectives and identify HR initiatives to support their goals.
Â· Develop and implement HR strategies, policies, and programs that align with the company's overall business strategy and promote a positive work culture.
Â· Provide guidance and support to managers in areas such as talent acquisition, employee engagement, performance management, and succession planning.
Â· Collaborate with leaders to develop workforce plans, including forecasting talent needs, identifying skill gaps, and implementing recruitment and retention strategies.
2. Employee Relations and Engagement:
Â· Serve as a trusted advisor to managers and employees, providing guidance and support on employee relations matters, conflict resolution, and disciplinary actions.
Â· Promote employee engagement initiatives, such as recognition programs, employee surveys, and employee development opportunities.
Â· Proactively address employee concerns, foster a positive work environment, and champion employee well-being and work-life balance initiatives.
Â· Conduct investigations and address employee complaints or grievances in accordance with company policies and applicable laws.
3. Talent Management and Development:
Â· Partner with managers to identify high-potential employees and develop succession plans for key positions.
Â· Support the implementation of performance management processes, including goal setting, performance reviews, and career development plans.
Â· Facilitate training and development programs to enhance employee skills and competencies, including leadership development, technical training, and compliance training.
Â· Collaborate with the learning and development team to identify training needs and recommend appropriate interventions.
4. Compensation and Benefits:
Â· Provide guidance to managers on compensation strategies, salary reviews, and incentive programs to attract, motivate, and retain talent.
Â· Assist in the development and implementation of competitive and fair compensation structures and benefit programs.
Â· Conduct market research and benchmarking to ensure the company's compensation and benefits offerings are competitive within the industry.
Â· Support managers in addressing employee questions related to compensation, benefits, and payroll.
5. HR Analytics and Reporting:
Â· Utilize HR data and analytics to provide insights and recommendations on workforce trends, turnover rates, and other key HR metrics.
Â· Prepare HR reports and presentations for senior management, highlighting key findings and making data-driven recommendations for improvement.
Â· Collaborate with HRIS team to ensure accurate and timely data management and reporting.</t>
  </si>
  <si>
    <t>Human Resources and Manufacturing</t>
  </si>
  <si>
    <t>Appliances, Electrical, and Electronics Manufacturing, Computers and Electronics Manufacturing, and Manufacturing</t>
  </si>
  <si>
    <t>Assistant Manager - HR</t>
  </si>
  <si>
    <t>Overview
Main Purpose -
 * Ensure accurate timely processing and maintenance of salaries, records, claims and employee related documents
 * Supporting the Manager in ensuring compliance related to applicable labor law related &amp; statutory obligations
 * Assisting the Manager in maintaining a positive IR environment in the company
 * Ensuring smooth operations of canteen, Transportation
Responsibilities
Accountabilities -
 * Ensuring timely distribution of salaries, claims etc. to the plant employees
 * Ensuring compliance to various applicable laws
 * Ensuring documentation and record keeping as per rules and statutory compliance
 * Support in resolving labor issues and union related issues
 * Developing &amp; directing employee welfare activities to build team spirit and sense of ownership
 * Ensuring strict adherence to statutory laws
 * Ensuring adequate, timely administrative/ personnel facilities are provided to the plant employees
 * Implementing welfare activities successfully for greater employee involvement
 * Learning continuously and upgrading own abilities
Qualifications
Key Skills/Experience Required -
Education: MBA/ PGDBM/ MSW (HRM)
Mandatory Qualifications. -
(a) possesses a degree of recognized University.
(b) can speak Hindi, Marathi, English;
(c) has obtained a degree or diploma in Labour and Social Welfare recognized by the state Government or has passed Labour Welfare Officer's Training Course of the Labour Department of the state Government.
(e) has qualified at a viva-voce test conducted by a Board constituted by the Labour Department of the State Government for the purpose
(f) age â€“ 18 years and above
Functional Experience: 3+ years of relevant experience
Language: Marathi, Hindi, English
Main interactions within &amp; outside organization / External &amp; Internal Environmental Factors â€“
 * Internally - HR Manager, Manufacturing Manager, Quality Manager, Commercial Manager, Plant Head, Agro Manager, Labour Union and all other staff members, almost all operatives as well
 * Externally - Contractors, Govt. officials, Bank officials, Vendors, Head Office HR Dept, etc.</t>
  </si>
  <si>
    <t>Human Resources Director</t>
  </si>
  <si>
    <t>Eventbrite</t>
  </si>
  <si>
    <t>Position: HR Director
Location: Hyderabad, India (Remote, )
Experience: 6+ years
THE CHALLENGE:
Eventbrite is dedicated to its people-first philosophy, building a global platform for live experiences. We are seeking an HR Director to lead the Regional HR function in India, collaborating with global partners to design and deliver an exceptional Briteling experience.
THE TEAM:
Our Briteling Experience (BX) team focuses on attracting, engaging, and retaining top talent globally, fostering an environment for Britelings to thrive.
THE ROLE:
 * You will be the regional HR Leader. Be the trusted advisor and partner for leaders in India on HR and employment matters.
 * Provide full-cycle HR support, including mobility, relocations, onboarding, and employee relations.
 * Collaborate with the site Managing Director to establish and grow a new site in India.
 * Champion engagement, diversity, and inclusion, aligning with company values and fostering community.
 * Offer consultative advice to address India-specific people and employment issues.
 * Implement global people programs, ensuring alignment with local needs and market trends.
 * Collaborate with global and functional leaders to design and implement effective HR solutions.
 * Ensure policies are compliant, competitive, and aligned with global philosophy.
 * Drive the implementation of global people programs, enhancing the Briteling experience.
 * Provide coaching and resolution for local employee relations issues.
THE SKILLSET:
 * 6+ years of HR experience, including 3+ years leading a Regional HR function.
 * Strong business acumen and HR expertise with a consultative approach.
 * Experience in a fast-paced, global environment, balancing strategic projects and hands-on work.
 * Excellent communication skills and cultural awareness.
 * Knowledge of India talent environments and local employment laws.
 * Familiarity with Workday and other HR tools.
BONUS POINTS:
 * Experience in a global tech organization with a US or EMEA presence.
 * Active Eventbrite user with a passion for live events.
WHAT WE OFFER:
 * Competitive and meaningful benefits for our Britelings.
 * A diverse, equitable, and inclusive culture.
 * Comprehensive benefits and wellness packages.
 * Support for remote/hybrid work and various wellness programs.
ABOUT EVENTBRITE:
Eventbrite is a global self-service ticketing, marketing, and experience technology platform that serves consumers and event creators in nearly 180 countries. Since inception, Eventbrite has been at the center of the experience economy, transforming the way people organize and attend events. With over 280 million tickets distributed for over 5 million total events in 2022, Eventbrite is where people all over the world discover new things to do or new ways to do more of what they love. Learn more at
www.eventbrite.com.
Is This Role Not an Exact Fit?
Sign up to stay in touch, and we'll notify you about new positions on our team.
Eventbrite is committed to equality of opportunity for all staff, and applications from all suitably qualified individuals are encouraged, regardless of age, disability, sex, gender reassignment, sexual orientation, pregnancy and maternity, race, religion or belief and marriage and civil partnerships.</t>
  </si>
  <si>
    <t>Senior Human Resources Communications Manager</t>
  </si>
  <si>
    <t>Porter</t>
  </si>
  <si>
    <t>Role:
- Drive awareness and engagement among stakeholders, working closely with various teams, exhibiting project management
- Develop and implement communication strategies to effectively communicate the benefits and impacts of people &amp; culture initiatives to internal and external stakeholders;
- Create and manage a comprehensive communication plan, including the delivery of key messages, timeline, and stakeholder engagement activities;
- Collaborate with cross-functional teams to ensure consistent messaging and alignment with organizational goals;
- Lead the creation of compelling and effective communication content, including reports, presentations, newsletters, emails, and intranet articles and success case videos;
- Manage internal communication channels, including the intranet, and digital signage (everything related to internal employer branding);
- Conduct stakeholder analysis and develop tailored communication strategies to effectively reach different audience groups;
- Monitor and measure the effectiveness of communication and change efforts and make recommendations for improvement;
Skills Persona :
- 7+ years of experience (4+ years in a combination of experience in communications, event management)
- Degree in Mass Media, Marketing, Journalism/Communications, or a related field;
- Proven experience leading communication for people &amp; culture initiatives/ projects (offline and online) in dynamic organization
- Excellent written and verbal communication skills, for different/ varied audiences;
- Strong stakeholder management and relationship-building skills;
- Strong project management skills, with the ability to manage communications throughout multiple - projects and priorities simultaneously;
- Ability to create compelling communication material with the use of the latest technologies for digital content creation incl. videos, newsletters and social media feeds; Strong problem-solving and analytical skills;
- Proficient in Google Suite, Notion
- Exposure/ understanding of content creation tools like Canva, Adobe will be preferred</t>
  </si>
  <si>
    <t>Outsourcing and Offshoring Consulting and Business Consulting and Services</t>
  </si>
  <si>
    <t>Assistant Manager - HR COE</t>
  </si>
  <si>
    <t>About The Team
At Meesho, Our culture is embodied in our 11 mantras, each one a guiding principle that shapes our ways of working and guides us towards our mission of democratizing internet commerce. We are looking for a professional in our Mantras team, who has the passion to help propagate and program manage the cultural values of the organization. The ideal candidate will have prior experience in designing, executing and tracking various initiatives centered around the culture of the organization. If you are interested in contributing to creating a workplace known for its inclusive and people centric culture, we want to hear from you.
About The Role
The ideal candidate will have prior experience in solving complex problems, driving programs and managing multiple stakeholders to implement those programs effectively. Success in this role will be measured by your ability to:
 * Design and execute initiatives around the cultural tenets. This would entail end to end execution and continuously improving the cultural rituals, symbols and other pillars of the organizationâ€™s culture.
 * Work closely with HR Leadership team on central HR Strategic Project and coordinate with Business, HRBPs, COEs and employees for smooth delivery of identified initiatives.
What Will You Do
 * Own implementation and monitoring of all initiatives centered around the people and culture
 * Identify practices and rituals to increase the adoption of cultural values in the organization
 * Stay abreast of best practices in the industry around people and culture and leverage the same
 * Run pulse and surveys on the health of the cultural values in the organization
What Will You Need
 * 2-3 years experience in program management/ program implementation / HRBP, preferred in eCommerce or fast-growing startups
 * MBA in HR from a Premium B-School
 * High ownership- can independently run and execute various initiatives
 * Excellent data-driven problem solving and analytical skills
 * Experience of managing multiple internal stakeholders
 * Exceptional communication, creative thinking and execution ability
 * Organized and efficient - Ability to work to tight deadlines</t>
  </si>
  <si>
    <t>Sartorius</t>
  </si>
  <si>
    <t>The Human Resources Business Partner will be responsible for implementing globally/regionally defined initiatives, initiate local action based on global guidelines and policies and provide feedback to Centers of Expertises and Regional Business Partners. The holder of this position will ensure proximity to regional business and labor market and that Line Managers live up to their leadership role (i.e. performance mgmt., talent mgmt., workforce planning,...). The Human Resources Business Partner will also ensure compliance to Labor Law.
The Human Resources Business Partner will be responsible for implementing globally/regionally defined initiatives, initiate local action based on global guidelines and policies and provide feedback to Centers of Expertises and Regional Business Partners. The holder of this position will ensure proximity to regional business and labor market and that Line Managers live up to their leadership role (i.e. performance mgmt., talent mgmt., workforce planning,...). The Human Resources Business Partner will also ensure compliance to Labor Law.
Main Responsibilities &amp; Tasks
 * Prior experience of working in a fast-paced, and changing environment workplace or a startup â€“ preferably from the technology industry and organizations
 * Ability to drive and amplify a great culture in our people practices.
 * Ability to independently implement HR initiatives.
 * Experience in delivering projects, like talent development and/or recognition programs.
 * Serve as a trusted advisor and subject matter expert for employee relations and performance matters.
 * Support managers in HR-related topics within structures of global HR org. and in compliance with global HR policies and guidelines
 * People Development: Support, guide, and coach managers in the country in performance management., training needs definition, identification and fostering of high-potentials, succession, and career path planning; conduct local talent conversations.
 * Organizational Development: Execute local roll-out of diversity, corporate culture, change management and initiatives.
 * Retention/Exit Management: Support exit management (e.g. negotiation of exit agreements, exit interviews), design and implement retention programs according to local needs in line with global Centers of Expertise guidance.
 * Employee Engagement: Execute employee engagement initiatives considering local specifics to support, foster and emphasize company culture.
 * Recruiting: Support business in local workforce planning, anticipate/evaluate and coordinate local recruiting needs, double check offer (proposal) and employment contract prepared by TA Team
 * Compensation and Benefits: Pay strategy discussion, conduct job evaluation with functional heads with newly created roles with support from Shared Service Center / Centers of Expertise and analyze data from salary survey, provide insights to line managers for decision making.
Qualification &amp; Skills
 * Academic degree in MBA / MSW
 * 8-10 years' experience as Human Resources Business Partner in technology and/or in a commercial or manufacturing industry.
 * Business sense, open-minded, strategic, and critical thinking, logical mindset, self-motivated, energetic, result oriented, skillful to handle multi-tasks and quick learner.
 * Good MS Office skills, Word, Excel, PPT, HR system experience is must
 * Prior experience in Organizational Development and Talent Management is a plus
 * Clear and effective communication skills across all levels and functions
 * Good MS Office skills and HR system experience is required
About Sartorius
Sartorius is part of the solution in the fight against cancer, dementia, and many other diseases. Our technologies help translate scientific discoveries into real-world medicine faster, so that new therapeutics can reach patients worldwide.
We look for ambitious team players and creative minds, who want to contribute to this goal and advance their careers in a dynamic global environment.
Join our global team and become part of the solution. We are looking forward to receiving your application.
www.sartorius.com/careers</t>
  </si>
  <si>
    <t>Biotechnology Research</t>
  </si>
  <si>
    <t>HR BP Manager</t>
  </si>
  <si>
    <t>KPMG India</t>
  </si>
  <si>
    <t xml:space="preserve">Job Description
Relationship/Account Management
 * Acting as primary contact for local business leaders on human capital issues
 * Works closely with the business to strategize and lead employee engagement initiatives, improve work relationships, build morale, increase productivity and develop and execute retention strategies
 * Works pro-actively with HRBP lead to identify and communicate HR direction and issues to business leaders
 * Influences business spocs to decide and act in a timely fashion to respond to business requirements and issues
 * Counsels and mentors junior staff members of the business in consultation with the business leaders
Organization Development &amp; Change
 * Provides the business with relevant metrics, analytics and data, to make HR related business decisions
 * Provides HR Policy guidance and interpretation.
 * Supports customer service and operations service resolution for critical or sensitive issues
 * Ensures HR solutions are aligned with business strategy
 * Support cultural changes across the business unit through a variety of different methods, including implementing action plans following the Staff Survey, enabling managers to more effectively line manage their staff, strongly encouraging managers to take greater responsibility for their staff
HR Business Partner
 * Executes process and policy recommendations
 * Assesses HR demand and communicates needs to relevant parties (HR SMEs/HR Operations/HR Shared Services)
 * Works jointly with HR SMEs/HR Operations/HR Shared Services to deliver focused and customized (where appropriate) HR solutions to the business
 * To support the effective delivery of a higher performing HR service, ensuring that the high standards within the team are developed and maintained
 * Carrying out such other duties as may be reasonably requested by the line manager, or any senior manager
Responsibilities
Relationship/Account Management
 * Acting as primary contact for local business leaders on human capital issues
 * Works closely with the business to strategize and lead employee engagement initiatives, improve work relationships, build morale, increase productivity and develop and execute retention strategies
 * Works pro-actively with HRBP lead to identify and communicate HR direction and issues to business leaders
 * Influences business spocs to decide and act in a timely fashion to respond to business requirements and issues
 * Counsels and mentors junior staff members of the business in consultation with the business leaders
Organization Development &amp; Change
 * Provides the business with relevant metrics, analytics and data, to make HR related business decisions
 * Provides HR Policy guidance and interpretation.
 * Supports customer service and operations service resolution for critical or sensitive issues
 * Ensures HR solutions are aligned with business strategy
 * Support cultural changes across the business unit through a variety of different methods, including implementing action plans following the Staff Survey, enabling managers to more effectively line manage their staff, strongly encouraging managers to take greater responsibility for their staff
HR Business Partner
 * Executes process and policy recommendations
 * Assesses HR demand and communicates needs to relevant parties (HR SMEs/HR Operations/HR Shared Services)
 * Works jointly with HR SMEs/HR Operations/HR Shared Services to deliver focused and customized (where appropriate) HR solutions to the business
 * To support the effective delivery of a higher performing HR service, ensuring that the high standards within the team are developed and maintained
 * Carrying out such other duties as may be reasonably requested by the line manager, or any senior manager
Qualifications
 * Postgraduate - Preferred in Human Resources
Work Experience
 * Minimum 10 years of experience across different facets of Total Rewards covering Compensation and Benefits operations, designing rewards programs and solutions that align with unique needs of business.
#KGS
</t>
  </si>
  <si>
    <t>Senior Manager - HR Business Partner</t>
  </si>
  <si>
    <t>Flex</t>
  </si>
  <si>
    <t xml:space="preserve">Flex, a Fortune global 500 company, is the diversified manufacturing partner of choice that helps market-leading brands design, build and deliver innovative products that improve the world. We believe in the power of diversity and inclusion and cultivate a workplace culture of belonging that views uniqueness as a competitive edge and builds a community that enables our people to push the limits of innovation to make great products that create value and improve peopleâ€™s lives. A career at Flex offers the opportunity to make a difference and invest in your growth in a respectful, inclusive, and collaborative environment. If you are excited about a role but donâ€™t meet every bullet point, we encourage you to apply and join us to create the extraordinary.
To support our extraordinary teams who build great products and contribute to our growth, weâ€™re looking to add a Senior Manager - Human Resources at Chennai. This role will be providing essential back-office Human Resources support on a global scale. This position will be based in our GBS HR center located in Chennai, India but will work closely with peers in GBS HR regional centers throughout the world.
What a Typical day looks like:
 * Develop and implement a strategy for the center that aligns with the vision and long-term business objectives for GBS HR.
 * Consult with business Leaders and HR colleagues to develop and deliver a HR strategy to meet the business needs.
 * Implement and facilitate HR initiatives (such as Flex Voice Survey, Attrition Management, Compliance, Sustainability, Diversity &amp; Inclusion, Employee Relations, Communication, Manager Engagement, Employee Value Proposition, On-boarding to Exit Processes, wage base planning and review).
 * Partner with Regional and Site HRBPs to standardize processes across sites.
 * Lead the Site Human Resources Business Partners to establish employee communications &amp; engagement cadence and to resolve employee relations issues. If need be, conduct effective, thorough and objective investigations.
 * Assist with HR communications and training of managers on new programs, systems and processes as required
 * Ensure the consistent treatment of employees and the consistent application of Flex policies and procedures
 * Collaborate on new employee / manager orientation to enable a seamless onboarding experience allowing insight to the Flex goals and culture.
 * Foster and maintain positive working relationships within all employee levels.
 * Consult and support Site Leaders on Site HR matters, with focus on Flex Culture, Manager Enablement &amp; Employee Value Proposition, Automation of HR processes and HR Program / Policies.
 * Collaborate with TA and TD on staffing and development needs.
The experience weâ€™re looking to add to our team:
 * Requires a degree in Human Resources Management or related areas.
 * Minimum 12 years experience as an operational HR professional or HR Generalist.
 * Minimum 8 yearsâ€™ experience in a leadership position;
 * Self-starter who demonstrates accountability for results.
 * Sound knowledge of Organization Development, Change Management and HR practices.
 * Excellent business acumen and demonstrated competency in business partnership.
 * Excellent interpersonal skills with the ability to build rapport quickly with senior management and communicate effectively with all levels of the organization.
 * Strong project management, process management, analytical and consulting skills.
 * Judgement, initiative, and tenacity demonstrated in an environment of rapid change.
What youâ€™ll receive for the great work you provide:
 * Health Insurance
 * PTO
AG05
 * Site
Flex is an Equal Opportunity Employer and employment selection decisions are based on merit, qualifications, and abilities. We celebrate diversity and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
</t>
  </si>
  <si>
    <t>Tira</t>
  </si>
  <si>
    <t>This role champions to initiate the recruitment process by identifying candidates, conducting reference checks and issuing employment contracts., Administer new employee on,boarding and orientation., Investigate complaints brought forward by Reliance Beauty employees., Coordinate employee development plans and performance management.
Develop and maintain talent management processes., Conduct exit interviews and recommend corrective action if necessary, Create and distribute internal communications regarding status changes, benefits, or company policies., Gather and analyze data with useful HR metrics, like time to hire and employee turnover rates.
Responsibilities
Talent Acquisition:
â€¢ Coordinate, Understand and evaluate staffing needs with hiring managers
â€¢ Sourcing potential candidates through various channels (online/offline)
â€¢ Design job descriptions and interview questions that reflect each positionâ€™s requirements
â€¢ Plan interview and selection procedures, including screening calls, assessments and in-person interviews
â€¢ Forecast quarterly and annual hiring needs by department
â€¢ Foster long-term relationships with past applicants and potential candidates for building pipeline for future requirements
â€¢ Determine selection criteria, negotiations and releasing offer as per approved budgets
Human Resources Business Partner - Store operations:
â€¢ Developing HR strategies aligning to business
â€¢ Improving and monitoring employee productivity.
â€¢ Structuring compensation and benefit packages.
â€¢ Managing staff wellness initiatives.
â€¢ Improving relations between staff and employers.
â€¢ Evaluating staffing needs and fulfilling as per business requirement.
â€¢ Managing manpower planning and budget.
â€¢ Engaging with store staffs at all levels
Stake holder management
â€¢ Manage stakeholder and prepare communications to stakeholders and respond to stakeholder enquiries.
â€¢ Work collaboratively with members of the project team, liaising with Stakeholder Managers in the stakeholder team.
â€¢ Provide recruitment status update on weekly/monthly basis
Employee Engagements
â€¢ Craft the long-term vision for employee engagement strategies and developing strong relationships with each team member.
â€¢ Recognize and celebrate strong individual and team performance.
â€¢ Work with employees to create motivating goals
â€¢ Identify promising individuals ready for new opportunities and roles
Manpower Planning &amp; MIS &amp; Analytics
â€¢ HR metrics and TA data on monthly basis - Analyses data and statistics for trends and patterns with attention to recruitment, hiring practices, motivation
â€¢ Collect and compile incentive outputs quarterly.
â€¢ Collect employee surveys, exit interviews and maintaining employment records.
â€¢ Based on metrics and analysis, makes recommendations for policies and activities to improve the organizational culture including suggestions to attract and hire qualified candidates, to motivate and retain employees, to address staffing issues, and to maintain legal compliance.
â€¢ Support HR leadership with staffing, recruiting, and departmental budgets.
Qualifications
 * Master's degree
 * 5 to 10 years of experience in Talent Acquisition &amp; HRBP
 * Must have experience in handling store hiring and HRBP for retail stores
 * Strong organization, communication and conflict resolution skills
 * Demonstrated ability to onboard new employees and manage HR tasks
 * Proficient in Microsoft Office</t>
  </si>
  <si>
    <t>Retail Apparel and Fashion, Retail, and Retail Luxury Goods and Jewelry</t>
  </si>
  <si>
    <t>HRBP Role Overview
A Human Resources Business Partner, often referred to as an HRBP, is a strategic HR role that focuses on aligning HR functions with the overall business goals and objectives of an organization. HRBPs work closely with business leaders and managers to provide HR solutions that support the company's growth, culture, and performance.
Key Responsibilities of an HRBP:
* Strategic HR Planning: Collaborating with senior management to develop and implement HR strategies that align with the company's goals.
Talent Acquisition: Overseeing recruitment efforts, workforce planning, and talent management.
* Employee Relations: Managing employee relations issues, conflict resolution, and ensuring a positive workplace culture.
* Performance Management: Implementing performance appraisal systems, coaching managers, and facilitating talent development.
* Compensation and Benefits: Managing compensation structures, benefit programs, and ensuring competitive pay practices.
* HR Compliance: Ensuring compliance with labor laws and regulations.
* Data Analysis: Utilizing HR analytics to make data-driven decisions and identify trends in workforce data.
* Change Management: Assisting in organizational change initiatives and ensuring smooth transitions.
* Employee Engagement: Fostering employee engagement and satisfaction through various HR programs and initiatives.
Requirements for an HRBP role:
* A bachelorâ€™s degree in human resources, business, or a related field (some positions may require a master's degree or relevant certifications).
* Extensive experience in HR, often including previous roles in recruitment, employee relations, or HR generalist positions.
* Analytical and problem-solving abilities to address complex HR issues.
* Knowledge of employment laws and regulations.
* Business acumen and the ability to align HR strategies with organizational goals.
About us: PhysicsWallah Private Limited (commonly known as PhysicsWallah or simply PW) is an Indian multinational educational technology company headquartered in Noida, Uttar Pradesh. It was founded by Alakh Pandey and Prateek Maheshwari in 2020. It became a unicorn in June 2022 after raising $100 million at a valuation of $1.1 billion. PhysicsWallah is an EdTech startup founded in 2014 by Alakh Pandey. It is an e-learning platform that offers quality learning experiences at an affordable cost. This startup provides lectures and solutions on various subjects for students between classes 6 and 12, including JEE, NEET, and various other entrance exams. PhysicsWallah presents both live and scheduled lectures, along with doubt-solving sessions and structured materials, and helps students evaluate themselves through tests. Started as a YouTube channel, PhysicsWallah, as of today, has mentored over 6 million students and has over 13,700 video lectures on its platform. Offering both free and paid batches, PhysicsWallah has gained the reputation of lakhs of students through experienced and quality coaching</t>
  </si>
  <si>
    <t>Education</t>
  </si>
  <si>
    <t>Jharkhand</t>
  </si>
  <si>
    <t>Interesting Job Opportunity: Xpressbees - Manager - HR Business Partner - South</t>
  </si>
  <si>
    <t>Xpressbees (BusyBees Logistics Solutions Pvt. Ltd.)</t>
  </si>
  <si>
    <t>Manager HRBP - (Only looking at candidates managing entire South)
The candidate must be from HR background. Must have at least 5+ years similar field
His Responsibilities Are Not Limited To
 * We are looking for a skilled HR Officer who will recruit, support and develop talent through developing policies and managing procedures.
 * You will be responsible for administrative tasks and you'll contribute to making the company a better place to work.
 * If you are passionate about HR and highly efficient, give us a chance to meet you.
 * We expect you to have knowledge of various HR functions.
 * We want to see a committed and approachable individual and be impressed with your character and skills.
 * The goal will be to provide excellent assistance and support to employees and managers.
Job Description
 * Support the development and implementation of HR initiatives and systems
 * Provide counseling on policies and procedures
 * Be actively involved in recruitment by preparing job descriptions, posting ads and managing the hiring process
 * Create and implement effective onboarding plans
 * Develop training and development programs
 * Assist in performance management processes
 * Support the management of disciplinary and grievance issues
 * Maintain employee records (attendance, EEO data etc.) according to policy and legal requirements
 * Review employment and working conditions to ensure legal compliance
Skill Sets
 * Proven experience as HR officer, administrator or other HR position
 * Knowledge of HR functions (pay &amp; benefits, recruitment, training &amp; development etc.)
 * Understanding of labor laws and disciplinary procedures
 * Proficient in MS Office; knowledge of HRMS is a plus
 * Outstanding organizational and time-management abilities
 * Excellent communication and interpersonal skills
 * Problem-solving and decision-making aptitude
 * Strong ethics and reliability
Qualification
 * BSc/BA/PG in business administration, social studies or relevant field; further training will be a plus
 * HR Credentials (e.g. PHR from the HR Certification Institute)
(ref:iimjobs.com)</t>
  </si>
  <si>
    <t>Human Resources and Management</t>
  </si>
  <si>
    <t>Transportation, Logistics, Supply Chain and Storage, Freight and Package Transportation, and Airlines and Aviation</t>
  </si>
  <si>
    <t>Human Resources Manager</t>
  </si>
  <si>
    <t>Aimlay</t>
  </si>
  <si>
    <t>Company Description
Aimlay is a global educational and writing service platform that offers numerous courses from grade ten to Ph.D. with full-fledged assistance for Ph.D. holders, from entrance to completion of their program. We have powerful connections and collaborations with multiple renowned universities all over India and a team that works as a helping hand, counseling candidates. Our aim is to provide accessible education for all working professionals conveniently. AIMLAY has its head office in Delhi and counselling centers all over India and internationally.
Role Description
This is a  on-site role for a Human Resources Manager located in Delhi. The Human Resources Manager will be responsible for overseeing the Human Resources department, including recruitment, employee relations, payroll, benefits administration, and compliance with employment laws. The Human Resources Manager will oversee and manage a team of HR professionals while ensuring alignment with the company's business goals.
Qualifications
 * Proven experience as an HR manager or other HR executive positions
 * High level of multitasking, with the ability to manage multiple projects and meet deadlines
 * Strong communication and interpersonal skills
 * Knowledge of compliances and regulations
 * Experience with payroll and benefits administration
 * Ability to develop and implement HR strategies and initiatives aligned with the company's business goals
 * Bachelor's or Master's degree in Human Resources Management, Business Administration, or a related field</t>
  </si>
  <si>
    <t>GSK</t>
  </si>
  <si>
    <t>Site Name: Bengaluru Luxor North Tower
Posted Date: Feb 2 2024
Are you looking for a Human Resources management role that leverages your business partnering expertise and allows you to shape cultural change? If so, this General Multi-Disciplinary HR Manager role could be an ideal opportunity to explore.
As a General Multi-Disciplinary HR Manager, you will work with GSK leaders and teams in executing the US Inclusion &amp; Diversity (I&amp;D) strategy across GSKâ€™s US Businesses.
This role will provide YOU the opportunity to lead key activities to progress YOUR career. These responsibilities include some of the following:
 * Engage with stakeholders and customers across the U.S. businesses to build relationships, increase visibility of Inclusion and Diversity (I&amp;D) initiatives ensuring full business ownership of I&amp;D change
 * Work with counterparts in Recruitment and Employment Practices to gather and analyze employment data relevant to addressing I&amp;D challenges and opportunities
 * Ensure appropriate metrics to measure return on investment of the programs and recommend areas for improvement
 * Support and lead in executing I&amp;D initiatives to enable learning, education, communication and engagement
 * Assist with developing publicity, communications and events to promote I&amp;D programs across GSK-US and externally
 * Liaise with I&amp;D Leads, Liaisons and Councils to develop and share best practice
 * Collaborate on ideas to embed I&amp;D in the US and globally, working with vendors to design programs and resources
 * Work with US I&amp;D Business Lead to develop strategy, execute tactics and design material to enable I&amp;D capability building
 * Coordinate US external engagement approach, building long term relationships with targeted US universities to enhance GSKâ€™s brand &amp; our diverse R&amp;D pipeline
 * Partner on Employee Resource Group pull-through initiatives to advance I&amp;D learning, engagement and community outreach
 * Maintain and develop strategic partnerships with key US academic facilities to enhance pipeline of talent to GSK early talent programs, providing support to other early talent programs as needed
Why you?
Basic Qualifications:
We are looking for professionals with these required skills to achieve our goals:
 * Bachelorâ€™s degree
 * Experience leading cultural change initiatives
 * Experience communicating to diverse audiences
 * Experience leading indirectly and working on project teams
Preferred Qualifications:
If you have the following characteristics, it would be a plus:
 * High learning agility necessary for problem solving of cultural challenges
 * Effective presentation and communication skills
 * Ability to build robust relationships with stakeholders
 * Ability to influence in a complex, matrix organization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 Operating at pace and agile decision-making â€“ using evidence and applying judgement to balance pace, rigour and risk.
 * Committed to delivering high quality results, overcoming challenges, focusing on what matters, execution.
 * Continuously looking for opportunities to learn, build skills and share learning.
 * Sustaining energy and well-being
 * Building strong relationships and collaboration, honest and open conversations.
 * Budgeting and cost-consciousness
Why Us?
GSK is a global biopharma company with a special purpose â€“ to unite science, technology and talent to get ahead of disease together â€“ so we can positively impact the health of billions of people and deliver stronger, more sustainable shareholder returns â€“ as an organization where people can thrive. Getting ahead means preventing disease as well as treating it, and we aim to positively impact the health of 2.5 billion people by the end of 2030.
Our success absolutely depends on our people. While getting ahead of disease together is about our ambition for patients and shareholders, itâ€™s also about making GSK a place where people can thrive. We want GSK to be a workplace where everyone can feel a sense of belonging and thrive as set out in our Equal and Inclusive Treatment of Employees policy. Weâ€™re committed to being more proactive at all levels so that our workforce reflects the communities we work and hire in, and our GSK leadership reflects our GSK workforce.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It has come to our attention that the names of GlaxoSmithKline or GSK or our group companies are being used in connection with bogus job advertisements or through unsolicited emails asking candidates to make some payments for recruitment opportunities and interview. Please be advised that such advertisements and emails are not connected with the GlaxoSmithKline group in any way.
GlaxoSmithKline does not charge any fee whatsoever for recruitment process. Please do not make payments to any individuals / entities in connection with recruitment with any GlaxoSmithKline (or GSK) group company at any worldwide location. Even if they claim that the money is refundable.
If you come across unsolicited email from email addresses not ending in gsk.com or job advertisements which state that you should contact an email address that does not end in â€œgsk.comâ€, you should disregard the same and inform us by emailing askus@gsk.com, so that we can confirm to you if the job is genuine.</t>
  </si>
  <si>
    <t>General Business, Strategy/Planning, and Human Resources</t>
  </si>
  <si>
    <t>eClerx</t>
  </si>
  <si>
    <t>eClerx is looking for an ambitious and self-driven HRBP Manager to join our team! - Airoli office.. Please refer to the below details.
Roles and Responsibilities:
 * Responsible for identifying and assisting in solving HR related issues, ensuring these adhere to the organizationâ€™s policies and objectives
 * Identify leading external practices and internal business needs for predictive analytics
 * HR Research on various HR facets for market benchmarking and parity analysis
 * End-to-end project management including planning, execution, development, closure, monitoring of the project.
 * Understand employee concerns, escalate to appropriate levels and ensure resolution of the concern.
 * Investigate and close employee grievances and take necessary disciplinary action wherever required.
 * Carry out the HIPO development and Career discussion programs for the identified group
 * Ensure that the employees upskill themselves through various KM training programs
 * Performance Appraisal and Career Planning
 * Conduct sessions to explain the concept of Performance Appraisals in the organization
 * Ensure goal-setting activities are carried out between the managers and their subordinates at the start of the year
 * Drive PMS in the program by imparting appraisal coaching and attending 1x1 for all bottom quartile cases
 * Ensure that all trackers including grievance, PCIP are updated promptly and further shared with the Sr. HR BP and other stakeholders
 * Attrition management for the program/process
 * Create all necessary reports and dashboards required for each program/process area
 * Drive R&amp;R in the program to recognize &amp; reward contribution and achievement to motivate higher performance levels
Key Skills Required:
 * MBA with 4 years of experience into HRBP + managing HR initiatives/ special projects.
 * Good exposure in stakeholder management
 * Experience into employee connect activities
 * Strong hold on excel / PowerPoint and presentation skills
 * Strong verbal, written, and interpersonal communication abilities
 * Pro-active, self-motivated and committed to deadlines
 * Ability to focus on detail, while keeping an eye on the larger picture
 * A strong sense of commitment towards work
 * Knowledge across core HR functional areas
 * Ability to translate strategic planning into action</t>
  </si>
  <si>
    <t>Loop Subscriptions</t>
  </si>
  <si>
    <t>About us
LoopÂ is one of the leading subscription management apps on Shopify helping D2C merchants to build the best subscription experience. Loop's all in one subscription management suite helps merchants to sell, manage and retain subscriptions and thus helping them to achieve the highest possible customer lifetime value.
Since our inception in Oct, 2021 we have been able to consistently grow (profitably) with a very lean team. During this time, we also raised a $2Mn seed round from THE BEST angel investors in US / India like x, Varsha Rao, Alexander Erikstrup, Ed Hallen &amp; founders of SaaS / software companies.
With an exceptional 0 to 1 journey, we are all set to move into the growth phase of the company and are looking to add exceptional talent across all verticals in the company.
KRA's:
1. Set-up performance evaluation cadences for individuals and functions on Q basis
2. Act as performance coach for individuals via regular 1:1s (Wendy Rhoades from Billions)
3. Do hiring as and when needed for specific functions
4. Own team engagement activities
5. Exposure in doing Salary Negotiation for Senior People which has ESOP component
Skills:
1. Exceptional emotional intelligence with a profound ability to establish strong connections with people.
2. Extensive background and exposure in implementing OKR and performance-based systems.
3. Demonstrated leadership and negotiation skills, particularly in working with senior professionals for appraisals and target-setting.
4. Previous experience in HR Operations, including expertise in policies, salary administration, and employee engagement.
5. Proven track record in managing teams across diverse regions, showcasing effective cross-cultural leadership.
6. Valuable exposure to finance and legal functions, adding a significant advantage to the skill set.</t>
  </si>
  <si>
    <t>This role champions to initiate the recruitment process by identifying candidates, conducting reference checks and issuing employment contracts., Administer new employee on,boarding and orientation., Investigate complaints brought forward by Reliance Beauty employees., Coordinate employee development plans and performance management.
Develop and maintain talent management processes., Conduct exit interviews and recommend corrective action if necessary, Create and distribute internal communications regarding status changes, benefits, or company policies., Gather and analyze data with useful HR metrics, like time to hire and employee turnover rates.
Talent Acquisition:
â€¢ Coordinate, Understand and evaluate staffing needs with hiring managers
â€¢ Sourcing potential candidates through various channels (online/offline)
â€¢ Design job descriptions and interview questions that reflect each positionâ€™s requirements
â€¢ Plan interview and selection procedures, including screening calls, assessments and in-person interviews
â€¢ Forecast quarterly and annual hiring needs by department
â€¢ Foster long-term relationships with past applicants and potential candidates for building pipeline for future requirements
â€¢ Determine selection criteria, negotiations and releasing offer as per approved budgets
Human Resources Business Partner - Store operations:
â€¢ Developing HR strategies aligning to business
â€¢ Improving and monitoring employee productivity.
â€¢ Structuring compensation and benefit packages.
â€¢ Managing staff wellness initiatives.
â€¢ Improving relations between staff and employers.
â€¢ Evaluating staffing needs and fulfilling as per business requirement.
â€¢ Managing manpower planning and budget.
â€¢ Engaging with store staffs at all levels
Stake holder management
â€¢ Manage stakeholder and prepare communications to stakeholders and respond to stakeholder enquiries.
â€¢ Work collaboratively with members of the project team, liaising with Stakeholder Managers in the stakeholder team.
â€¢ Provide recruitment status update on weekly/monthly basis
Employee Engagements
â€¢ Craft the long-term vision for employee engagement strategies and developing strong relationships with each team member.
â€¢ Recognize and celebrate strong individual and team performance.
â€¢ Work with employees to create motivating goals
â€¢ Identify promising individuals ready for new opportunities and roles
Manpower Planning &amp; MIS &amp; Analytics
â€¢ HR metrics and TA data on monthly basis - Analyses data and statistics for trends and patterns with attention to recruitment, hiring practices, motivation
â€¢ Collect and compile incentive outputs quarterly.
â€¢ Collect employee surveys, exit interviews and maintaining employment records.
â€¢ Based on metrics and analysis, makes recommendations for policies and activities to improve the organizational culture including suggestions to attract and hire qualified candidates, to motivate and retain employees, to address staffing issues, and to maintain legal compliance.
â€¢ Support HR leadership with staffing, recruiting, and departmental budgets.
Interested candidates can share cv's on
gaurav.waikar@ril.com
Regards
Gaurav Waikar</t>
  </si>
  <si>
    <t>Soho Square Solutions</t>
  </si>
  <si>
    <t xml:space="preserve">Job Description: HR Manager
Company: Soho Square Solutions
https://www.sohosquaresolutions.com/
Soho Square | Consulting Services | Soho Square Solutions
Soho Square Solutions is an Equal Opportunity Employer. All qualified applicants will receive considerations for employment without regard to race, color, age, religion, sex, sexual orientation, gender identity / expression, national origin, protected veteran status, or any other characteristic protected under federal, state or local law, where applicable, and those with criminal histories ...
www.sohosquaresolutions.com
Position: HR Manager
Location: Permanent Work from Home/ Remote
Job Type: 
Required skills:
 1. Recruitment and Staffing:
 * Develop and implement effective recruitment strategies to attract top talent.
 * Conduct thorough interviews and assessments to ensure the selection of qualified candidates.
 * Collaborate with hiring managers to understand staffing needs and address recruitment challenges.
 * Manage the onboarding process for new hires, ensuring a smooth transition into the organization.
 1. Payroll Administration:
 * Oversee the payroll process, ensuring accurate and timely processing of employee salaries.
 * Stay updated on relevant labor laws and regulations to ensure compliance in payroll practices.
 * Address payroll-related queries from employees and resolve any discrepancies.
 * Collaborate with the finance department to reconcile payroll data and maintain accurate records.
 1. HR Policies and Compliance:
 * Develop, update, and enforce HR policies to ensure compliance with local labor laws and industry standards.
 * Conduct regular audits to monitor adherence to company policies and identify areas for improvement.
 * Keep abreast of changes in employment legislation and update policies accordingly.
 1. Employee Relations:
 * Foster positive employee relations by addressing concerns, conflicts, and grievances promptly.
 * Provide guidance and support to employees on HR-related matters.
 * Conduct employee satisfaction surveys and implement initiatives to enhance workplace morale.
 1. Training and Development:
 * Identify training needs within the organization and coordinate training programs.
 * Develop and implement career development plans for employees.
 * Encourage a culture of continuous learning and professional growth.
 1. Report Preparation and Analysis:
 * Prepare and analyze HR metrics and reports to provide insights into workforce trends.
 * Present findings to senior management and make recommendations for improvements.
 * Utilize data-driven insights to enhance HR strategies and decision-making.
Qualifications:
 * Bachelor's degree in Human Resources, Business Administration, or a related field.
 * Proven experience as an HR Manager in a staffing and consulting environment.
 * In-depth knowledge of recruitment, payroll administration, and HR best practices.
 * Strong understanding of local labor laws and regulations.
 * Excellent communication and interpersonal skills.
 * Demonstrated ability to handle confidential information with discretion.
 * Proficient in HRIS and MS Office applications.
</t>
  </si>
  <si>
    <t>Consulting, Human Resources, and Public Relations</t>
  </si>
  <si>
    <t>IT Services and IT Consulting, Staffing and Recruiting, and Human Resources Services</t>
  </si>
  <si>
    <t>Crescendo Global</t>
  </si>
  <si>
    <t>Job opportunity in Gurgaon for candidate holding 4+ years of experience in Human Resources. Looking for individual who can enhance the HR systems &amp; process and can align the business objectives with employees. If interested apply with us!
LOCATION: Gurgaon
WORK SHIFT: General
YOUR EMPLOYER:A leading organization specializing in elevating SMEs in India, this firm offers bespoke credit solutions and swift loan processing, effectively transforming small and medium businesses into larger enterprises, marked by a record-breaking Series-A funding and an ascent to unicorn status
RESPONSIBLITIES:
 * Managing and leading the talent acquisition across all verticals while partnering with Business to identify Talent needs
 * Collaborating with business to align HR strategies with business objectives
 * Implementing the performance management process , working with business leaders to enhance the performance improvement &amp; development
 * Managing employee relations and grievances and be the single point of resolving the employee issues
 * Implementing and developing initiatives to enhance employee engagement, satisfaction and retention
 * Managing the labour laws and ensuring the HR policies are in line with labour laws &amp; regulations
 * Identifying the training needs and devise the L&amp;D programs accordingly
REQUIREMENTS
 * Qualified MBA from premium colleges /institute with 4+ years of experience in human resources
 * Extensive experience in Talent Acquisition &amp; Talent Management activities, along with experience in leading teams
 * Well versed with labour laws &amp; regulations and hands-on in formulating policies
 * Should have team management experience
 * Expertise in Microsoft Office products
 * Identifying and implementing process improvement opportunities
WHAT IS IN STORE FOR YOU?
 * An opportunity to lead the human resources of leading financial services organisation
 * Working with leadership teams closely
 * Fast Career growth
REACH US If you think this role is aligned with your career, kindly write me an email along with your updated CV on shivani.razdan@crescendogroup.in for a confidential discussion on the role.
DISCLAIMER: We are an equal opportunity recruitment firm and value diversity in the talent we identify for our clients. We do not discriminate on the basis of race, religion, colour, origin, gender, sexual orientation, age, marital status, veteran status, or disability
Keywords : Human Resource, HRBP, HR Business Partner, Talent Acquisition, Talent Management, Employee Engagement,</t>
  </si>
  <si>
    <t>Known-You Seed</t>
  </si>
  <si>
    <t>The ideal candidate will support the full scope of Human Resources responsibilities and partner with the organization on strategic initiatives. They will maintain and enhance the organization's human resources by planning, implementing, and evaluating human resources policies, programs, and practices.Â 
Â 
Qualifications
Preferred Qualification: MBA (HRU)
(Person having any Graduation/ Post Graduation with experience in HR can also apply.)
Experience - 2 to 3 Years in Human Recourse Management
Key Responsibilities:
1.Â Â Â Lead and manage the recruitment, training and resignation and process.
2.Â Â Â Maintaining the employee attendance and leave records.
3.Â Â Â Leading Monthly salary disbursement process.
4.Â Â Â Periodical Statutory Compliances
5.Â Â Â Oversee the Performance evaluation process, conducting performance appraisals, maintaining performance data, issuing promotion notices, etc.
6.Â Â Â Manage employee relations issues, including conflict resolution, grievance procedures, and disciplinary processes.
7.Â Â Â Ensure compliance with all relevant employment legislation and regulations, and monitor changes to legislation to ensure that the organization remains compliant.
8.Â Â Â Provide regular reporting to senior management on HR performance, including key HR metrics, progress against HR objectives, and risks and issues.
9.Â Â Â Collecting investment declaration and investment proofs from the employees to TDS purpose and co coordinating with the company CA regarding TDS issues.
10.Â Developing and maintaining effective relationships with internal and external stakeholders, including business leaders, employees, Advocates, Trade mark consultants, Mediclaim Agents etc. and time to time coordination with them.
11.Â Provide leadership and guidance to the HR team, ensuring that all HR activities are executed in accordance with company policies and procedures, and relevant legal and regulatory requirements.
12.Â Manage employee relations issues, including conflict resolution, grievance procedures, and disciplinary processes.
ï»¿Annual Package: Between 4.5 Lakhs to 5 Lakhs per annum.</t>
  </si>
  <si>
    <t>Vertex Group</t>
  </si>
  <si>
    <t>12 hours ago</t>
  </si>
  <si>
    <t xml:space="preserve">Join the 19th Most Innovative Company &amp; Best Place to Work in India
We are seeking an experienced and results-driven HR Business Partner to align our HR initiatives and functions with business objectives and business needs. Duties for the HR Business Partner will include aligning staff to business objectives, recruiting the right talent, enhancing staff performance, supporting employee development, enhancing recruitment efforts, planning strategic HR initiatives, managing HR consultants, running orientation and onboarding processes, communicating role expectations, designing succession plans, maintaining staff relations, managing internships, updating policies and practices, and overseeing wellness and health initiatives. Your experience in human resources management will aid our organization in adding value to overall business objectives, providing HR solutions, resolving personnel grievances, retaining a talented workforce, and ensuring compliance with regulations.
The ideal candidate for this role should have a good understanding of business functions, good communication skills, good interpersonal skills, strategic thinking, and good organizational skills. The noteworthy HR Business Partner should improve HR initiatives, enhance staff morale, enhance relations between staff and employers, contribute to attaining business goals, promote good HR practices, and attract talented recruits.
HR Business Partner Responsibilities:
 * Developing the HR agenda.
 * Developing HR strategies, policies, and practices.
 * Improving and monitoring employee productivity.
 * Structuring compensation and benefit packages.
 * Managing staff wellness initiatives.
 * Improving relations between staff and employers.
 * Evaluating staffing needs.
 * Overseeing recruitment efforts.
 * Managing and allocating HR funds.
 * Engaging with heads of department.
HR Business Partner Requirements:
 * Degree in Human Resources Management.
 * Strong leadership skills.
 * Excellent communication skills.
 * Analytical skills.
 * Problem-solving skills.
 * Proactive nature.
 * Excellent interpersonal skills.
 * Meticulous attention to details.
 * Highly organized.
 * Good people skills.
</t>
  </si>
  <si>
    <t>Human Resources Operations Manager</t>
  </si>
  <si>
    <t>Ascendion</t>
  </si>
  <si>
    <t>Human Resource Operations Manager:
The Human Resource Manager will lead and direct the routine functions of the Human Resources (HR) department including, administering pay, benefits, and leave, and enforcing company policies and practices.
The ideal candidate will have prior experience in HR or recruitment, with a thorough understanding of HR policy and procedures. The bulk of the role will involve employee orientation, benefits administration, compensation, rewards, and conflict resolution, there is a great opportunity for developing and refining systems. We are eager to find an HR manager who easily connects with people and has a detail-oriented mindset to handle the changing nature of the workforce.
Designation: Human Resource Operations Manager
Location: Vadodara, Work from office (On-Site)
Responsibilities:
Developing and implementing HR strategies and initiatives aligned with the overall business strategy
Identify and recommend areas of improvement to internal standard operating procedures, including team restructuring and morale.
Support departments in the development and delivery of strategic HR plans to fit with the overall business direction.
Maintain management guidelines by preparing, updating, and recommending human resource policies and procedures.
Maintains knowledge of trends, best practices, regulatory changes, and new technologies in human resources, talent management, and employment law.
Oversee, refine, and execute employee standards and procedures, using and improving HR existing and recommended systems and processes.
Ensure legal compliance throughout human resource management
Required Skills/Abilities:
Excellent verbal and written communication skills.
Excellent interpersonal, negotiation, and conflict-resolution skills.
Excellent organizational skills and attention to detail.
Strong analytical and problem-solving skills.
Ability to prioritize tasks and to delegate them when appropriate.
Ability to act with integrity, professionalism, and confidentiality.
Thorough knowledge of employment-related laws and regulations.
Proficient with Microsoft Office Suite or related software.
Proficiency with or the ability to quickly learn the organization's HRIS and talent management systems.
Thanks</t>
  </si>
  <si>
    <t>Human Resources, Consulting, and Analyst</t>
  </si>
  <si>
    <t>LakshHR</t>
  </si>
  <si>
    <t xml:space="preserve">HRBP
EXP: 4+ Yrs
Location: Gurgaon
Responsibilities
 * Consult with line management and provide daily HR guidance
 * Analyze trends and metrics with the HR department
 * Resolve complex employee relations issues and address grievances
 * Work closely with management and employees to improve work relationships, build morale and increase productivity and retention
 * The ability to thrive in a fast-paced, deadline-driven environment, along with the tenacity to develop ideas independently and the conviction to drive them to completion is crucial for this role
 * Closely monitoring industry trends and standards for formulating own strategies
 * Retrieve and analyze data, and establish key business metrics to measure product success and drive alignment across all teams to improve them
 * Provide HR policy guidance
 * Monitor and report on workforce and succession planning
 * Identify training needs for teams and individuals
 * Evaluate training programs
 * Suggest new HR strategies
 * 
Requirements &amp; Skills
 * Proven work experience as an HR business partner
 * At least 4+ yearsâ€™ experience in consulting or startups with a very high delivery background (both supply and demand-side)
 * Have an entrepreneurial mindset with a passion for 0 to 1 initiatives.
 * Excellent communicator that can influence internal and external stakeholders.
 * Excellent people management skills
 * Analytical and goal-oriented
 * Demonstrable experience with HR metrics
 * Thorough knowledge of labor legislation
 * Full understanding of all HR functions and best practices
</t>
  </si>
  <si>
    <t>CarUdyog</t>
  </si>
  <si>
    <t>Company Description
CarUdyog is a platform for buying and selling used cars, designed to provide a next-generation car marketplace with fair and simple transactions.
Role Description
This is a  on-site role as a Human Resources Manager located in Pune. The Human Resources Manager will be responsible for managing and implementing various HR programs including recruitment, onboarding, retention, performance management, employee relations, compliance, and benefits administration. The Human Resources Manager will also play an important role in developing and implementing HR policies and procedures across the organization.
Qualifications
 * Strong experience in HR management including talent acquisition and retention, performance management, employee relations, compliance, and benefits administration
 * Excellent communication and interpersonal skills
 * Up-to-date knowledge of employment laws and regulations
 * Demonstrated ability to create and implement HR policies and procedures
 * Experience with HR software and systems
 * Ability to work collaboratively with management and team members
 * Bachelorâ€™s degree in Human Resources, Management, or a related field. A post-graduate degree or professional certification in HR management is a plus.</t>
  </si>
  <si>
    <t>NINO Foods</t>
  </si>
  <si>
    <t>Role Description- HR Manager: F&amp;B/ Cloud Kitchens
We are looking for a Human Resources Manager to join our team in Mumbai. This is a , on-site role. Key responsibilities are : Recruiting (From Job posting to Closure of candidate), HR process setting, Employee satisfaction.
Company Description
Nino Foods is a cloud-kitchen food company based in Mumbai, India. We run 2 leading food brands in mumbai - Nino Burgers and Francescos Pizzeria. We're backed by YC and other seasoned investors and are building brands customers love across India.
Responsibilities
Put up job postings and screen resumes based on the brief
Schedule and confirm interviews with candidates
Post, update and remove job ads from job boards, careers pages and social networks
Update our internal databases with new employee information, including contact details and employment forms
Gather payroll data like leaves, working hours and bank accounts
Prepare HR-related reports as needed (like training budgets by department)
Address employee queries about benefits (like number of remaining vacation days)
Review and distribute company policies in digital formats or hard
Requirements: Someone super tech savy &amp; Someone with Prior F&amp;B Experience
Experience as an HR role (3-5 years)
Familiarity with HRIS, ATS and resume databases and Job portals
Experience with MS Office
Good understanding of full-cycle recruiting
Basic knowledge of labor legislation
Organizational skills
BSC in Human Resources Management or similar field
5 days work from office 10-7, Saturday WFH</t>
  </si>
  <si>
    <t>Senior Manager - Talent Acquisition</t>
  </si>
  <si>
    <t>Overview
MAIN PURPOSE
The Talent Acquisition Manager (TAM) India Business Unit(BU) is responsible for executing against the talent acquisition strategy with core focus on the management of full life cycle recruiting for professional-level openings, Campus hiring and EVP/ employer branding by leveraging the expertise of GBS shared services team.
Responsibilities
KEY ACCOUNTABILITY
Strategic Talent Acquisition:
 * Conceptualise and execute strategic piple building programs and partners with HBS team to execute End to end hiring for professional &amp; HRBPs for frontline as per global KPIs around Turnaround Time, Diversity, Hiring Manager and Candidate Experience.
 * Implement proactive talent attraction programs to explore newer talent pools and be ahead of the curve given the competitive landscape and talent shortages.
 * Support GBS stabilization through coaching, capability building, performance review and timely recognition
Campus Recruitment:
 * Deliver the BU campus agenda â€“ Pipeline hiring, Summer Internship, on-going relationship management on campus
 * Lead year-round engagement initiatives including but not limited to Leadership Talks, Live projects, case studies and guest lectures to drive campus regular &amp; timely engagement to ensure PepsiCo as an employer of choice on campuses
 * Administer and manage the Management Trainee Programme, Summer Intern program and Flagship engagement programs (like LTGT, Dare to Do More) for India BU.
 * Partner with HRBP and Business Heads to ensure appropriate projects and stints for all round development
 * Collaborate with Service delivery teams for implementing campus tools and technologies eg. PepHire, ICIMS campus workflow, Digital interviews, etc
Talent Attraction and Engagement:
 * Execute the year long EVP calendar for India BU in partnership with AMESA Attraction &amp; Engagement COE
 * Develop consistent messaging addressing EVP drivers with branding in line with global guidance. Leverage existing PepsiCo social and digital platform
 * Develop consistent messaging addressing EVP drivers with branding in line with global guidance Content curation for Always On Content as well as planned Campaigns
 * Assess talent landscape and explore new age methodologies for driving Talent Attraction &amp; Engagement agenda to stand out as an employer of choice
Qualifications
KEY SKILLS &amp; EXPERIENCE REQUIRED
Experience And Qualification
 * 4-6 years of professional experience post MBA. Previous HR experience with exposure to TA will be considered.
 * Campus and Employer Branding experience preferred.
 * Prior work experience within another FMCG or manufacturing organization and/or within another large, global, matrix environment
 * Must be a collaborative team player Strong oral and written communication skills
Skills And Behavioural Attributes
Overall
 * Ability to partner, collaborate and coach the HBS sourcing &amp; admin team
 * Strong Communication, facilitation and presentation skills
 * Strong Project Management (Automation of Processes)
 * Discipline and rigor to ensure process adherence
 * Initiative and Very strong drive for results, creative thinking and execution orientation
 * Exhibit a 'can-do' attitude and willingness to take on significant challenges
 * Proven ability to build strong networks and relationships both externally and internally
 * Demonstrate perseverance and resilience in the pursuit of goals
 * Demonstrate sensitivity and awareness of implications across locations &amp; understand field impact
Functional Competencies
 * Experience in Recruitment &amp; selection domain
 * Ability to partner with HRBP/ LHRs and business/ line managers to execute
 * Ability to work successfully in a project team across boundaries
 * Strong sense of ability to navigate through ambiguous work environment</t>
  </si>
  <si>
    <t>Manager / Senior Manager - Human Resources</t>
  </si>
  <si>
    <t>UltraTech Cement</t>
  </si>
  <si>
    <t xml:space="preserve">Location : Baga Cement Works, Himachal Pradesh, India
Work Experience : 8 - 10 years
Essential Qualification: MBA / MSW in HRM or PG Diploma in HRM and LLB.
**IMPORTANT** :- Candidates will be preferred in north especially from Himachal Pradesh, Punjab, Haryana , Chandigarh surrounding of Himachal Pradesh.
JOB DESCRIPTION :-
Payroll Compliances:-
 * Tax calculation for staff &amp; workmen as per IT Rules and checking of saving proofs.
 * Timely maintain the Loan Registers and ensure timely deduction of the same.
 * Provisions of monthly salary and wages to Accounts teams
 * Sharing of TDS and professional tax report to UKSC Team by 06th of every month.
 * Sharing addition deletion of PF for O&amp;S and WB to PF Trust by 05th of every month.
 * To share the PF report of WB Workers to PF trust by 05th of every month.
Salary and Wage administration:-
 * Preparing perquisites for electricity and furniture.
 * Preparation of deduction sheet, arrears, advances for O&amp;S and WB and uploading the same as per payroll calendar.
 * Cross checking the salary and wages registers and ensuring error free operations.
 * To share the bank list to UKSC Pune for timely payments.
 * Preparing of JVâ€™s and submitting the same to UKSC.
 * To generate JV of Car Operating Expenses on 15th and 30th of every month and sending the same to UKSC for payment.
 * Supporting employees (O&amp;S and WB) for various payroll activities like deductions, LTA, Income Tax Proofs, Deductions etc.
 * Providing monthly salary slips and Annual PF Slips to Wage Board employees.
Loan &amp; advances, Full and Final &amp; MIS preparation:-
 * Submission of F&amp;F details to central payroll within 24 hours after receiving no dues.
 * Submission of form for Superannuation fund to payroll team for timely payment.
 * Provisions, accounts report preparation and submit in schedule time.
 * Timely monitoring of payment of LTA, COE reimbursement, Loan &amp; advances (PF Loan from Company) as per Company Policies.
 * Supporting Wage Board employees for loan applications and uploading the same on PF Trust site.
 * Preparing presentations and various data as and when required by Management.
Statutory Compliance - Coordinating and Monitoring all the activities required for fulfilling the statutory compliance, timely: -
 * Timely compliance of statutory payments &amp; returns and submission like PF, Gratuity, Superannuation &amp; Bonus.
 * Providing details for filing of Factory Act returns like salary, bonus, gratuity payments.
 * Timely submission of Form L (Payment of Gratuity Act) to government authorities.
 * Ensuring deduction of PF &amp; Income Tax and ensure timely remittance.
 * Timely submission for settlement of the various claims of PF like Death/ Retirement/ Advance/ Transfer etc.
 * Timely renewal of EDLI policy.
 * Supporting PF ER in updation of compliance manager tool
 * Submission of quarterly return of Income Tax for O&amp;S and Wage Board workmen to UKSC.
 * Time and accurate payment of Bonus to O&amp;S and Wage Board workmen.
 * Keeping all updated data ready for various assessment and Audit and clear the same without any major NC
 * Should have the experience in various statutory and Legal Compliances
</t>
  </si>
  <si>
    <t>Building Construction, Industrial Machinery Manufacturing, and Manufacturing</t>
  </si>
  <si>
    <t>Fluence</t>
  </si>
  <si>
    <t xml:space="preserve">ABOUT FLUENCE
Fluence, a Siemens and AES company, is the global market leader in energy storage products, services, and digital applications. The Fluence Trading Platform helps energy storage and renewable asset owners maximize revenue in wholesale electricity markets through AI-enabled optimized bidding software. Through our products and services, Fluence is helping customers around the world drive more resilient electric grids and a more sustainable future.
ABOUT THE POSITION:
Key Accountabilities / How You Will Spend Your Days
 * Influence &amp; drive talent strategies to impact business outcomes.
 * Lead key talent transformation/change initiatives that have the highest business impact. Partner with key business stakeholders to drive the highest organizational effectiveness.
 * Successfully execute talent strategies across Workforce Planning, Learning &amp; Development, and Leadership roles for the future (e.g. workforce strategy, best cost site, competencies).
 * Own, drive, advise, and coach business through the annual talent processes around performance, total rewards, promotions, bonus, annual pay, talent assessment &amp; development, succession planning, engagement, etc.
 * Leverage HR analytics to advise business leaders on key people metrics such as retention, total rewards, engagement, and diversity-related outcomes.
 * Collaborate with HR peers to innovate and design solutions for functional challenges.
 * Drive people-related initiatives with your communication, coaching, and influencing skills, and offer thought-leadership regarding organizational/people-related strategy and execution.
 * Implement performance and reporting measures, regularly synchronizing with internal stakeholders to identify gaps and opportunities.
 * Serve as a single point of accountability for escalations ensuring better employee experience.
 * Partner closely with CoEs and HR ops teams to deliver high-value service, address and manage employee relations matters, and work to resolve them through a systematic approach, adhering to company policies, local employment laws, and best practices.
 * Proactively develop relationships across the organization that can be leveraged to drive HRâ€™s agenda and deliverables.
Key Performance Indicators :
 * Improved Business performance with a focus on impact especially productivity, cost, and growth.
 * Organizational effectiveness (structure, role clarity, capability mix, cost).
 * Leadership effectiveness (quality of hires, succession plans, development plans, 3-year roadmap progress, leadership index).
 * Drive talent programs focused on impact.
 * Efficient workforce planning keeping time, cost, and quality targets into consideration
 * Functional Talent assessment and development for key roles.
Key Year One Deliverables:
 * Design, Develop, and Standardization of policies, process, and programs
 * Establish strong governance on talent management.
 * Drive interventions to engage talent
 * Develop key strategies for talent retention
Technical Knowledge and Skills :
 * Bachelorâ€™s / Masterâ€™s degree in management
 * 10 â€“ 12 years of relevant experience in HRBP
 * Experience in supporting an organization that is experiencing global growth.
 * Experience in organizational design, succession planning, workforce planning, performance management, talent acquisition, learning and development, talent management, data analysis, and diversity and inclusion.
 * High levels of business acumen and insight (including knowledge of various strategic, financial, and operational business models).
 * End to end HR core processes knowledge
Key Leadership Behaviors :
 * Agility and delivery excellence
 * Business acumen
 * Critical thinking
 * Status quo challenger
 * Stakeholder management
Reporting Structure:
 * Position will report to Human Resources Director - India
</t>
  </si>
  <si>
    <t>IT Services and IT Consulting, Automation Machinery Manufacturing, and Motor Vehicle Manufacturing</t>
  </si>
  <si>
    <t>Assistant Human Resource Manager</t>
  </si>
  <si>
    <t>Grand Hyatt Mumbai</t>
  </si>
  <si>
    <t>Place of Work:
Human Resources Division
Scope and General Purpose of Job:
To assist in the smooth and efficient running of the Personnel Department within the Human Resources Division and the implementation of Hyattâ€™s People Brand throughout the hotel.
Responsible to:
Human Resource Manager
Responsible for:
Assistant Manager - Human Resources
Personnel Officer</t>
  </si>
  <si>
    <t>NxtWave - Senior HR Business Partner</t>
  </si>
  <si>
    <t>NxtWave is one of India's fastest-growing Ed-Tech startups. NxtWave is revolutionizing the 21st-century job market by transforming youth into highly skilled tech professionals irrespective of their educational background with its CCBP 4.0 programs.
NxtWave is founded by Rahul Attuluri (Ex Amazon, IIIT Hyderabad), Sashank Reddy (IIT Bombay) and Anupam Pedarla (IIT Kharagpur). In February 2023, NxtWave raised - 275 crore led by Greater Pacific Capital, a leading international private equity firm. The startup is also backed by Orios Ventures, Better Capital and marquee angels, including founders of some of India's unicorns.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By offering vernacular content and interactive learning, NxtWave is breaking the entry barrier for learning tech skills. Learning in their mother tongue helps learners achieve higher comprehension, deeper attention, longer retention, and greater outcomes.
NxtWave now has paid subscribers from 450+ districts across India. In just 2 years, CCBP 4.0 learners have been hired by 1500+ companies including Google, Amazon, Nvidia, Goldman Sachs, Oracle, Deloitte, and more.
Scale at which we operate on tech level (as on February 2023)
370 Cr+ learning minutes spent
69 Cr+ Code Runs
4.2 Bn. + API Requests Handled by our servers
Know more about NxtWave: https://www.ccbp.in
Read more about us in the news - Economic Times | CNBC | Yourstory | VCCircle
Job Overview
We are looking for a qualified HR business partner to oversee all human resources operations and ensure they're aligned with our business goals.
Our ideal candidates should have solid experience with HR practices and employee management. You will communicate with the senior managers to express new ideas and suggest solutions, considering team dynamics and our company culture.
Ultimately, you should be able to act as a consultant on human resources management and organizational changes for your department
Roles And Responsibilities
 * Collaborate with Talent Acquisition team to fulfill all BU manpower requirements
 * Actively engage with the Manager and Sr Managers and teams in understanding the business objectives, challenges, opportunities and facilitate solutions and people strategies to address those challenges.
 * Provide executive coaching to leaders on leadership strategies, organizational effectiveness, and collaboration for achieving business goals.
 * Be a Talent Advocate - gaining a deep understanding of succession benches, development needs and career opportunities. Connect talent &amp; leadership across the BU
 * Drive and manage organizational change management and culture development initiatives that support the business in its innovation and growth objectives.
 * Partner with senior leadership to embed a continuous focus on a high-performance culture to enhance organizational capabilities and build a robust talent pipeline.
 * Collaborate with Centers of Excellence (COE's) in driving and effectively supporting business initiatives &amp; priorities.
 * Partner with the assigned COE's to identify trends &amp; solutions in talent acquisition, compensation, employee growth plans, employee development, and employee relations issues.
 * Manage Employee Relations and grievance redressal process
 * Partner and support organizational design, organizational development including succession strategy, talent development, employee engagement, and change management processes.
 * Partner with senior management to develop and implement HR plans and solutions.
 * Partner with leaders to identify and address critical organizational and people issues.
 * Partner with leaders to develop and track key talent and ensure experience-based development and retention.
 * Deliver Employee Experience programs to the business, including mNPS Survey, eNPS Engagement Survey, Leadership Developments Programs, Annual Rewards, Workforce Planning
 * Harvest robust influential associations across the senior management teams in order to deliver a value-added, commercial HR solution in line with the overall people &amp; business strategy.
 * Work in partnership with the leadership teams in the development and improvement of colleague, team and function performance in line with the HR priorities and the business change agenda
 * Drive business engagement and implementation across all areas of the HR agenda, spearhead all HR initiatives &amp; change projects ensuring key stakeholder management locally &amp; globally.
 * Contribute to the development and delivery of HR Strategy and give productive feedback to the HR Head on business expectations and impact of HR interventions and policies.
Requirements And Skills
 * Proven work experience as an HR business partner
 * Excellent people management skills
 * Analytical and goal-oriented
 * Demonstrable experience with HR metrics
 * Thorough knowledge of labor legislation
 * Full understanding of all HR functions and best practices
 * Masters degree in Human Resources or related field
 * Proactive nature
Work Location: NxtWave Office (Hyderabad)
Working Days: 6 Days a week
(ref:iimjobs.com)</t>
  </si>
  <si>
    <t>FXDX</t>
  </si>
  <si>
    <t>Company Description
FXDX is a multichain-based derivatives DEX that provides lightning-fast transaction speed and minimal transactions costs with institutional-grade centralized UI/UX experience. The company is located in Bengaluru and is committed to providing traders with the best tools for success while fostering an open and collaborative culture.
Role Description
This is a  on-site role for a Human Resources Manager at FXDX located in Bengaluru. The Human Resources Manager will oversee the development and implementation of human resource policies, maintain employee records, manage hiring processes, and provide guidance and support to employees and managers on HR matters. They will also be responsible for ensuring legal compliance and promoting positive employee relations.
Qualifications
 * Strong understanding of human resource policies, procedures, and best practices
 * Experience in employee relations, conflict resolution, and performance management
 * Knowledge of labor laws and regulations
 * Excellent communication and interpersonal skills
 * Ability to operate with a high degree of discretion and confidentiality
 * Bachelor's degree in Human Resources, Business Administration, or a related field
 * HR certification is a plus
 * Experience in the finance or technology industry is preferred</t>
  </si>
  <si>
    <t>Associate Director Human Resources</t>
  </si>
  <si>
    <t>Truecaller</t>
  </si>
  <si>
    <t>Hello, Truecaller is calling you from Bangalore, India! Ready to pick up?
Truecaller transformed how we communicate when we launched in 2009 in Stockholm, Sweden.
Our mission is to build trust everywhere by making tomorrowâ€™s communication smarter, safer and more efficient. We focus on bringing smart services with big social impacts, like protecting people from fraud, harassment, and scam calls or messages. We identify new numbers from anywhere in the world and build a space for trustworthy conversations, for those that matter. Truecaller is loved by over 350 million people around the world and is growing very rapidly across regions.
Who we are:
 * The worldâ€™s #1 caller ID and spam blocking service for Android and iOS.
 * A team of 400+ people from ~35 different nationalities, spread across our headquarters in Stockholm and offices in Bangalore, Mumbai, Gurgaon, Tel Aviv, Nairobi and Cairo
 * Listed On Nasdaq OMX Stockholm, Large Cap
As an Associate Director, HR at Truecaller you will be instrumental in ensuring our ability to consistently attract, nurture, and retain a pool of highly skilled individuals. Ensuring the employee experience with us is great.
The scope of this role lies with HR Operations, HR Business Partnership and Talent Acquisition for India where we have team members in Bangalore, Gurgaon and Mumbai. You will manage the People India Team and work closely with your peers in Sweden. You will report to the CHRO based in Stockholm, Sweden and be a member of the People Leadership Team as well as the Operating CommittÃ©e led by the CPO &amp; Managing Director India.
What will you work on
 * Responsible for all HR operations including payroll &amp; audits for India.
 * Be an excellent leader and role model that engages, empowers and develops your team.
 * Contribute to the development of our People strategy and roadmap with quarterly metrics and goals.
 * Shape Organizational capability to drive efficiency and drive reorganization projects when needed.
 * Accountable for HR compliance and updates of any policies and support management with labor law advice and support.
 * Develop our leaders by coaching formal and informal leaders to improve their leadership skills .
 * Be part of developing Truecaller Culture &amp; Values through workshops and other activities
 * Manage and support the TA team with strategic questions around Talent Acquisition and Employer Branding .
 * Collaborate with the L&amp;D Team to develop Truecallerâ€™s employee life cycle including Performance Management, Learning &amp; Development, Onboarding &amp; Offboarding, constantly reviewing and improving the processes to be adapted to the business and market requirements.
 * Collaborate with C&amp;B to make sure we are competitive to attract and retain great people
 * Collaborate with the Workplace Experience Team to organize employee events such as Summer event, End Year Party, Truecaller awards and other activities to strengthen the Truecaller culture.
 * Collaborate with the Global ESG Director on the Human capital development aspect of ESG - sustainability.
What do we expect from you ?
 * 8+ yearsâ€™ experience with HR in Senior HR Management roles.
 * 4+ years of experience in directly managing a team.
 * Experience working with entrepreneurial and growing global organizations with HR functions in several geographic locations.
 * Excellent people relation skills, adapting behavior to people and situations.
 * Demonstrate a solution focused approach to problem solving, and look for pragmatic outcomes.
 * Ability to prioritize and be flexible in a fast paced environment with changing demands.
 * Proven record to demonstrate a commercial approach to managing HR issues.
 * Result-oriented, focusing on fulfilling management expectations.
 * Great communicator, able to present information and reports in a clear and trustworthy manner.
 * Your specific area of expertise can vary. However, experience from HRBP and TA are of high relevance. In addition, experience from C&amp;B will be valued.
 * Google environment, Slack, Excel and analysis.
 * Presentation skills.
We also want you to be :
 * Passionate about HR.
 * Polite and respectful.
 * Honest and trustworthy.
 * Proactive and creative.
 * Results oriented.
 * Team player and active contributor.
 * Prestige less with a good sense of humor!
Life at Truecaller - Behind the code: instagram.com/truecaller/
Sounds like your dream job?
We will fill the position as soon as we find the right candidate, so please send your application as soon as possible. We are excited to hear from you, donâ€™t hesitate to apply!
This position is based in Bangalore, India.
We only accept applications in English
What we offer:
 * A smart, talented and agile team: An international team where ~35 nationalities are working together in several locations and time zones with a learning, sharing and fun environment.
 * A great compensation package: Competitive salary, excellent medical, accident and life-term insurance, Udemy membership to keep learning and improving, and flexible working hours.
 * Office life: Enjoy your days with a wide range of yummy snacks and beverages. As well, exciting company parties and team activities such as Football, Lab days, Running team, Art initiatives ,Office riddles, Geek lunch and more!
Come as you are:
Truecaller is diverse, equal and inclusive. We need a wide variety of backgrounds, perspectives, beliefs and experiences in order to keep building our great products. No matter where you are based, which language you speak, your accent, race, religion, color, nationality, gender, sexual orientation, age, marital status, etc. All those things make you who you are, and thatâ€™s why we would love to meet you.</t>
  </si>
  <si>
    <t>Sr. Manager Unit HR IR - Nanded</t>
  </si>
  <si>
    <t xml:space="preserve">Roles &amp; Responsibilities:
1. Strategic HR Business Partnering for the region
 * Work closely with Head - Delivery Organization and Functional Heads to
transform &amp; align people agenda and strategies to Business objectives with a
focus on capability building and performance enablement
 * Understand the region priorities and field (supply and demand) goals to identify
field level HR levers enabling performance; Draw out the HR Supply Priorities and
plans aligned to
 * Contribute towards co-creation of HR Policies &amp; Process in line with
organizational culture, business needs and talent management
 * Partner key Stakeholders and Business Leaders to deliver high efficiency in HR
services on day-to-day basis.
2. Change Management &amp; New Initiatives
 * Work with functional heads to design OD and Change Management strategies for the region. Extend up to Implementation and Monitoring level.
 * Drive business leadership to influence the team in adopting and implementation change / HR initiatives such as P4Gs, FRCs etc.
 * Utilize effective engagement activities in communicating change through events and regular training
 * Connect with all levels of management at regional and HO level to facilitate change
 * Use inputs from various organizational forums, to identify HR interventions that
can enhance organizational effectiveness and drive such initiatives
 * Drive &amp; own Value survey Actionables across Demand and Supply Field functions
3. IR and Compliance
 * Guide and co-ordinate with the plant HR team on systems and policies; Anchor LTS and other workforce management milestones in partnership with IR Specialist
 * Mentor the plant HR team in line with IR strategy and transform agenda in manufacturing
 * Guide resolution of issues and create an environment where risk is avoided
 * Champion the embedding of a compliance culture within USL
4. Talent Acquisition
 * Ensure that the right people with the right capabilities are in place; Work closely with Talent COE to ensure right external-internal talent mapping
 * Monitor manpower utilization through productivity analysis and other MIS at both clusters and plants (full time, FTEs, contractual, casual)
 * Participate in the Selection Process based on the Selection norms
5. Talent Management and Employee Engagement
 * Participate in Regional Leadership Team meetings to address people priorities, action plans and key updates. Support business decisions with a view on Talent
 * Provide HO with learning requirements for region for both functional and leadership capability development
 * Anchor capability development for employees in partnership with Talent CoE
 * Devise strategy for local engagement activities or roll out of Pan India / region engagement initiatives
 * Lead Talent Reviews, career management and succession planning
 * Lead Value Survey action planning for the region and roll out of Pan India VS Actions. Have joint ownership for VS results &amp; culture building
6. Performance &amp; Rewards
 * Support in implementation of employee reward programs like increments, variable pay plans, performance-linked plans etc.
 * Oversee implementation of the Performance Management process incl. P4Gs upholding principles
 * Roll out monetary and non-monetary rewards and recognition initiatives for employees to drive high productivity and morale
 * Embed High performance culture and drive transparency, fairness of practices
7. HR Operations
 * Partner with regional leadership team to deliver high efficiency in HR processes on a day-to-day basis
 * Guide and Co-ordinate with Field HR Supply for roll-out and implementation of systems and policies.
 * Resolve any grievances of employees in order to maintain smooth and effective implementation of day to day HR operations
 * Conduct periodic process audit at the units to ensure consistent implementation and take corrective action as required
 * Take end-accountability on maintenance of key documents and database of region
Diversity statement
Celebrating our inclusive and diverse culture is core to Diageos purpose of â€œcelebrating life every day everywhereâ€. This purpose is, in itself, inclusive in nature, as it values everybody irrespective of background, disability, religion, gender identity, sexuality or ethnicity.
We know that for our business to thrive and for Diageo to realize its ambition, we depend on having diverse talent with a range of backgrounds, skills, and capabilities in each of the 180 countries in which we operate and to reflect our broad consumer base. We view diversity as one of the key enablers that helps our business to grow and our values, purpose and standards set the conditions for us to respect the unique contribution each person brings.
Preferred candidate profile
Qualification:
 * Post Graduate in HR/ER/Social Sciences
 * Preferably from a reputed institute
Experience:
 * 8 - 12 years experience in HRBP
 * 2-3 years experience in leadership roles
Knowledge &amp; skills:
 * Knowledge in Indian Labour Laws with operational experience in IR for manufacturing units.
 * Strong Learning &amp; Development / OD exposure to Support leadership
 * Sound HR exposure in areas of talent management and development
Best Suited for someone:
 * Can influence and manage perceptions at regional management levels
 * Is politically savvy
 * Advises the team on how best to mitigate high pressure situations with minimal risk
 * Likes taking on roles which are operationally intensive
 * Can build a strong team
</t>
  </si>
  <si>
    <t>Human Resources, Supply Chain, and Management</t>
  </si>
  <si>
    <t>Food and Beverage Manufacturing, Manufacturing, and Beverage Manufacturing</t>
  </si>
  <si>
    <t>Nanded</t>
  </si>
  <si>
    <t>Regional Human Resources Manager</t>
  </si>
  <si>
    <t>Sapphire Foods India Limited</t>
  </si>
  <si>
    <t>Job Responsibilities:
 * Acting as a part of leading complex set-up, management and dissolution of different entities of the companies and managed the same.
 * Analyzing the type of PMS required and forming policies accordingly.
 * Effectuating performance management system.
 * Managing appraisal process across the levels linked to reward management and career growth.
 * Designing the appraisal formats for the employees.
 * Formulating the increment list for the year of the Head Office, also the units.
 * Undertaking performance appraisal for managers and other work levels.
 * Leading payroll processing function involving computation of salaries, attendance, leave, fixed &amp; variable entitlements, deductions for loans and F&amp;F settlements.
 * Developing &amp; maintaining documentation, pay-slips for all payroll related activities and attaining approvals on consolidated salary advice.
 * Preparing monthly payroll employees, calculating overtime, creating codes for new employees, updating personal details, salary details and passport details of the employees.
 * Making final settlement, change of status forms and processing leaves.
 * Ensuring the prompt resolution of employee grievances &amp; maintaining cordial employee relations.
 * Engaging in project based and structuring high involvement hiring process by monitoring for effective and efficient hiring, ensuring optimizing costs.
 * Collaborating with all department heads for manpower planning, recruitment, induction &amp; ensuring cultural fit.
 * Implementing new recruitment/selection policies as per staffing projections.
 * Assessing &amp; interacting with sourcing agents, direct clients and vendors for requirements and resources beneficial to business financials.
 * Administering Management Training Programme for Sapphire.
 * Conceptualising training &amp; development initiatives for improving employee productivity, building capability and quality enhancement.
 * Identifying training needs across levels through mapping of skills required for different roles and analysis of the existing level of competencies.
 * Framing &amp; implementing HR Policies, Processes and Systems for excellence, deployed practices in line with company standards in rewards and recognition, communications.
 * Must have experience to manage a team.</t>
  </si>
  <si>
    <t>Restaurants, Food and Beverage Services, and Retail</t>
  </si>
  <si>
    <t xml:space="preserve">About Ascendion:
Ascendion is an ally for enterprise digital innovation.
We make and manage software platforms and products that power growth and deliver captivating experiences to consumers and employees. By embracing the future of work, we bring creativity and execution excellence together to make the digital journey valuable (and even fun)! Our engineering, cloud, data, experience design, and talent solution capabilities accelerate transformation for Global 2000 clients.
Headquartered in New Jersey, our hybrid workforce delivers solutions from around the globe. Ascendion is committed to building technology that elevates life with an inclusive workforce, service to our communities, and a vibrant culture.
Website: www.ascendion.com
Job Description:
Job Designation: Senior Manager â€“ Human Resources
Job Location: Bangalore, Chennai
Job Time: 11 AM to 8 PM IST
The incumbent will be responsible for spearheading and driving people strategy in synergy with business for Engineering Business. Reporting to the Senior Director â€“ People and Culture , this position acts as a Strategic Business Partner who facilitates, supports and challenges business leaders along with anticipating the much-needed focus and change in the people management metrics with the ever-evolving business landscape. The role requires the incumbent to have extremely strong execution skills along with a sound conceptual base.
 * Lead, oversee and supervise the Corporate (Generalist) HR &amp; HRBP Team.
 * Formulate, communicate, periodically review and make recommendations to executive management for improvement of the organization's policies, procedures and practices on personnel matters.
 * Oversee all HR initiatives, systems and tactics and leverage data and analytics to extract insights for continuous improvement.
 * Work as a strategic partner to functional leaders in overseeing the functioning of Human Resource Business Partners (HRBPs) across locations and provide core HR insights regarding the same.
 * Serve as the point of contact for employment relations, and deal with grievances and violations invoking disciplinary action when required.
 * Develop engagement programs for a highly engaged, motivated and productive workforce.
 * Work directly with senior managers to assist them in carrying out their responsibilities on personnel matters and ensure attrition levels are within targets.
 * Assist executive management in the annual review, preparation and administration of the organization's compensation and benefits program.
 * Recommend, evaluate and participate in the development of organizationâ€™s human resource.
 * Develop and maintain a human resource information system that meets the organization's personnel information needs.
 * Continuously monitor and review the Organization Structure and ensure it scales in the right manner.
 * Maintain knowledge of industry trends, best practices and employment legislation and ensure organization's compliance.
 * Establish key metrics to accurately define the competencies and skills required for each role/ department within the organization along with individual performance mapping to set-up the KPI framework.
 * Participate on committees and special projects and seek additional responsibilities.
Required Competencies:
 * A  masterâ€™s degree in human resource management from a premier B-school is a must.
 * Proven experience of around 12 plus years in a mid-sized ITES organization of working on a role as elucidated in the responsibilities. Experience at startups or fast-growing ventures is a plus.
 * Ability to work in a dynamic fast paced environment with a high degree of ownership.
 * Excellent knowledge of employment legislation, regulations, human resource management principles and best practices. Exceptional analytical, problem-solving, conflict resolution, communication (oral as well as written), research, planning, and leadership skills.
 * A business acumen partnered with attention to the human element.
 * Knowledge of data analysis and reporting.
 * Prior experience in Strategic Human Resource Management is desirable.
 * Excellent organizational and leadership skills.
 * Outstanding communication and interpersonal skills.
 * Diligent and firm with high ethical standards.
</t>
  </si>
  <si>
    <t>controlZ</t>
  </si>
  <si>
    <t>Company Description
ControlZ is a smartphone industry disruptor founded in 2019, located in Gurugram. Our expertise lies in renewing pre-owned devices at the component level, delivering a high-quality experience that's good as new. Sustainability is at the core of everything we do. We reduce the carbon footprint of smartphone manufacturing by extending the life cycle of the device. Our ultimate goal is to establish new sustainability benchmarks and reshape the way the world thinks about smartphone consumption.
Role Description
This is a  on-site role for a Human Resources Manager. The Human Resources Manager will be responsible for overseeing all aspects of the HR function, including recruitment and hiring, employee relations, training and development, performance management, and benefits administration. The Human Resources Manager will also be responsible for ensuring compliance with legal and regulatory requirements.
Qualifications
 * Experience in HR management, recruitment and hiring, employee relations, training and development, performance management, and benefits administration
 * Knowledge of legal and regulatory requirements related to HR functions
 * Excellent communication and interpersonal skills
 * Strong organizational and problem-solving skills
 * Demonstrated ability to function well under pressure and manage multiple priorities
 * Experience in a start-up environment is a plus</t>
  </si>
  <si>
    <t>TeOra</t>
  </si>
  <si>
    <t>TeOra is a pioneering biotechnology company with a mission to transform the food production
industry by avoiding losses due to diseases and eradicating the use of harmful chemicals and
pesticides. They focus on leveraging cutting-edge biotechnology to develop safe, natural, and
sustainable biologics for use in agriculture and aquaculture. Their technology and solutions aim to
address disease management, enhance crop and livestock health, and promote environmentally
friendly and sustainable farming practices. By reducing the reliance on harmful chemicals and
improving disease prevention, TeOra aims to contribute to healthier, more sustainable food
production system.
TeOra is seeking an experienced and dynamic HR &amp; Admin Manager to join our team. The HR &amp;
Admin Manager will be responsible for overseeing and managing all aspects of human resources
and administrative functions within the company. The successful candidate will play a crucial role in
driving the HR strategy, implementing policies, and ensuring compliance with employment laws
and regulations. This role requires strong leadership skills, excellent organizational abilities, and a
deep understanding of HR best practices.
Â 
Responsibilities
 * Develop and implement HR strategies and initiatives aligned with the company's overall objectives and culture.
 * Manage the entire employee lifecycle, including recruitment, onboarding, performance management, and offboarding processes.
 * Oversee the payroll and benefits administration processes, ensuring accuracy and compliance with relevant laws and regulations.
 * Develop and maintain HR policies, procedures, and employee handbooks, keeping them up to date with current employment legislation.
 * Provide guidance and support to managers and employees on HR-related matters, including employee relations, performance issues, and disciplinary actions.
 * Conduct regular training sessions for employees and managers to promote a positive work environment and enhance professional development.
 * Manage the company's talent acquisition process, including job postings, candidate screening, interviewing, and selection.
 * Maintain accurate and up-to-date employee records, including personnel files, contracts, and other relevant documentation.
 * Ensure compliance with labor laws, health and safety regulations, and other applicable legal requirements.
 * Handle employee grievances and mediate conflict resolution, fostering a positive work environment.
 * Manage office administration tasks, including facilities management, vendor coordination, and inventory management.
 * Collaborate with cross-functional teams to develop and implement employee engagement initiatives, wellness programs, and employee recognition strategies.
 * Support in digital marketing &amp; PR initiatives.
Qualifications
 * Bachelor's degree in Human Resources, Business Administration, or a related field (Master's degree preferred).
 * Minimum of 3 years of experience in HR management, with a focus on employee relations, recruitment, and policy development and overall experience of 7-9 years
 * Strong knowledge of employment laws, regulations, and best practices.
 * Proven experience in managing payroll, benefits administration, and HRIS systems.
 * Exceptional interpersonal and communication skills, with the ability to build rapport and collaborate effectively with employees at all levels.
 * Strong leadership abilities, with a track record of managing and developing a team.
 * Demonstrated problem-solving skills and the ability to make sound decisions in a fast-paced environment.
 * Excellent organizational skills and attention to detail.TeOra Lifesciences Pvt. Ltd
 * Proficient in HR software and MS Office Suite.Â 
Benefits
 * Competitive Salary Package
 * Vibrant Environment &amp; Company Culture
 * Our team is diverse, multi-cultural and shares the drive to make a difference and create change
NOTE: Please don't apply if you have more than 9-10 years of experience.</t>
  </si>
  <si>
    <t>Sr Associate Human Resources</t>
  </si>
  <si>
    <t>AVPN</t>
  </si>
  <si>
    <t>Senior Associate â€“ Human Resources
About AVPN
AVPN is a unique fundersâ€™ network committed to building a vibrant and high-impact social
investment community across Asia. AVPNâ€™s mission is to catalyse the movement toward a
more strategic, collaborative, and outcome-focused approach to social investing, ensuring
that resources are deployed as effectively as possible to address key social challenges facing
Asia today and in the future.
About the Role
AVPN is looking for a Senior Associate to support the HR function. In this role, you'll ensure
smooth HR operations and be engaged in a diverse range of HR activities from recruitment
of interns &amp; junior levels, HRMS, training &amp; engagement. We are looking for candidates
based in the Mumbai.
Responsibilities:
â— Responsible for the full spectrum of HR operations activities, including recruitment
(interns- junior positions), onboarding, HR operations, employee engagement, etc.
â— Manage the talent acquisition operations posting jobs on the website, maintaining
resume database &amp; recruitment trackers.
â— Point of contact for all queries regarding HR policies and procedures.
â— Onboarding of new joiners &amp; partners- planning &amp; scheduling.
â— Develop and implement company-wide employee engagement programs and
activities.
â— Execute the training calendar, coordination &amp;amp; participations.
â— HR documentations &amp;amp; System Management.
â— Assist the Director HR in organizational projects time to time.
â— Serve as an advocate for both the staff and the business.
â— Performs other duties as assigned.
Requirements:
â— Bachelor's degree or above with a major in Human Resources or related disciplines.
â— 3- 5+ years of HR experience
â— Demonstrated process knowledge, and expertise in HR operations, recruitment, and
engagement.
â— Experience leading HR operations at a scaling organization.
â— Experience working with a culturally diverse team based around the world with a
mixture of remote and hybrid working arrangements.
â— Excellent verbal and written communication skills. Creative &amp; good in presentations.
â— Excellent interpersonal, negotiation, and conflict-resolution skills.
â— Excellent organisational skills and attention to detail, accuracy in data.
â— Strong analytical and problem-solving skills.
â— Ability to act with integrity, professionalism, and confidentiality.
â— Thorough knowledge of employment-related laws and regulations.
â— Proficient with Google Suite or related software.
Application Process
Due to the high volume of applications, we will only notify candidates who have been
shortlisted.
Equal Employment Opportunity
AVPN is an Equal Opportunity Employer. We encourage, actively pursue and celebrate
diversity in our workforce. Our employment is strictly decided on the basis of merit and
business priorities. We welcome applications from all sections of the community and
especially encourage individuals from underrepresented groups to apply. We do not
discriminate on the basis of race, religion, colour, sex, gender identity, sexual orientation,
age, non-disqualifying physical or mental disability, national origin, or any other basis
covered by appropriate law.</t>
  </si>
  <si>
    <t>Human Resources, Project Management, and Analyst</t>
  </si>
  <si>
    <t>Non-profit Organizations, Marketing Services, and Financial Services</t>
  </si>
  <si>
    <t>HR Manager</t>
  </si>
  <si>
    <t>Twenty20 Systems</t>
  </si>
  <si>
    <t>Join the team at Twenty20 Systems as our HR Manager and be part of our mission to cultivate a dynamic and inclusive workplace!
Twenty20 Systems is a technology solutions company with a specialized focus on delivering business outcomes through a connected enterprise where all systems, applications, processes, services and people are seamlessly working together. Our mission is to further your vision â€“ our experienced and passionate consulting resources bring deep expertise in enterprise integration, digital transformation, cloud initiatives and business analytics.
Requirements
 * Bachelor's degree in Human Resources, Business Administration, or related field; Master's degree preferred
 * 3-5 years of progressive experience in HR management roles
 * Strong knowledge of HR best practices, employment laws, and regulations
 * Excellent interpersonal and communication skills
 * Proven experience in recruitment, employee relations, and performance management
 * Ability to handle confidential information with discretion and integrity
 * Proficiency in HRIS and other HR software applications
 * HR certification (e.g., PHR, SPHR) preferred
Benefits
 * Paid Vacation Days and Sick leave
 * Health, Dental and Vision Plan
 * Health/Fitness Program Reimbursement
 * Mobile Plan
 * Training and Certification
 * Performance Based Bonus
 * Rewards and Recognition</t>
  </si>
  <si>
    <t>Talent Acquisition Manager</t>
  </si>
  <si>
    <t xml:space="preserve">About NxtWave
NxtWave is one of Indiaâ€™s fastest-growing Ed-Tech startups. NxtWave is revolutionizing the 21st-century job market by transforming youth into highly skilled tech professionals irrespective of their educational background with its CCBP 4.0 programs.
NxtWave was founded by Rahul Attuluri (Ex Amazon, IIIT Hyderabad), Sashank Reddy (IIT Bombay), and Anupam Pedarla (IIT Kharagpur). In February 2023, NxtWave raised â‚¹275 crore led by Greater Pacific Capital, a leading international private equity firm. The startup is also backed by Orios Ventures, Better Capital, and marquee angels, including founders of some of Indiaâ€™s unicorns.
NxtWave is an official partner for NSDC, under the Ministry of Skill Development &amp; Entrepreneurship, Govt. of India, and recognized by NASSCOM, Ministry of Commerce and Industry, Govt. of India, and Startup India. The startup has received accolades as â€˜The Greatest Brand in Educationâ€™ in a research-based listing by URS Media, a leading international media house.
By offering vernacular content and interactive learning, NxtWave is breaking the entry barrier for learning tech skills. Learning in their mother tongue helps learners achieve higher comprehension, deeper attention, longer retention, and greater outcomes.
NxtWave now has paid subscribers from 450+ districts across India. In just 2 years, CCBP 4.0 learners have been hired by 1500+ companies including Google, Amazon, Nvidia, Goldman Sachs, Oracle, Deloitte, and more.
The scale at which we operate on the tech level
 * 370 Cr+ learning minutes spent
 * 69 Cr+ Code Runs
 * 4.2 Bn. + API Requests Handled by our servers
Know more about NxtWave: https://www.ccbp.in
Read more about us in the news - Economic Times | CNBC | Yourstory | VCCircle
Responsibilities:
Team Leadership:
Lead and manage a team of Talent Acquisition Associates.
Set performance goals and ensure the team meets hiring targets within specified timelines.
Provide guidance and mentorship to enhance the team's efficiency.
Recruitment Strategy:
Devise and implement effective recruitment strategies to attract top talent.
Analyze the recruitment funnel and make data-driven decisions to optimize the hiring process.
Ensure a consistent and positive candidate experience throughout the recruitment cycle.
Analytical Skills:
Utilize analytical tools to assess and understand recruitment funnel metrics.
Identify areas for improvement and take proactive measures to enhance the overall hiring process.
Provide regular reports and insights to the leadership team.
Planning and Execution:
Develop daily, weekly, and monthly hiring plans aligned with organizational goals.
Execute the hiring plan efficiently, ensuring the timely closure of open positions.
Collaborate with cross-functional teams to align hiring efforts with business objectives.
Good to have Power BI , Looker Studio
Requirements:
Proven experience as a Talent Acquisition Manager or in a similar role.
Strong analytical skills with the ability to interpret data and make strategic decisions.
Excellent leadership and team management abilities.
Effective communication skills and a keen eye for detail.
Demonstrated success in achieving recruitment targets.
If you are a dynamic individual with a passion for talent acquisition and a proven track record in leading successful recruitment teams, we invite you to apply.
Work Location: Hyderabad
</t>
  </si>
  <si>
    <t>Associate Human Resources Business Partner</t>
  </si>
  <si>
    <t>Concentrix</t>
  </si>
  <si>
    <t>Job Description
Position : Associate â€“ People Solutions (Shift till 11:30pm - 2 am)
Role: The Associate, People Solutions is responsible for assisting with of day-to-day Human Resources support and execution and working with key stakeholders to build a relationship of trust, ensuring alignment between Human Resources strategy and overall business objectives.
Responsibilities:
â€¢ Assist with implementing all Human Resources activities which include, but are not limited to employee engagement and relations, compensation and benefits, talent and performance management
â€¢ Receive, process and respond to employee concerns and coordinate with appropriate stakeholders, as necessary
â€¢ Assist with collection, maintain, analyze, and report on various types of key Human Resources metrics to assist management in effective decision making
â€¢ Prepare documentary requirements for HR Partners handling labor-related cases, as necessary
â€¢ Ensure maintenance of accurate and concise records and reports concerning all employee data and all phases of Human Resources processes, working within HRIS tools, in accordance with company policy and statutory/local laws
â€¢ May provide general support for the Human Resources department(s) and related stakeholders, as necessary</t>
  </si>
  <si>
    <t>Senior Manager HR Compliances</t>
  </si>
  <si>
    <t xml:space="preserve">With a startup spirit and 115,000+ curious and courageous minds, we have the expertise to go deep with the worldâ€™s biggest brandsâ€”and we have fun doing it! We dream in digital, dare in reality, and reinvent the ways companies work to make an impact far bigger than just our bottom line. Weâ€™re harnessing the power of technology and humanity to create meaningful transformation that moves us forward in our pursuit of a world that works better for people.
Now, weâ€™re calling upon the thinkers and doers, those with a natural curiosity and a hunger to keep learning, keep growing. People who thrive on fearlessly experimenting, seizing opportunities, and pushing boundaries to turn our vision into reality. And as you help us create a better world, we will help you build your own intellectual firepower.
Welcome to the relentless pursuit of better.
Inviting applications for the role of Senior Manager, HR Compliances.
Responsibilities:
Â· Manage HR and employment law-related compliances for G India
Â· Should be able to help enable a legal view and look at the legal aspects of HR compliance from systems, processes, and any structural aspects.
Â· Deal with the issues that HR professionals must contend with in most of their work functions, predominantly in overseeing and managing duties related to employee benefits.
Â· Facilitating execution of necessary compliance-related frameworks, policies, and changes
Â· Work closely with leaders on a variety of HR compliance topics
Â· Sound knowledge of PF, Gratuity, ESIC, and other employee benefit-related laws and regulations.
Â· Well-versed with HR policies, and compliance audits and should be updated with all labor laws of India and the Labor Codes
Â· Must be familiar with a wide array of different statutory and regulatory authorities to deal with company personnel effectively and lawfully.
Â· Adhere to HR regulations, policies, and governing entities that human resources must comply with. Insurance, Wage regulations, Employee contracts, severance pays, and remunerations (payment of bonuses, gratuities, insurance, etc.).
Â· Responsible for Internal controls and audits, liaising with HR teams as appropriate on audit participation, status, and action plan management.
Â· Accountable for ensuring that policies and controls that put Genpact at risk are implemented in a timely and accurate manner.
Â· Represent the HR compliance agenda on cross-discipline initiatives and committees.
Â· Independently undertake compliance training, well versed with MS Office, hands-on with presentations.
Â· Experience in compliance function â€“ monitor, prepare and publish compliance reports and observations.
Â· Drafting skill is mandatory - Experience in drafting responses to govt notices, letters, etc., provide clarifications through response.
Â· Excellent communication skills.
Â· Serve as liaison to internal and external legal representation as needed.
Â· Should be able to represent Genpact in external legal/HR meets, and forums, handle audits, and co-ordinate Labor Inspections with documentation and responses.
Qualifications we seek in you!
Minimum Qualifications:
Â· Should be an LLB,
Â· Experience in the Compliance area
Preferred Qualifications:
â€¢ Ability to work independently, meet deadlines, and adapt to changing priorities.
â€¢ High ethical standards and commitment to maintaining confidentiality in handling sensitive tax information.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building a dynamic work environment that values diversity and inclusion, respect and integrity, customer focus, and innovation. For more information, visit www.genpact.com. Follow us on Twitter, Facebook, LinkedIn, and YouTube
Designation: Senior Manager HR Compliance
Skills: End to End HR Compliance Knowledge, Vetting &amp; Drafting Skills &amp; Excellent Communication skills.
Education: LL.B Mandatory
Years of Experience: 10+
Location: Gurugram Phase V office
Shift: Generic.
</t>
  </si>
  <si>
    <t>Human Resources and Legal</t>
  </si>
  <si>
    <t>Wellness Extract</t>
  </si>
  <si>
    <t xml:space="preserve">Job Title: HR Lead
Location: Ambala, Onsite
Experience: 5+ years
Roles and Responsibilities:
As the HR Manager for Wellness Extract in Ambala, you will play a crucial role in driving the human resources functions to support the organization's growth and employee well-being. Your responsibilities will include, but are not limited to
 * Lead end-to-end recruitment processes, including sourcing, screening, interviewing, and onboarding for various positions within the organization.
 * Collaborate with department heads to understand staffing needs and develop effective hiring strategies.
 * Foster a positive and inclusive workplace culture by addressing employee concerns, grievances, and providing conflict resolution support.
 * Implement and maintain employee engagement initiatives to enhance overall job satisfaction.
 * Develop and implement performance management systems, including goal setting, regular feedback sessions, and performance appraisals.
 * Work closely with management to identify and address performance issues proactively.
 * Assess training needs within the organization and develop training programs to enhance employee skills and knowledge.
 * Coordinate and facilitate training sessions on various HR-related topics.
 * Stay up-to-date with labor laws and regulations to ensure the company's compliance.
 * Develop, implement, and update HR policies and Compliance and procedures in alignment with the organization's goals.
 * Manage employee benefits programs, including health insurance, retirement plans, and other employee perks.
 * Provide guidance to employees on benefit-related queries and issues.
 * Utilize HR data and analytics to identify trends, forecast future needs, and make data-driven decisions.
 * Prepare and present regular reports on key HR metrics to senior management.
 * Candidate must have been experienced into IT Sector hiring.
 * Implement and oversee career development programs to enhance employee skills and promote internal mobility.
 * Identify opportunities for employee training and upskilling.
 * Oversee the implementation and optimization of HRIS (Human Resource Information System) to streamline HR processes.
 * Ensure data accuracy and integrity within the HR system.
 * Promote and support employee wellness initiatives to enhance the overall well-being of the workforce.
 * Collaborate with relevant stakeholders to address workplace health and safety concerns.
Qualifications:
 * Bachelor's or Master's degree in Human Resources, Business Administration, or a related field.
 * Proven experience as an HR Manager or in a similar HR role for at least 5 years.
 * Person should be highly skilled in overall HR ManagementÂ  and HR best practices.
 * Candidate must have experience into IT fieldÂ 
 * Excellent communication, interpersonal, and leadership skills.
</t>
  </si>
  <si>
    <t>Ambala</t>
  </si>
  <si>
    <t>HR Generalist</t>
  </si>
  <si>
    <t>Conviva</t>
  </si>
  <si>
    <t>If you've used Disney+, Peacock, or other top streaming platforms, you've already benefited from Conviva's technology. We empower the worldâ€™s leading B2C companies, including the biggest names in streaming media, to deliver exceptional digital experiences and optimize the â€œmoments that matterâ€ to their customers and their business. As the global leader in experience-centric operational analytics, Conviva has redefined big data analytics with our paradigm-shifting Time-State Analytics model. Our platform does what legacy observability and monitoring tools canâ€™t: we eliminate the gaps between system performance, user experience, and engagement, enabling issue identification, impact assessment, and root cause resolution in seconds. This isnâ€™t just important, its game-changing! Our platform processes over 5 trillion daily events, providing real-time, cost-effective, stateful computation across diverse data sets. This empowers operations teams for the first time to precisely and directly impact real-world business outcomes, including customer satisfaction and revenue.
Conviva is seeking a People, Place &amp; Culture (PPC) Generalist who will be responsible for providing Top-Notch service, data analysis, project management and technical support in the delivery of global people operations programs.
What You Get To Do
 * Be the on the front line of People, Place &amp; Culture (PPC). Serve as main point of contact for inquiries from the India organization including responding to the PPC email inbox for employment related requests. Have an in-depth understanding of all HR systems, processes and people practices of the organisation. Be the champion of a top-notch onboarding experience from the welcome aboard system process to conducting their day-1 new hire orientation. Assist employees with benefit enrolment, data entry, wellness activities and HRIS system needs.
 * Drive People Data Integrity. Record, track, enter accurate information in various systems and tools, including bonuses and payments, personal data, performance evaluations, benefits and org chart software.
 * Shine as the Workflow Master. Own PPC operations day-to-day administration including but not limited to processing changes on all HR systems, managing purchase orders &amp; invoices from vendors. Ensure compliance with local, state and federal employment laws. You will standardize processes for filing, emailing and scanning HR related documents and ensure confidentiality. Smash deadlines and build continuity between PPC and payroll team to ensure an exemplary Conviva employee experience. Be an integral part of the ISO team to ensure that the India center is 100% compliant on all facets of ISO. Are data driven and can drive story telling through data.
 * Responsible for Creating. Innovation thought leader in making recommendations for continuous improvement, maintaining compliance, and remaining current with HR and company trends, regulations, and best practices. Participate, assist, and add flavor to PPC and company events including, PPC Staff workshops, celebrations, wellness activities, etc.
What You Bring To The Role
 * Relevant Experience. 5+ years of experience with HR operations including employee onboarding, conducting new hire orientations, employee benefit plans and leaves of absence programs, working day-to-day with HRIS systems, Knowledge of pertinent employment laws, federal and state regulations, filing and compliance requirements. BA/BS degree in related fields is preferred or an equivalent combination of education and experience.
 * Internal/External partner development. You are a master at crafting and maintaining key cross-functional relationships with Recruiting, Workplace, IT, Finance and employees to ensure unified team effort in providing top notch service as the daily standard. You stand out while managing external vendors as an extension of the Conviva team.
 * Global mindset. You have the experience in or ability to develop, prioritize and promote multiple processes/projects simultaneously, spanning multiple audiences globally.
 * Process-practical. You value repeatable practices, but not at the expense of progress. You speak up when best practices prove not to be, encourage others to challenge the status quo, and double-down when you find something that works.
 * Ease with data. You know how to rapidly source the data you need and use it to tell an insightful story that drives change. Leveraging data to make decisions and foster growth is second nature to you, and a skill you have successfully developed. You have a proven track record for being resourceful and you are comfortable with using MS Excel pivot tables, vlookups and other formulas / macros, MS Word mail merge, and MS PowerPoint.
Underpinning the Conviva platform is a rich history of innovation. More than 60 patents represent award-winning technologies and standards, including first-of-its kind-innovations like Time-State analytics and AI-automated data modeling, that surface actionable insights. By understanding real-world human experiences and having the ability to act within seconds of observation, our customers can solve business-critical issues and focus on growing their business ahead of the competition. Examples of the brands Conviva has helped innovate, adapt, and scale at unprecedented speed include: DAZN, Disney+, HBO, Hulu, NBCUniversal, Paramount+, Peacock, Sky, Sling TV, Univision and Warner Bros Discovery.
Privately held, Conviva is headquartered in Silicon Valley, California with offices and people around the globe. For more information, visit us at www.conviva.com. Join us to help extend our leadership position in big data streaming analytics to new audiences and markets!</t>
  </si>
  <si>
    <t>PRATech Global Private Limited</t>
  </si>
  <si>
    <t xml:space="preserve">The purpose of the HR department is to manage the company's workforce and ensure that the organization's human capital is effectively utilized, developed, and aligned with the company's goals and objectives. The purpose of the Administration department is to provide support services that keep the company running smoothly and efficiently. The admin team manages various logistical and operational aspects of the organization.
Role Summary
Recruitment and Selection: HR is responsible for identifying staffing needs, posting job openings, conducting interviews, and hiring the right candidates for various positions within the company.
Employee Onboarding: HR facilitates the process of integrating new employees into the company by providing orientation, training, and support during the initial stages of their employment.
Performance Management: HR helps set performance expectations, conducts performance appraisals, and provides feedback to employees to improve their productivity and contribute to the company's success.
Employee Development: HR plans and organizes training and development programs to enhance employees' skills and knowledge, ensuring they have the tools they need to succeed in their roles.
Compensation and Benefits: HR manages employee compensation, including salaries, bonuses, and benefits like health insurance, retirement plans, and paid time off.
Employee Relations: HR handles employee grievances, conflict resolution, and fosters a positive work environment by promoting effective communication and addressing employee concerns.
Compliance: HR ensures that the company follows labor laws, regulations, and industry standards related to employment practices, diversity and inclusion, and workplace safety.
Office Management: Admin oversees the day-to-day operations of the office, including maintaining a clean and organized workspace, managing office supplies, and ensuring equipment is functional.
Facilities Management: Admin manages the company's physical facilities, including office maintenance, security, and safety protocols.
Travel and Logistics: Admin handles travel arrangements, accommodations, and transportation for employees who need to travel for work.
Event Planning: Admin organizes company meetings, workshops, and conferences, ensuring they run smoothly and meet the intended objectives.
Records and Documentation: Admin maintains records, files, and documentation related to the company's operations, finances, and legal matters.
Communication: Admin often assists in internal communication efforts, such as distributing
 * Talent Acquisition and Recruitment:
Job analysis and description creation Candidate sourcing, screening, and interviewing
Assessment and selection techniques Onboarding and orientation processes
Employee Relations and Engagement:
 * Conflict resolution and mediation Employee communication and feedback
 * Employee engagement strategies Performance management and feedback
 * Learning and Development: Training needs assessment
 * Compensation and Benefits:
 * Compensation structure and analysis
 * Benefits administration
 * Job evaluation and salary benchmarking
 * Incentive and bonus programs
 * HR Compliance and Legal Knowledge:
 * Employment laws and regulations
 * Equal employment opportunity practices
 * Privacy and data protection regulations
 * Workplace safety and compliance
 * Technical Competencies for HR Roles:
 * HRIS (Human Resources Information Systems):
 * Data entry and management
 * Performance Management Tools:
 * Setting performance goals and metrics
 * Learning management systems (LMS)
 * E-learning platforms
 * Payroll and Compensation.
 * Functional Competencies for Admin Roles:
 * Office Management:
 * Facilities and space management
 * Vendor managementÂ 
 * Logistics and Event Planning:
 * Communication and Correspondence:
 * Internal and external communication management
 * Drafting and editing documents (memos, letters, emails)
 * Record Keeping and Documentation:
 * Organizing and maintaining records
 * Document filing and retrieval systems
 * Data entry and database management
 * Technical Competencies for Admin Roles:
 * Office Software and Tools:
 * Microsoft Office suite (Word, Excel, PowerPoint)
 * Document management systems
 * Calendar and scheduling software
 * Event Planning Software:ï»¿
Minimum Qualifications/education
 * Bachelorâ€™s degree â€“ BA /BCA/ B Com
 * Master's degree â€“ HRM /Â 
Minimum experience: 4-6Â  yearsÂ 
Skills:Â  Good communication / Multitasking / Data management / Technical savviness /computer proficiency /
</t>
  </si>
  <si>
    <t>Senior Human Resource Manager</t>
  </si>
  <si>
    <t>.efficiently</t>
  </si>
  <si>
    <t>About efficiently.com
.efficiently is a productivity partner, helping businesses become more efficient. One of our core product offerings is Staffing Placement Services; we recruit and train global team members (primarily in India) and place them remotely with USA-based companies.
We are not a recruitment firm, we partner with our clients, and placement team members remain employees of .efficiently â€“ reducing barriers and costs for global staffing.
Every business in the USA needs help with its staffing needs. We provide vetted and trained offshore specialists in many industry verticals (our core focus is the construction industry). These offshore team members allow companies to supplement their local teams with a cost-effective immediate solution.
We also offer an Enterprise SaaS Solution for the Construction Industry. We are in BETA with our item management system; this allows Architects, Designers, Contractors and Supply Showrooms to work together in managing the selection and specification of building materials.
If you are looking to join a fast growing and innovative company, then please apply.
Shift Timing: 3:00 PM to 12:00 AM
Location: Work from home (WFH)
Note: This is a remote position, a strong internet connection is required (company subsidy available) Further details will be provided in the interview.
Job Summary
We are seeking a highly experienced and strategic-minded Senior Human Resource Manager to lead our organization's Human Resource function and drive the development and implementation of a positive and engaging company culture. As a senior leader, you will be responsible for overseeing all aspects of human resources, payroll, employee development, and fostering a workplace environment that supports our values, mission, and business objectives. The ideal candidate will have a strong background in HR/People functions, with at least 15 years of relevant experience.
Job Responsibilities
Â· Develop and execute the overall people and culture strategy in alignment with the company's goals and values.
Â· Lead and manage all aspects of the global human resource's function, including engagement, career development, performance management, employee relations, compensation and benefits, training and development, and HR operations.
Â· Create and maintain policies, procedures, and systems that ensure compliance with relevant labor laws, regulations, and best practices predominately in USA and India.
Â· Provide leadership and guidance to the HR team, fostering a positive and inclusive work
environment and promoting professional development.
Â· Collaborate with senior leadership to identify and address organizational needs related to employee engagement, retention, and growth.
Â· Develop and implement employee performance management processes, including performance evaluations, goal setting, and career development plans.
Â· Implement and manage employee compensation and benefits programs to ensure
competitiveness and alignment with industry standards.
Â· Oversee employee relations, including conflict resolution, disciplinary actions, and
grievance procedures, ensuring fair and consistent treatment of employees.
Â· Foster a positive and inclusive company culture through the development and
implementation of initiatives, programs, and events that promote employee engagement, teamwork, and recognition.
Â· Stay updated on industry trends, best practices, and emerging technologies in the
field of human resources, and proactively recommend and implement improvements
to existing HR policies and practices.
Job Qualifications
Â· Bachelor's degree in human resources, business administration, or a related field. A master's degree in HR or a relevant discipline is preferred.
Â· Minimum of 15 years of progressive experience in human resources, with a focus on HR
functions, employee relations, compensation and benefits, performance
management, and HR operations.
Â· Strong knowledge of employment laws, regulations, and industry best practices in India
and the USA.
Â· Proven track record of successfully designing and implementing HR strategies and initiatives that support organizational growth and employee engagement.
Â· Exceptional leadership and management skills, with the ability to inspire and develop a
high-performing HR team.
Â· Excellent interpersonal and communication skills, with the ability to effectively
collaborate and influence stakeholders at all levels of the organization.
Â· Demonstrated ability to analyze complex HR issues, think strategically, and provide
innovative solutions.
Â· Strong business acumen and the ability to align HR strategies with the organization's
overall goals and objectives.
Â· High level of integrity and professionalism, with the ability to handle sensitive and confidential information.
Â· Relevant HR certifications (e.g., PHR, SPHR) are a plus.
If you are a strategic thinker with a passion for building exceptional company culture and have the required HR experience, we encourage you to apply for the position of Director of People
and Culture. Join our dynamic team and make a significant impact on our organization's success and the professional growth of our employees.
If you meet the qualifications and are interested in joining our team, please submit your resume. We are an equal-opportunity employer and welcome all qualified candidates to apply.</t>
  </si>
  <si>
    <t>Human Resources, Strategy/Planning, and Legal</t>
  </si>
  <si>
    <t>Staffing and Recruiting and Business Consulting and Services</t>
  </si>
  <si>
    <t>Position : HRBP
Location : Gurgaon
CTC : Upto 17 LPA
Education : MBA or Equivalent (Teir 1 or Teir 2 Institutes)
Industry Preference : Insurance, Banking, Finance only
As a Human Resources Business Partner (HRBP) for a well-known insurance company, your role would be crucial in aligning HR strategies with business objectives, fostering a positive work environment, and supporting the overall success of the organization. Here are some key responsibilities and skills associated with the role of an HRBP in an insurance company:
Key Responsibilities:
Strategic HR Planning:
 * Collaborate with business leaders to understand organizational goals and develop HR strategies that support them.
 * Anticipate and address talent needs, workforce planning, and skill gaps within the insurance industry.
Employee Relations:
 * Address employee concerns, conflicts, and grievances in a fair and timely manner.
 * Promote a positive work culture that aligns with the company's values.
Talent Acquisition and Retention:
 * Work closely with hiring managers to identify staffing needs and participate in the recruitment process.
 * Develop retention strategies to ensure the organization retains top talent in the competitive insurance industry.
Performance Management:
 * Implement performance management processes, including goal-setting, performance reviews, and development plans.
How to Apply
plz share cv at aditi.mathur@unisoninternational.net with the subject line "HRBP" Gurgaon</t>
  </si>
  <si>
    <t>Banking, Insurance, and Investment Banking</t>
  </si>
  <si>
    <t>Human Resources Business Partner (Tech)</t>
  </si>
  <si>
    <t>Landmark Group</t>
  </si>
  <si>
    <t>Job Title: HR Business Partner
Organization: Landmark
Location: Bangalore
Experience: 5-8 Years
Role Overview:
The incumbent will act as a strategic partner to the Business leaders, providing HR insights and expertise to support the achievement of business objectives.
The Business Partner HR plays a pivotal role in aligning HR practices with the strategic goals of the business unit, driving employee engagement, and ensuring that HR solutions are customized to meet the specific needs of the unit while maintaining alignment with the broader HR initiatives of the organization. This role requires a strategic mindset, strong relationship-building skills, innovative thinking, and the ability to collaborate effectively with both business and corporate HR teams.
The individual will be expected to contribute towards executing HR strategy and ensuring its translation into meaningful programs and initiatives that shape the employee experience. A key focus of the role is to work on initiatives across manpower planning, performance management, competency creation and engagement with the People Success team to create a culture focused on unparalleled learning and career growth.
Experience &amp; Qualification:
 * You must have an MBA/Masterâ€™s degree in Human Resources from premier institutions.
 * You must have at least an overall of 5-10 years of work experience in Human Resources, with min 5+ years of experience in Business Partnering, Employee Engagement &amp; Experience.
 * You must demonstrate deep knowledge of workforce planning, Reward &amp; Recognition, Compensation benchmarking, performance management, and succession planning.
 * You have strong interpersonal skills and the ability to communicate effectively.
 * You are data-driven and comfortable with numbers.
 * You have a strong business acumen, problem-solving ability, and analytical thinking.
 * You have experience in working with technology, start-ups, consulting firms, or other fast paced environments.
 * Experience client or internal consulting roles will be preferred.
 * Experience in managing teams will be preferred.
 * Understanding of general HC policies and processes
 * Proficient in MS Office particularly Excel, PowerPoint and Word
If you possess the skills, experience, and passion to drive HR initiatives in a dynamic environment, we invite you to apply for this strategic HR Business Partner role at Landmark.</t>
  </si>
  <si>
    <t>Job Title - Human Resources Business Partner
Shift Timings - 6 PM to 4 AM IST (US Shift)
What youâ€™ll do
Â· Youâ€™ll partner with business leaders to develop and execute HR strategies which are focused on talent management, organizational effectiveness, workforce planning, and employee engagement.
Â· The ability to understand business goals and recommend new approaches, policies and procedures to effect continual improvements in business objectives, productivity and development of HR within the company.
Â· A true hands-on approach as well as the ability to successfully monitor the "pulse" of the employees to ensure a high level of employee engagement.
Â· A strong solution focus and comfortable working in an environment which demands strong deliverables along with the ability to identify problems and drive appropriate solutions.
Â· Work on Strategic Projects in diverse areas of interest with intersections leading to innovation, cross-functional leverage and contextual applications to add/unlock/create value.
Â· Work closely with the managers on each case &amp; Identifying training needs &amp; recommending those to the Manager.
Â· Opportunity to design new HR processes/changes to HR processes in performance management, recruitment and rewards areas.
What Youâ€™ll Need
Â· 2 years of experience in a global environment, preferably in multiple HR â€“ People Centric areas
Â· MBA with specialization in HRM
Â· Ability to work on multiple projects/assignments
Â· High on assertiveness and project management
Â· Detail orientation, ability to read and present numbers/data/trends
Â· Very good communication skills (verbal and written)
Bonus Points If
 * Â· Multitasking - Juggle multiple projects and tasks simultaneously</t>
  </si>
  <si>
    <t>HR Manager - Regional APAC</t>
  </si>
  <si>
    <t>Mavenir</t>
  </si>
  <si>
    <t>Mavenir is building the future of networks and pioneering advanced technology, focusing on the vision of a single, software-based automated network that runs on any cloud. As the industry's only end-to-end, cloud-native network software provider, Mavenir is transforming the way the world connects, accelerating software network transformation for 250+ Communications Service Providers in over 120 countries, which serve more than 50% of the worldâ€™s subscribers.
Role Summary
Responsible for advising on employment legislation, and assisting in compliance with both basic and complex employment law. May also be responsible for the implementation of policies covering terms and conditions of employment, employment counseling, employee assistance programs, and other policies.
Key Responsibilities
 * Responsible for all regional HR processes and operations within APAC
 * General HR Management of employee life cycle including employee onboarding to employee offboarding.
 * Be the HR contact for all HR relations and dealing with employee issues.
 * Responsible for, workforce management, escalation, and issue resolution.
 * Responsible for regional Risk &amp; Compliance (for HR Operations) and liaise with local legal and statutory partners.
 * Partner closely with regional leadership (also various levels of employees, managers), Legal and other corporate functional teams for day-to-day activities,
 * Responsible for validating Payroll and related inputs for APAC &amp; India regions.
 * Deliver exceptional experience, efficiency, quality, and timeliness across all HR service areas.
 * Manage frontline HR operations in multiple countries - APAC &amp; India.
 * Collaborate with HR Global Deliver Center (Shared Services) and COE teams to evaluate employee feedback, developing insights that drive continuous improvement programs.
 * Develop and implement a global audit &amp; mitigation program to ensure compliance with local regulatory requirements.
Job Requirements
 * Education - MBA/PGDBM/MSW in HR &amp; any bachelorâ€™s degree
 * 10+ yearsâ€™ experience working in a combination of the following areas in APAC region: Core HR; HR Risk, Compliance, or labor law; Operations or Customer Service
 * Good communication skills, ability to work as a team player as well as manage a small team and excellent interpersonal skills, strong customer and stakeholder service orientation.
 * Demonstrated ability to deliver complex services, in a high volume, scaled environment, by documented processes and policies.
 * Excellent analytical and problem-solving skills, with an eye for detail and accuracy; ability to do root cause analysis, use data, or if neither exists, use judgment and experience, to guide decisions and action plans.
 * Significant project management experience related to the implementation of new, complex programs, systems, and/or processes.
 * Strong willingness to take ownership and deliver the results.
 * Passion, energy, and enthusiasm to drive results.
Accessibility
Mavenir is committed to working with and providing reasonable accommodation to individuals with physical and mental disabilities. If you require any assistance, please state in your application or contact your recruiter.
Mavenir is an Equal Employment Opportunity (EEO) employer and welcomes qualified applicants from around the world, regardless of their ethnicity, gender, religion, nationality, age, disability, or other legally protected status.</t>
  </si>
  <si>
    <t>Business View Asia C/O 1st Clicks</t>
  </si>
  <si>
    <t xml:space="preserve">Company Description
Business View Asia C/O 1st Clicks is a specialized IT company that provides high-end IT solutions to various leading clients. The company mainly focuses on Web designing and development, Digital Marketing Services and 360 View. Established in 2018, the company is located in Ludhiana, India and follows a flexible working approach that ensures customer satisfaction in terms of both price and quality.
Role Description
This is a  on-site role for a Human Resources Manager responsible for the day-to-day tasks of managing the human resources department. The Human Resources Manager will be responsible for administering employee benefits, maintaining personnel records, managing recruitment efforts, and handling employee relations issues.
Qualifications
 * Experience in Human Resources Management, including knowledge of Indian Labor Laws, and Employee Relations
 * Excellent written and verbal communication skills
 * Ability to handle employee complaints and disputes in a professional manner
 * Experience in recruitment and selection processes
 * Ability to manage personnel records and maintain confidentiality
 * Bachelor's degree in Human Resources Management or a related field
 * HR certification or membership in a professional HR organization is a plus
Salary Package : 15k to 20k Month
Location : Ludhiana
Office timing 10AM to 6PM
</t>
  </si>
  <si>
    <t>Ludhiana</t>
  </si>
  <si>
    <t>On2Cook India Pvt Ltd</t>
  </si>
  <si>
    <t xml:space="preserve">Job Description: HR Manager
Experience: 5 years+
Job Summary: Hey there! On2Cook is on the hunt for a top-notch Group HR Manager (On2Cook &amp; InventIndia) to hop on board and help us expand our crew of 100 to 300. We need someone with at least 5 years of experience and a knack for helping startups scale up. You should be able to strike that perfect balance between structure, processes and flexibility to match the energy of our teams.
Responsibilities:
Strategic HR Leadership:
 * Collaborate with leadership to align HR strategies with overall business goals.
 * Develop and implement HR policies and procedures that foster a positive and inclusive workplace culture.
Talent Acquisition and Scaling:
 * Lead the recruitment process, playing a crucial role in scaling the company from 100 to 300 employees.
 * Implement innovative and efficient hiring strategies, leveraging technology to streamline the recruitment process.
Employee Relations:
 * Act as a trusted advisor to employees and management, addressing concerns and fostering a positive working environment.
 * Develop and implement employee engagement initiatives to enhance overall job satisfaction.
HR Technology Integration:
 * Evaluate, implement, and optimize HRIS systems and other technology tools to enhance HR processes.
 * Utilize data analytics to provide insights into HR metrics, contributing to informed decision-making.
Learning and Development:
 * Implement training programs to enhance employee skills and development.
 * Facilitate continuous learning initiatives to keep the workforce updated on industry trends and best practices.
Performance Management:
 * Oversee the performance management process, ensuring fair and transparent evaluations.
 * Implement performance improvement plans when necessary and contribute to employee growth and development.
Compliance and Risk Management:
 * Ensure compliance with labor laws and regulations, staying abreast of changes and implementing necessary updates.
 * Mitigate HR-related risks by establishing and enforcing consistent policies and procedures.
Employee Benefits and Wellness Programs:
 * Manage and optimize employee benefits programs, ensuring competitive offerings.
 * Implement wellness initiatives to promote a healthy work-life balance.
Qualifications:
 * Bachelorâ€™s degree in Human Resources, Business Administration, or a related field; Masterâ€™s degree is a plus.
 * Minimum of 5 years of progressive HR experience, with a focus on scaling companies.
 * Technical proficiency and familiarity with HR technology, including HRIS systems.
 * Strong understanding of labor laws, compliance, and risk management.
 * Exceptional communication and interpersonal skills.
 * Proven ability to build and maintain positive employee relations.
 * Demonstrated success in implementing and managing employee engagement initiatives.
 * Strategic thinker with the ability to align HR practices with business objectives.
Company Profile
On2cook India Pvt Ltd, is a funded Startup, involved in the business of manufacturing Kitchen products, with a distribution plan in 100 countries over the next 3 years. â€œOn2Cookâ€ is an award-winning FASTEST COOKING DEVICE in the world (Patent granted in US &amp; UK) that uses a Revolutionary Combination Cooking Technology: Microwave lid + flame base/ induction base saving up to 70 percent of cooking time and up to 40 percent cumulative energy in preparing healthier food (retaining color, texture, water soluble nutrients etc.)
Some of the Awards &amp; Recognitions:
Â·Â Â Â Â Â Â Showcased in CES 2022, Las Vegas and was the most celebrated Invention
Â·Â Â Â Â Â Â Created Waves in SHARK TANK INDIA Season 1
Â·Â Â Â Â Â Â Silver Winner at IF Award for On2Cook: The Worldâ€™s Fastest Cooking Device, 2021
Â·Â Â Â Â Â Â Diamond Winner at British Invention Show for On2Cook: The Worldâ€™s Fastest Cooking Device, 2021
Â·Â Â Â Â Â Â Silver Award for On2Cook: Worldâ€™s Fastest Cooking Device at the 14th International Design Awards (IDA), 2020
Â·Â Â Â Â Â Â You can watch some of this in the following video (https://www.youtube.com/watch?v=5DdI3nZpd-M)
If you are passionate about AI, Kitchen Automation &amp; Cooking Space
If you want to have fun while building a Unicorn
If you are a creative mind &amp; want to make a difference
JOIN US!!
</t>
  </si>
  <si>
    <t>Job Number 24004968
Job Category Human Resources
Location Hyderabad Marriott Hotel &amp; Convention Centre, Tank Bund Road, Opposite Hussain Sagar Lake, Hyderabad, Andhra Pradesh, India VIEW ON MAP
Schedule 
Located Remotely? N
Relocation? N
Position Type Management
Job Summary
Assists in carrying out the daily activities of the Human Resource Office including recruitment, total compensation, and training and development. Additionally, he/she assists in delivering HR services that meet or exceed the needs of employees and enable business success; as well as ensuring compliance with all applicable laws, regulations and operating procedures.
CANDIDATE PROFILE
Education And Experience
 * High school diploma or GED; 2 years experience in the human resources, management operations, or related professional area.
OR
 * 2-year degree from an accredited university in Human Resources, Business Administration, or related major; no work experience required.
CORE WORK ACTIVITIES
Assisting in Managing Recruitment and Hiring Process
 * Assists in the interviewing and hiring of Human Resource employee team members with the appropriate skills, as needed.
 * Assists in establishing and maintains contact with external recruitment sources.
 * Attends job fairs and ensures documentation of outreach efforts in accordance with Human Resource Standard Operating Procedures.
 * Networks with local organizations (e.g., Hotel Association and peers) to source candidates for current or future openings.
 * Assists in monitoring candidate identification and selection process.
 * Performs quality control on candidate identification/selection.
Assisting In Administering And Educating Employee Benefits
 * Works with the unemployment services provider to respond to unemployment claims; reviews provider reports for accuracy and corrects errors.
 * Assists with unemployment claim activity reports.
 * Attends unemployment hearings and ensures property is properly represented, as needed.
Assisting in Managing Employee Development
 * Assists with departmental orientation program for employees to receive the appropriate new hire training to successfully perform their job.
 * Ensures employees are cross-trained to support successful daily operations.
 * Assists with coordination and facilitation of new hire orientation program to generate a positive first impression for employees and emphasize the importance of guest service in company culture.
 * Ensures attendance by all new hires and participation of the leadership team in training programs
 * Assists with ensuring departmental orientation processes are in place and employees receive the appropriate new hire training to successfully perform their job.
Assisting in Maintaining Employee Relations
 * Assists in maintaining effective employee communication channels in the property (e.g., develops daily communications and assists with regularly scheduled property-wide meetings).
 * Reviews progressive discipline documentation for accuracy and consistency, and checks for supportive documentation and is accountable for determining appropriate action.
 * Utilizes an â€œopen doorâ€ policy to acknowledge employee problems or concerns in a timely manner
 * Ensures employee issues are referred to the Department Manager for resolution or escalated to the Director of Human Resources/Multi-Property Director of Human Resources.
 * Partners with Loss Prevention to conduct employee accident investigations, as necessary.
 * Communicates performance expectations in accordance with job descriptions for each position.
Assisting in Managing Legal and Compliance Practices
 * Assists with ensuring employee files contain required employment paperwork, proper performance management and compensation documentation, are properly maintained and secured for the required length of time.
 * Assists with ensuring compliance with procedure for accessing, reviewing, and auditing employee files and ensure compliance with the Privacy Act.
 * Assists with ensuring medical records are maintained in a separate, secure and confidential medical file.
 * Facilitates random, reasonable belief and post accident drug testing process (in properties where applicable).
 * Communicates property rules and regulations via the employee handbook.
 * Assists with ensuring all safety and security policies (e.g., property removal, lost and found items, blood borne pathogens, accident reporting, and hygiene) are communicated to employees on a regular basis through orientation, property meetings, bulletin boards, etc.
 * Assists with periodic claims reviews with Regional Claims office to ensure claims are closed in a timely manner and reserve levels are appropriate for open claims.
 * Assists with managing Workers Compensation claims to ensure appropriate employee care and manage costs.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Hotels strive to elevate the art of hospitality, innovating at every opportunity while keeping the comfort of the oh-so-familiar all around the globe. As a host with Marriott Hotels, you will help keep the promise of â€œWonderful Hospitality. Always.â€ by delivering thoughtful, heartfelt, forward-thinking service that upholds and builds upon this living legacy. With the name thatâ€™s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youâ€™re happy, our guests will be happy. JW Marriott associates are confident, innovative, genuine, intuitive, and carry on the legacy of the brandâ€™s namesake and company founder, J.Willard Marriott. Our hotels offer a work experience unlike any other, where youâ€™ll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Thatâ€™s The JW Treatmentâ„¢. In joining JW Marriott, you join a portfolio of brands with Marriott International. Be where you can do your best work, begin your purpose, belong to an amazing global team, and become the best version of you.</t>
  </si>
  <si>
    <t xml:space="preserve">My client is a leading fintech firm looking to hire a HR Manager with following skills preferably a female candidate only.
The ideal candidate will support the full scope of Human Resources responsibilities and partner with the organization on strategic initiatives. They will maintain and enhance the organization's human resources by planning, implementing, and evaluating human resources policies, programs, and practices.
Key Specifications :
Work Model - Work from Office only
Reporting to - CHRO
Location : Chennai
Roles &amp; responsibilities :
 * Strategic HR Planning
 * Talent Acquisition and Management
 * Employee Relations &amp; Employee Engagement
 * Compliance &amp; Policies
 * Performance Management
 * Training and Development
 * Compensation and Benefits
 * Stake holder Management
 * HR Analytics
 * Succession Planning
Desired Profile :
 * Bachelorâ€™s degree in human resources, Business Administration, or related field. Master's degree is related field is must.
 * 12 to15 years of progressive experience in HR management roles.
 * Proven experience in strategic HR planning and execution.
 * Strong knowledge of employment legislation and regulations.
 * With a start-up mindset, to set and streamline the process from the scratch.
 * Excellent interpersonal and communication skills.
 * Demonstrated ability to lead and motivate a team.
 * Strong exposure in dealing with the internal stakeholders
 * Diversity specific only for female candidates
 * Immediate joiner
</t>
  </si>
  <si>
    <t>Information Services, Financial Services, and Investment Banking</t>
  </si>
  <si>
    <t>Senior Manager - HR Process Excellence</t>
  </si>
  <si>
    <t>About Navi
Navi is one of the fastest growing financial services companies in India providing Personal &amp; Home Loans, Insurance and Mutual Funds with a digital first approach. At Navi, our mission is to build financial services that are simple, accessible and affordable.
Founders: Sachin Bansal &amp; Ankit Agarwal
Know what makes you a â€œNavi_iteâ€ :
1.Perseverance, Passion and Commitment
 * Passionate about Naviâ€™s mission and vision
 * Demonstrates dedication, perseverance and high ownership
 * Goes above and beyond by taking on additional responsibilities
2.Obsession with high quality results
 * Consistently creates value for the customers and stakeholders through high quality outcomes
 * Ensuring excellence in all aspects of work
 * Efficiently manages time, prioritizes tasks, and achieves higher standards
3.Resilience and Adaptability
 * Adapts quickly to new roles, responsibilities, and changing circumstances, showing resilience and agility
Responsibilities :
 * Develop a strong understanding of people policies, processes, and systems across Navi group entities.
 * Analyse and investigate data to identify gaps in policies and SOP adherence by employees, people managers, and HR team members. Lead efforts to identify and implement corrective and preventive actions.
 * Coordinate with relevant stakeholders to ensure corrective and preventive actions are taken by the relevant teams within the target date.
 * Timely execution of internal HR audits each quarter in line with the annual audit plan.
 * Make representations to the Audit Committee on audit findings and actions taken.
 * Maintain proper workpaper documentation in the audit management tool.
 * Coordinate with external audit firms for outsourced / co-sourced audits to ensure work delivered by them is of high quality.
 * Keep abreast with latest developments, techniques, methods, tools, and procedures that affect Naviâ€™s audit capabilities and effectiveness.
Key Skills Required :
 * Strong analytical skills and good attention to detail. Should be sound logical thinkers and be comfortable with numbers and statistics.
 * Strong communication skills (oral and written). This is a highly collaborative role involving interaction with multiple stakeholders from diverse backgrounds.
 * Experience with leading teams and being a hands-on people manager.
 * Maturity with conflict resolution and having tough conversations.
 * High integrity.
 * Ability to think outside the box and be comfortable dealing with unstructured problem statements.
 * Any previous qualification or experience with audit or fraud related responsibilities is good to have but entirely optional. We are looking for someone who is self motivated and can work from first principles to be effective in this role.
 * Indicative previous experience in any role with similar skills requirement is between 5-8 years.</t>
  </si>
  <si>
    <t>Applied Materials India</t>
  </si>
  <si>
    <t>About Applied
Applied Materials is the leader in materials engineering solutions used to produce virtually every new chip and advanced display in the world. Our expertise in modifying materials at atomic levels and on an industrial scale enables customers to transform possibilities into reality. At Applied Materials, our innovations make possible the technology shaping the future
Key Responsibilities
In collaboration with manager, shape HR BU/Function strategies and priorities to align to BU/Function strategy and changing needs to help shape the appropriate culture. Diagnose and provide appropriate interventions to optimize business performance to execute against strategy goals generally at the BU/Function leadership level. Balance enterprise-wide and business unit specific needs with local requirements.
In collaboration with manager, conduct organizational &amp; talent assessments; develop talent strategy and pipeline to staff and build workforce capability. (e.g., selection, assessment, development, succession)
In collaboration with manager, design and implement change management, communication and engagement strategies within the BU/Function.
Actively partner, coach &amp; develop managers and begin to develop executive leadership. (e.g., coaching, counseling, career development, disciplinary actions, performance management).
Effectively leverage and partner with COE &amp; HR Ops in the delivery of initiatives to deliver the HR strategy for BU/Function. Balance enterprise-wide and business unit specific needs with local requirements.
Leverage tools and systems e.g.; Workforce Dashboard, Workday to perform analytics in support of business strategy.
As required, participate in M,A&amp;D diligence and integration(s) from the HR perspective. Partner with M,A&amp;D core team and regional HR on projects, programs, processes and initiatives to integrate the acquisition with the BU/Function.
Participate in at least one HR enterprise/region-wide initiative annually.
Must Have Experience - 14 to 20 Years
Functional Knowledge
 * Demonstrates depth and/or breadth of expertise in own specialized discipline or field
Business Expertise
 * Interprets internal/external business challenges and recommends best practices to improve products, processes or services
Leadership
 * May lead functional teams or projects with moderate resource requirements, risk, and/or complexity
Problem Solving
 * Leads others to solve complex problems; uses sophisticated analytical thought to exercise judgment and identify innovative solutions
Impact
 * Impacts the achievement of customer, operational, project or service objectives; work is guided by functional policies
Interpersonal Skills
 * Communicates difficult concepts and negotiates with others to adopt a different point of view
Applied Materials is committed to diversity in its workforce including Equal Employment Opportunity for Minorities, Females, Protected Veterans and Individuals with Disabilities.</t>
  </si>
  <si>
    <t>Appliances, Electrical, and Electronics Manufacturing and Semiconductor Manufacturing</t>
  </si>
  <si>
    <t>Regional HR Manager, Employee Relations</t>
  </si>
  <si>
    <t>Site Name: Malaysia - Petaling Jaya, Bengaluru Luxor North Tower
Posted Date: Jan 23 2024
As Employee Relations Manager/Professional you will be responsible to lead HR investigations and appropriate IR/ER activities across the cluster through management of end-to-end HR investigations, including appropriate case reporting, decision making and stakeholder management at cluster or country level. Besides, provide employee relations advisory to HR colleagues across the cluster.
This role will provide YOU the opportunity to lead key activities to progress YOUR career. These responsibilities include some of the following:
 * Investigate HR and Employee Relations issues, including, but not limited to:
    * Conducting investigation related interviews
    * Drafting reports and proposing remedial action based on investigation findings
    * Producing complete investigation documentation
    * Analyzing data from various reporting systems to ensure swift progress on cases
    * Management of stakeholders as related to the case ensuring appropriate closure of the matter.
 * Independently manage assigned casework, bringing investigations to closure rapidly and definitively
 * Mediate and resolve internal ER issues using best practice conflict resolution practices
 * Design, collect, and analyze multiple levels of employee and stakeholder feedback
 * Analyze aggregate casework data to identify issue trends and opportunities for proactive issue mitigation for the assigned cases
 * Consult and collaborate with business partners, Corporate ER teams, Compliance and Legal teams on complex employee investigations
 * Manage critical employee relations issues that are crisis-oriented to ensure successfully completion within limited time and SLAs
 * Partner in analysis and revision of people programs, policies, and practices
 * Provide expert advisory service and support to the managers and local teams
 * Ensure consistent implementation of use of ER policies and procedures across the cluster
 * Support development and delivery of education and training for line leaders and HR professionals on policy, employment law, and employee relations matters
Why you?
Basic Qualifications:
We are looking for professionals with these required skills to achieve our goals:
 * 5+ yearsâ€™ experience as a Human Resource Manager in a complex multinational environment
 * Robust ER / IR knowledge &amp; experience in an international environment
 * Experience as HR Manager or HR Generalist in a complex environment
 * Background in commercial and manufacturing environment
 * Exposure to work in a multicountry environment, especially in Asia Pacific or EMEA
 * Bachelorâ€™s degree â€“ business, law, human resources or any other relevant function.
Preferred Qualifications:
If you have the following characteristics, it would be a plus:
 * HR operation experience and project management skills
 * Experience in policy development and implementation
 * Extensive knowledge of employment legislation
 * Knowledge of negotiation of collective agreements
 * Experience managing third party interventions and mechanisms
 * Experience managing legal cases
 * Excellent written and oral communication skills and strong presentation skills
 * Proven ability to effectively use interpersonal skills and influencing techniques with leaders at all levels of the organization
 * Proven ability to identify and understand issues, problems, and opportunities and make recommendations for solutions
Why GSK?
Why Us?
GSK is a global biopharma company with a special purpose â€“ to unite science, technology and talent to get ahead of disease together â€“ so we can positively impact the health of billions of people and deliver stronger, more sustainable shareholder returns â€“ as an organization where people can thrive. Getting ahead means preventing disease as well as treating it, and we aim to positively impact the health of 2.5 billion people by the end of 2030.
Our success absolutely depends on our people. While getting ahead of disease together is about our ambition for patients and shareholders, itâ€™s also about making GSK a place where people can thrive. We want GSK to be a place where people feel inspired, encouraged and challenged to be the best they can be. A place where they can be themselves â€“ feeling welcome, valued and included. Where they can keep growing and look after their wellbeing. So, if you share our ambition, join us at this exciting moment in our journey to get Ahead Together.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t>
  </si>
  <si>
    <t>SKÂ·VISION</t>
  </si>
  <si>
    <t>The ideal candidate will support the full scope of Human Resources responsibilities and partner with the organization on strategic initiatives. They will maintain and enhance the organization's human resources by planning, implementing, and evaluating human resources policies, programs, and practices.
Responsibilities
 * Recruit and Onboard new hires Conduct performance management and provide feedback Manage Payroll and benefits for employees
Qualifications
 * 
   Bachelor's degree or relevant experience
 * 5+ years' experience in Human Resources
 * Strong recruiting and demonstrated ability to improve talent acquisition strategies
 * Demonstrated expertise training managers and employees
 * Strong organizational, critical thinking and communications skills
 * Attention to detail and good judgemen
t</t>
  </si>
  <si>
    <t>NSL TEXTILES LIMITED</t>
  </si>
  <si>
    <t>We are looking for a qualified HR business partner to oversee all human resources operations and ensure theyâ€™re aligned with our business goals. Our ideal candidates should have solid experience with HR practices and employee management. Who will communicate with the top management and with senior managers to express new ideas and suggest solutions, limitations and our company culture.
Responsibilities
 * Research and analyze employee trends to understand ways to increase employee engagement and retention &amp; to improve work relationships.
 * Maintain in-depth knowledge of legal standards and reduce risks related to daily management of employees.
 * Assist management in conflict resolution.
 * Resolving complex employee relations issues and address grievances.
 * Set standards for ethics, values and culture of company.
 * Analyze trends and metrics with the HR department.
 * Monitor and report on workforce and succession planning.
 * Identify training needs for teams and individuals.
 * Evaluate training programs &amp; work on employee Learnings &amp; developments.
 * Evaluate employee performance management.
Requirements &amp; Skills :
 * MBA/PGDM in HR/IR.
 * 7-10 years of experience in HR or related field.
 * Proven work experience as an HR business partner.
 * Excellent people management skills.
 * Analytical and goal oriented.
 * Demonstrable experience with HR metrics.
 * Thorough knowledge of labor legislation.
 * Full understanding of all HR functions and best practices.
 * Can visits the Units often.
 * Preferred location- Hyderabad
Interested candidates can mail their CV's on Jigisha.m@nsltextiles.com.</t>
  </si>
  <si>
    <t>Analyst, Business Development, and Human Resources</t>
  </si>
  <si>
    <t>Retail Apparel and Fashion, Manufacturing, and Textile Manufacturing</t>
  </si>
  <si>
    <t>Amplifi Capital</t>
  </si>
  <si>
    <t>About Us:
One third of the UK working age population are unable to access affordable credit. We at Amplifi want to rectify this issue. We aim to improve the nationâ€™s financial health, using our state-of-the-art FinTech ecosystem, allowing ethical lending via credit unions accessible to everyone in the UK.
Amplifi Capital are one of the top 10 lenders in the UK unsecured personal loans market. Through our innovative work we have grown our new customer volumes by 5 folds in just the last two years alone. Aiming to increase that number even further as we progress.
By the end of 2023 we are on course to be the biggest name in the UK credit union market. We at Amplifi Capital want to go beyond that, aiming to be the biggest player in the UK personal loan market for the near prime segment. Standing out against our competitors, being at the forefront of personal loans market.
We donâ€™t just want to stop there, we have an exciting year ahead, with the anticipated launch of the Reevo Money, our credit card product that will be launching later in the year.
People always come first at Amplifi Capital. From how we engage with our customers to the thorough recruitment process. Our journey is just getting started, the business has attracted amazing talent so far, and we donâ€™t plan on stopping yet!
Requirements
Talent Acquisition:
 * Lead the recruitment process, including sourcing, interviewing, and onboarding new employees
 * Collaborate with department heads to understand staffing needs and develop effective hiring strategies
Employee Relations:
 * Foster a positive and inclusive work environment by addressing employee concerns and promoting a healthy workplace culture
 * Implement and manage employee engagement initiatives to boost morale and teamwork
HR Policies and Compliance:
 * Develop and enforce HR policies and procedures in compliance with Indian labour laws
 * Stay up to date with legislative changes and ensure company compliance
Conflict Resolution:
 * Mediate conflicts between employees and provide guidance on resolving disputes
 * Act as a neutral and trusted resource for conflict resolution
Training and Development:
 * Identify training needs and coordinate employee development programs
Legal Compliance:
 * Stay informed about Indian labour laws and ensure the company's HR practices comply with them
 * Handle legal and regulatory matters related to employment issues
Qualifications:
 * Masterâ€™s degree in human resources management, Business Administration, or a related field
 * 8+ years of HR management experience, preferably in the Fintech or IT industry
 * In-depth knowledge of Indian labour laws and regulations
 * Strong communication and interpersonal skills
 * Excellent problem-solving and decision-making abilities
 * Ability to handle sensitive and confidential information with discretion
 * Familiarity with HR software and systems
Benefits
Benefits:
 * Competitive salary
 * 25 days annual leave
 * Gratuity
 * Medical Insurance
 * Sociable and supportive company
 * Hybrid working (1 day from home)</t>
  </si>
  <si>
    <t>Tessolve</t>
  </si>
  <si>
    <t>Experience:5-10yrs
Location: Bangalore( Sarjapur-JP Nagar)
Handle all administrative tasks for onboarding, new hire orientation, and guidance during initial days to ensure smooth transition and adaptation and to facilitate a smooth new hire onboarding process.
â€¢ Coordinate with cross-functional departments and ensure exceptional first-day experience.
â€¢ POC for the respective BU. Ensure employeesâ€™ queries and grievances are addressed in consultation with respective functions or process owners.
â€¢ Enhance job satisfaction by resolving issues promptly and organizing team-building activities, regular monthly, quarterly, and annual meetings with employees and BU to collect feedback, and address grievances.
â€¢ Promote HR programs to create an efficient and conflict-free workplace
â€¢ Maintain employee files and records in electronic and paper form
â€¢ Ensure compliance with labour regulations
â€¢ Participate in the development of HR objectives and systems, including metrics, queries, and standard reports for ongoing company requirements
â€¢ Assist in administering induction, training, performance appraisal, benefits, and compensation programs
â€¢ Suggest new procedures and policies to continually improve the efficiency of the HR department and organization as a whole, and to improve the employee experience
â€¢ Own complete employee life cycle management.
â€¢ Conduct exit interviews and assist HR BP with attrition analysis.
â€¢ Managing internal and external audits for the BU</t>
  </si>
  <si>
    <t>Semiconductor Manufacturing</t>
  </si>
  <si>
    <t>Genesys</t>
  </si>
  <si>
    <t>Build something new with a world-class team.
At Genesys, we allow our employees to make their mark by entrusting them to make decisions and do what theyâ€™ve been hired to do: their very best. Your potential is waiting; why are you?
Job Description
Location: Chennai
Summary:
The Manager, HR, India provides both strategic and tactical human resources leadership and support that meets the needs of the business. Reporting directly to the Director - HR, India, the individual shall develop HR strategies and implements HR practices in support of organizational advancement. The Manager, HR shares responsibilities to change the organization in ways that enable it to pursue its mission and vision. In partnership with leadership, the Senior Manager, HR is responsible for creating, developing and executing programs that produce clear results in an efficient, effective, creative and committed team.
Key Responsibilities:
 * Provides leadership, direction and counsel to Senior Leaders and managers in all of the disciplines of Human Resources (e.g., recruitment &amp; selection, compensation, organizational development, learning &amp; development, performance management, employee engagement, coaching and employee relations)
 * Leads HR team in the development of content, policies and training in support of HR processes
 * Develops and recommends communication and change strategies to ensure the business is moving in a desired direction
 * Provides a true hands-on approach as well as the ability to successfully monitor the "pulse" of the employees to ensure a high level of employee engagement
 * Shares in the ultimate responsibility for creating a great place to work. Through organization development, continuous improvement, employee engagement and culture initiatives, helps lead the business to long-term excellence
 * Contributes to the development of the overall direction and people strategy
 * Communicates effectively at all levels of the organization with the ability to influence appropriately
 * Develops, implements, and ensures consistent application of HR strategies, guidelines, and programs
 * Identifies business needs and develop plans for resolution
 * Creates and implements internal standards for continual improvement of the efficiency and effectiveness of the HR function
 * Maintains current knowledge and understanding of regulations, industry trends, current practices, new developments and applicable laws regarding human resources and ensures compliance with all Federal and local statutes involving employment
 * Demonstrates honesty, integrity, responsibility and fulfillment of commitments
 * Build and maintain effective working relationships with global HR Team and cross functional relationships within APAC.
 * Ability to travel both domestic and international
 * Special Projects as required. Identified projects include but not limited to:
 * HR portal
 * Employee Handbooks
 * Workday (HRIS system)
 * Orientation / on boarding programs
 * Training / Talent programs
Requirements / skills preferred:
 * Bachelors/Masterâ€™s degree in related field (preferred)
 * 10+ yearsâ€™ relevant, broad HR experience with 7+ years at a manager level, OR, equivalent combination of education and experience;
 * Demonstrated success in developing and implementing HR strategies
 * Ability to maintain, understand and respect confidentiality and handle sensitive situations with excellent judgment and discretion
 * Ability to provide vision and leadership
 * Excellent communication skills, both verbal and written; strong interpersonal, collaboration and teamwork skills
 * Effective and positive persuasion and influencing skills
 * Strong written and oral communication skills, analytical and reporting skills (HRIS) and attention to detail
 * Ability to handle stress and stay organized, focused, even-tempered and congenial when faced with multiple deadlines
 * Experience within a matrixed environment
 * Demonstrated ability to understand and promote the linkage between business and operational priorities and human resources activities
 * Ability to deal tactfully and confidently with internal and external customers
 * Strong knowledge of India employment laws and regulations
 * Demonstrated usage of change management techniques in a business setting
 * Strong organizational re-design capabilities
 * Strong bias for action and keen sense of urgency
If a Genesys employee referred you, please use the link they sent you to apply.
About Genesys:
Every year, Genesys orchestrates billions of remarkable customer experiences for organizations in more than 100 countries. Through the power of our cloud, digital and AI technologies, organizations can realize Experience as a Serviceâ„¢ our vision for empathetic customer experiences at scale. With Genesys, organizations have the power to deliver proactive, predictive, and hyper personalized experiences to deepen their customer connection across every marketing, sales, and service moment on any channel, while also improving employee productivity and engagement. By transforming back-office technology to a modern revenue velocity engine Genesys enables true intimacy at scale to foster customer trust and loyalty. Visit www.genesys.com.
Reasonable Accommodations:
If you require a reasonable accommodation to complete any part of the application process or are limited in the ability or unable to access or use this online application process and need an alternative method for applying, you or someone you know may complete the Reasonable Accommodations Form for assistance. Please use the Candidate field in the dropdown menu to ensure a timely response.
This form is designed to assist job seekers who seek reasonable accommodation for the application process. Submissions entered for non-accommodation-related issues, such as following up on an application or submitting a resume, may not receive a response.
Genesys is an equal opportunity employer committed to equity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
Please note that recruiters will never ask for sensitive personal or financial information during the application phase.</t>
  </si>
  <si>
    <t>Greater Chennai Area</t>
  </si>
  <si>
    <t>General Manager - Human Resource</t>
  </si>
  <si>
    <t>WhiteCrow Research</t>
  </si>
  <si>
    <t>About our client:
Our Client operates in the Pharmaceutical Manufacturing Industry, with its headquarters rooted strongly in Singapore. It has its branches spread to more than 5 countries, providing employment to 250 people. Their core business is to represent their client in countries that they do not operate in, and market/sell their products for them. They have achieved a wide client base in a very short time, and are looking for new talent.
Responsibilities:
 * Develop plans and policies for matters such as employee compensation, benefits, health, and safety, etc.
 * Develop and implement strategies for performance evaluation, staffing, training, and development, etc. for both Corporate &amp; Field
 * Supervise HR personnel and provide expert guidance.
 * Oversee all the HR activities, initiatives, systems, and tactics.
 * Act as a point of contact for employee relations and communicate with labor unions.
 * Ensure compliance with all the legal aspects applicable.
 * Maintain and coordinate all activities within the HR department.
 * Ensure compliance with all internal policies and standards.
 * Ensure grievance redressal and invoke disciplinary actions when required.
 * Analyze data and report to the board and senior managers using HR Metrics.
 * Participate in executive, management, and company staff meetings and attend other meetings and seminars.
 * Strategize programs and policies to enhance employee growth and satisfaction.
 * Develop policies to curb absenteeism and employee turnover
Requirements:
 * Masterâ€™s Degree in Human Resources from an institution of repute or its equivalent
 * Work experience as a Head of HR Operations or similar role
 * Experience with Human Resources Information Systems including payroll tools
 * Experience in designing compensation and benefits programs
 * Sound knowledge of human resources and labour law
 * Exceptional communication and leadership skills.
 * Additional understanding and knowledge of human behavior will be appreciated. Demonstrated ability to establish key relationships with business leaders.
 * Experience with interfacing with international audiences.
 * Ability to work against tight deadlines</t>
  </si>
  <si>
    <t>Regional HR Manager (North)</t>
  </si>
  <si>
    <t>Looking for a Regional HR Manager to handle North zone for one of the leading companies into Building Materials.
This position will be based out of Delhi.
The person will be handling end to end HR for the entire zone - including
 1. Hiring
 2. Induction &amp; Training
 3. PMS &amp; RnR
 4. Employee engagement / Employee relations / Grievance redressal
 5. Attrition control &amp; Employee connect
 6. Employee E2E
 7. HRBP
 8. Payroll Inputs &amp; Compliance
Candidates from Building materials industries, Paints, Pipes, Cement, Tyres, Electricals, Adhesives or similar industries will be preferred.
Candidates must have handled a Regional/Zonal HR position</t>
  </si>
  <si>
    <t>Retail Building Materials and Garden Equipment</t>
  </si>
  <si>
    <t>Dy. Manager - Manager HR / ER</t>
  </si>
  <si>
    <t>Valeo</t>
  </si>
  <si>
    <t>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Delivering the employee relations strategy within Legal Entity / Site and advise on Labour Relations. - Contribute to the design and delivery of employee and social partner communication and consultation strategy. - Supporting Site HR with any efficiency projects providing legal guidance when required. - Work closely with the ER teams to implement strategies, policies and practices - Advise on Labour Relations Processing Social Files: - Process proceedings relative to tribunal disputes working with Legal department and lawyers as necessary. - Manage the disciplinary files and the social law litigations. - Manage the administrative processing of files (letters, memos, â€¦) linked to the management of social files and social administration. Guardian of the rules: - Supports and aligns site HR and managers on Employee Relations respecting policies, procedures and orientations defined by the Group, the Business Group and National HR leaders - Defines the general strategy (especially through HR Policies and Procedures), submitted to PG/BG/Group/National Directorate approvals - Coaches and trains managers and HR teams on HRPP and ER orientations - Controls and audits the effective application of these rules - Monitors the strict respect of our internal rules and legal obligations, especially regarding delegations and communication rules related to employment litigations
Job:
Employee Relations Manager
Organization:
Site Human Resources
Schedule:
Full time
Employee Status:
Regular
Job Type:
Permanent contract
Job Posting Date:
2024-01-18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</si>
  <si>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Motor Vehicle Parts Manufacturing</t>
  </si>
  <si>
    <t>FPL Tata</t>
  </si>
  <si>
    <t>Responsibilities
 * Responsible for handling the entire employee life cycle from recruitment to onboarding till the exit of employees.
 * Responsible for sourcing profiles using job portal, employee referral social media, etc. as per job requirements and interviewing candidates telephonically.
 * Scheduling Interviews: Arranging documents of shortlisted candidates, travel arrangements, and hotel arraignment as per the interview schedule.
 * Maintain recruitment tracker.
 * Facilitate on-boarding of candidates including collecting their documents, maintaining their personnel file, facilitating them with all required resources
 * Induction and Orientation of New Joiners.
 * Visiting the Branches.
 * Responsible for employee confirmation/transfer/exit formalities etc.
 * Come up with innovative ideas for employee engagement programs and execute them.
 * Manage different modules of the online HR system including Attendance and Leave Module, ESS Module, PMS, Travel Module etc.
 * Educate new employees about the usage of HRIS system processes, and attend to and resolve employees' queries related to the HRIS system.
 * Responsible for Uniform Distribution Management and Diwali Gift Distribution.
 * Collecting employees' information required from time to time.
 * Prepare MIS and reports for management.
Requirements
 * Good hands-on experience in handling end-end recruitment and completing employee life cycle from joining till exit.
 * Experience in using the Naukri portal effectively.
 * Minimum of 1 year of relevant experience is required.
 * Excellent Communication skills (Oral and Written).
 * Good Analytical skills.
 * Good Knowledge of MS Excel and MS PowerPoint.
 * Result-Oriented Approach.
 * Team Player.
This job was posted by Nivetha N from FPL Tata.</t>
  </si>
  <si>
    <t>Recykal.com</t>
  </si>
  <si>
    <t>Your role as a Human Resources Business Partner (HRBP) is to nurture, develop, and grow our greatest assetâ€”our people. Using your human resources experience and knowledge of our business (donâ€™t worryâ€”that will come with time), youâ€™ll help guide department leaders with all people-related matters as they navigate challenges and embrace opportunities. Youâ€™ll also be responsible for aligning business objectives with employees and leadership. As an HRBP, you will support the implementation of HR programs and processes including talent, performance and compensation, organization design, assessments, and talent planning. You will play a key role in building a work environment where everyone can thrive.
 * Partnering and supporting business unit leaders on talent management planning, including assessing short and long-term resource needs, identifying critical talent gaps within the division, and developing strategies to address the gaps.
 * Facilitating the strategic planning processes for performance improvement and the development of organizational human resources strategies.
 * Providing conflict resolution and guidance with performance management and employee relations issues, liaising with management and legal counsel, as needed, ensuring fairness and consistency.
 * Providing guidance and strategic HR consultation on talent, performance, and change management as well as succession planning, talent reviews, and driving the annual merit planning cycle.
 * Advising, mentoring and guiding all levels of management to develop positive employee engagement capability and leadership skills.
 * Consulting and advising on organization activities including building a trusted partnership with assigned department leaders through consultative and collaborative efforts to ensure the efficient and effective delivery of HR programs and services that support the development of organizational and talent capabilities.
What weâ€™re looking for... You share our belief that people are our most important asset. You know the value of a great managerâ€”and how inspiring and empowering it can be to work for one. You are driven to help managers be better leaders, and you believe in everyoneâ€™s potential to grow. Youâ€™re a great listener, so people naturally come to you for help and advice. Youâ€™ll enjoy partnering with your clients to solve complex problems and, in the process, make us better every day.
Youâ€™ll need to have:
 * MBA degree with four or more years of work experience.
 * 5+years of relevant work experience.
 * Experience in Human Resources.
 * Even better if you have one or more of the following:
 * HR role with a start-up, e- commerce, SaaS</t>
  </si>
  <si>
    <t>IT Services and IT Consulting and Human Resources Services</t>
  </si>
  <si>
    <t>Firstcry - Content Writing Role</t>
  </si>
  <si>
    <t>Job Description
 * Write and edit content in line with content guidelines
 * Ideate on ways to ensure content is fresh, engaging and up to date
 * Proofreading and plagiarism checking of content
 * Ensure content is optimized for search
 * Distribution of content
 * Social media marketing
(ref:updazz.com)</t>
  </si>
  <si>
    <t>Firstcry.com - Content Writer</t>
  </si>
  <si>
    <t>Job Description
 * Write and edit content in line with content guidelines
Ideate on ways to ensure content is fresh, engaging and up to date
 * Proofreading and plagiarism checking of content
 * Ensure content is optimized for search
 * Distribution of content
 * Social media marketing
(ref:updazz.com)</t>
  </si>
  <si>
    <t>Job Description
The candidate must have the following skills :
 * Excellent writing and editing skills
 * Ability to meet deadlines
 * An eye for detail
 * Excellent communication skills
 * Strong research skills
 * An understanding of SEO
 * Organizational skills
 * Integrity and ownership of task completion
The Right Candidate Must Be Able To
 * Follow SEO guidelines and write well-researched, engaging, error-free original content.
 * Edit existing articles to ensure accuracy of facts, grammar, punctuation, syntax and relevancy to topic.
 * Proofread ALL work to ensure that there are no errors before publishing content.
 * Look out for trending topics relevant to the T.A.
 * Be ready to take on ad-hoc work, assist, and contribute to ensure the team meets the timelines.
Be open to feedback and critique.
 * Additional Qualities and Skills that are preferable but not absolutely necessary:
 * Basic knowledge of Content Management Systems such as Wordpress or the willingness to learn.
 * Self-motivated and efficient at communicating with the team members professionally and cordially
 * Proven work experience as a Content Writer, Copywriter or similar role
 * Portfolio of published articles
Experience: 0-4 years
 * The content team is a small tightly-knit group of exceptionally skilled writers that work in unity to deliver weekly and monthly output. We're looking for someone that can contribute not just with quality work, but also with the soft skills required to keep the team moving as one unit.
 * Has context menu Compose Paragraph.
Please find the address below
Brainbees Solutions Ltd.
114, Rajashree Business park,
Nr. Sohrab Hall, 338,
Tadiwala Road, Sangamwadi,
Pune - 411001
(ref:updazz.com)</t>
  </si>
  <si>
    <t>Copywriter</t>
  </si>
  <si>
    <t>The ideal candidate is a creative team player, talented wordsmith, and grammar sleuth. You will be responsible for developing marketing and communications content that will separate us from the crowd.
Primary Responsibilities:
 * Write high-quality content for emails and digital ads
 * Taking end-to-end responsibility for creating content for GTMs
 * Write content for performance ads - push notifications - etc
 * Create engaging content and ideate on new campaigns for Brand/Social Media
 * Be responsible for moment marketing finds and curating smart engagement
Secondary Responsibilities
 * Understand the content requirements for different departments
 * Understand the brand and curate content for brand promotion
 * Understanding the product in-depth and creating explanatory content
Key Requirements:
 * 2 - 3 years of experience in creating content
 * Ability to think out of the box
 * Adaptable and a quick learner
 * Strong communication and research skills
 * Great interpersonal skills
 * Highly organized with excellent attention to detail
 * Creative yet process-oriented
 * Willingness to adhere to timelines
 * Strong work ethics
 * Should be open to feedback and willing to incorporate it in their work
 * Great team player</t>
  </si>
  <si>
    <t>Content Writer</t>
  </si>
  <si>
    <t>Associated Broadcasting Co. Pvt Ltd (TV9)</t>
  </si>
  <si>
    <t>Job description:
Script writing in Telugu language
Work Experience in Broadcast or Digital website.
Education: Any UG
Job Location: Hyderabad
Experience: 1 to 3 years</t>
  </si>
  <si>
    <t>Advertising</t>
  </si>
  <si>
    <t>Web Content Writer</t>
  </si>
  <si>
    <t>We are seeking a dedicated Web Content writer to join our growing company.
You will collaborate with other writers and creators to develop useful and engaging content to grow our user base.
Create and refine technical information and other various materials for explaining products and services,
Ensure projects are completed on time and meet quality standards,
Suggest best practices and optimizations throughout content generation projects,
2+ years of experience in SEO writing, Social Media, Blog Writing, Article writing.
Excellent written and verbal communication skills,
Should be flexible with shift timing.
5 days work ,
Work from office,
Immediate joiners required,
Location (gariahat- Kolkata)
Interested ones can contact HR sabrin at:-7439904483</t>
  </si>
  <si>
    <t xml:space="preserve">Who are we?
Simpl is Indiaâ€™s fastest-growing 1-tap checkout network meant to make payments invisible and money-intelligent. Simpl is on a mission to empower merchants to build trusted relationships with customers, one transaction at a time. With over 20,000 available merchants and 25 million-plus users pan-India, Simpl envisions creating a frictionless and inclusive digital payments experience for India that empowers and fosters trust between merchants and their customers.
Simpl is a consumer experience platform providing a full-stack solution for e-commerce conversion. It enables merchants to give customers 1-tap checkout, buyer protection, and a pay-later facility to feel safe and trusted when shopping online. Through Simpl, merchants can provide consumers with an easy, safe, and intuitive user experience.
As a Copywriter at Simpl, you will be responsible for executing the brandâ€™s content strategy and structure in the form of In-app banners, UX copies, E-mails, Push Notifications, SMSs, scripts for reels, social media posts and more. You will be working closely with varied stakeholders within the category function as well as across the company.
What would you be doing?
 * Write copy for assigned projects that is on strategy in a compelling and distinctive style, and synergistic with art/graphic
 * Write data-driven copy for marketing assets such as In-app, web pages, emails, push notifications, SMS and other consumer-facing touchpoints.
 * Work closely with the marketing, design, and product teams to brainstorm ideas, create concepts, and develop impactful messaging.
 * Write original copy and edit content for a range of corporate marketing and communications materials
 * Understand the brand language and drive brand consistency across all company communication
 * Stay abreast of trends and competitors within the editorial sphere
Preferred Qualifications &amp; Skills:
 * Minimum 3-5 years of professional copywriting experience with a strong body of work
 * Should have experience in writing short and long-form copy for marketing
 * Ability to understand data and translate it into creative customer-centric copy
 * Ability to work independently as well as with a team to meet deadlines
 * Excellent organizational skills and multitasking ability
 * Strong attention to detail
</t>
  </si>
  <si>
    <t>GenY Medium</t>
  </si>
  <si>
    <t xml:space="preserve">Excellent writing and communication skills with great attention to detail for spelling, grammar, and punctuation.
Understanding of social media, its platforms, and their working.
Ability to research &amp; understand brand language and its tonality to articulate them into clear, understandable, and engaging social media posts.
Enthusiastic to learn and explore everything digital across multiple industries.
Brainstorming ideas/strategies along with looking after execution.
This is a  opportunity based out of Hyderabad.
The perks of joining GenY Medium include
 * Work-life balance (not kidding since #AgencyLife)
 * Young and dynamic team members
 * Chill work timings
See you on the other side!
</t>
  </si>
  <si>
    <t>Copywriter (Mumbai)</t>
  </si>
  <si>
    <t>Dentsu Creative</t>
  </si>
  <si>
    <t xml:space="preserve">About Dentsu International India:
Awarded the Oscars of the advertising world, The Cannes Global Agency of the Year 2022 (a first for India!) Dentsu international comprises of six leadership brands - Carat, dentsu X, iProspect, Isobar, dentsuMB and Merkle, each supported by its specialist divisions and scaled services. With best-in-class services and solutions in Media, Customer Experience Management (CXM), and Creative, dentsu international operates in over 145 markets worldwide with more than 66,000 dedicated talented employees working together to reach the never before!
Part of dentsu International, dentsu India helps some of the biggest &amp; most interesting brands who are our clients everyday to win, keep and grow their best customers and achieve meaningful progress for their businesses. With best-in-class services and solutions in Media, CXM (Customer Experience Management) and Creative, Dentsu India is the 2nd biggest Advertising agency network in India while the dentsu international is the 5th largest in the world.
In good times and bad, we partner with brands to achieve meaningful progress as we are a force for good &amp; for meaningful growth. Our teams of optimists, entrepreneurs and first-movers coalesce around the needs of our clients, unlocking unique possibilities for sustainable value and lasting change.
Learn more at:
https://www.dentsu.com/
https://www.dentsu.com/careers
Role Summary:
Job title: Copywriter (Mumbai)
Location: Worli, Mumbai, India
Experience: 1 to 3 years
Job Description:
Desired Candidate Profile
Â· The incumbent should have impeccable writing and cutting edge ideation skills and fluent enough to put across his ideas effortlessly.
Â· Ideate, conceptualize and write various online advertising campaigns for various clients, meeting tight deadlines.
Â· Co-ordinate with internal departments of the agency ensuring smooth flow of day-to-day jobs.
Â· Responsible for handling/ assisting the complete communication process within a give deadline.
Â· Ensure successful implementation/ execution of campaigns
Other Requirements
Â· Should be an excellent team player.
Â· Should be proactive with a passion to excel.
Â· Last but not the least: The incumbent needs to take a Copy test before being considered for the post
To apply, pls apply here as well as send us your updated cv and folio mentioning the below details to Pratiksha.sharma@dentsu.com (so we are able to process your candidature faster):
Email subject: Ref: LinkedIn â€“ Copywriter (Mumbai)
Name:
Mobile:
Email:
LinkedIn profile link:
Current company:
Designation:
Total years of work experience:
Are you comfortable working from Worli, Mumbai:
Annual ctc (in a fixed+variable split if so structured):
Notice period:
Pls attach your cv and Folio
We thank you for sending us your profile &amp; details for this role. If your profile gets shortlisted for roles with us, we look forward to a conversation with you to learn about more of what makes you awesome!
Dentsu International is growing exponentially as we help our clients make meaningful progress as champions of good change. Come be a part of this amazing journey, together with some of the best minds in the business that call us home.
Follow us on LinkedIn to stay updated: https://www.linkedin.com/company/dentsuintl/
Working with us (Our Culture &amp; Ethos)
Joining dentsu international, youâ€™ll join a team of 66,000 driven, talented &amp; gifted individuals who work in functions across Media, Creative, Customer experience management &amp; Shared Services. Here, they collaborate every day to write inspiring stories of growth &amp; learning, audacious innovation &amp; dreams that they turn into reality..having a lot of fun as they do that! It is a place of incredible spirit, drive &amp; growth!
Inclusion and Diversity
Weâ€™re proud to be different and that starts with our people. We believe in equal opportunities for everyone. We wonâ€™t define people by their race, gender, sexual-orientation, age or disability. Individuality is what makes us great, we want everyone to bring their full self to work and create something amazing. Thatâ€™s what we care about.
So, whether youâ€™re joining us, or looking to move to a different part of the business, we work hard to make sure we create equal opportunities for everyone.
</t>
  </si>
  <si>
    <t>Advertising and Art/Creative</t>
  </si>
  <si>
    <t>Content Writer/Executive Administration H&amp;S</t>
  </si>
  <si>
    <t>Arcadis</t>
  </si>
  <si>
    <t>At Arcadis we focus on attracting, retaining and developing people who share our passion and commitment to improve quality of life. In return we offer you the opportunity to transform your world and the world around you, that could be through client work, upskilling yourself, championing equality and inclusion or getting involved in charity work, to name just a few. Our people value different perspectives, they care about the sustainability of our planet and dare to shape the future.
One of our core values is â€˜people firstâ€™, and supported by our Lovinklaan foundation, we invest in you for the long term, to ensure you reach your full potential. Youâ€™ll have the opportunity to own your career and work on industry-defining projects, finding solutions to real challenges that make a difference to peopleâ€™s lives. Youâ€™re encouraged to have a growth mindset and are given the space to develop personally and professionally, building a flexible career that works for you.
We are seeking a highly organized and detail-oriented Admin support executive and content writer with experience to provide comprehensive support to our executive team while ensuring the well-being and safety of our workplace. This role requires a proactive individual with excellent communication skills and strong administrative abilities.
Responsibilities:
1. Admin support
 * Provide high-level administrative support to executives, including calendar management, travel arrangements, and correspondence.
 * Maintaining expense reports, raising POs for project related costs
 * Production and formatting of documentation / reports / bids / Newsletters / internal documents and presentations as needed.
 * Respond to and resolve enquiries and problems, judging when to pass complex queries on to or involve others
 * Liaise with and build strong working relationships with colleagues across the wider business
 * Adhoc Tasks as and when assigned
2.Supporting the H&amp;S team in Australia
 * Build effective relationships with senior leaders and project managers.
 * Collaborate with stakeholders to define, track, and finalize actions and improvement initiatives.
 * Document and distribute communications via digital forums.
 * Proactively schedule and track training and wellbeing events.
 * Develop communications, presentations, and documentation for the function.
 * Facilitate WHS Committee meetings, including coordination, minutes, and liaison with committee members.
 * Enhance and update WHS systems and SharePoint for accurate reflection of Risk control standards.
Qualifications:
 * Content writing experience will be preferred.
 * Strong interpersonal and communication skills.
 * Knowledge of ISO 9001 quality systems standard is preferred
 * Highly proficient in all Microsoft programs including MS Word, PowerPoint, Excel, Outlook and Adobe Acrobat
 * Strong analytical and communication skills.
Why Become an Arcadian?
Our work with clients has a direct impact on peopleâ€™s lives and on the planet. We make moving, living and belonging in cities safer, more resilient and more sustainable. By partnering with our clients as responsible custodians of our earth's resources, we can create a sustainable planet.
We continue to think of new ways to make positive impacts and create better experiences for people; data driven and digital solutions have become part of the Arcadis DNA. Working together with clients and using techniques like design thinking, we can get to the heart of our clientsâ€™ most pressing challenges and work together to solve them.
As a global business, we have committed to support five of the UNâ€™s Sustainable Development Goals to ensure that our projects contribute to a better and more sustainable future for all. But itâ€™s not just the work that we do on client projects that benefits communities and our planet. As a global business, we are committed to making a positive impact to society by supporting local communities where we operate.
To help protect our planet, we monitor and measure non-financial information to inform business decisions and reduce our own environmental impact as part of our commitment to be net zero carbon as a global company by 2030.
Our Commitment to Equality, Diversity, Inclusion &amp; Belonging
We want you to be able to bring your best self to work every day, which is why we take equality and inclusion seriously and hold ourselves to account for our actions. Our ambition is to be an employer of choice and provide a great place to work for all our people. At Arcadis, you will have the opportunity to build the career that is right for you. Because each Arcadian has their own motivations, their own career goals. And, as a â€˜people ï¬rstâ€™ business, it is why we will take the time to listen, to understand what you want from your time here, and provide the support you need to achieve your ambitions.
Transform Your World</t>
  </si>
  <si>
    <t>Administrative, Writing/Editing, and Other</t>
  </si>
  <si>
    <t>Construction, Civil Engineering, and Design Services</t>
  </si>
  <si>
    <t>Content Strategist</t>
  </si>
  <si>
    <t>Position Overview:
As a Content Strategist and UX Writer, you are responsible for creating the content strategy, the content design and writing the UX copy for various mediums such as: digital platforms or mobile apps, websites, conversational interfaces like chat assistants, and email campaigns and notifications. You will help establish a unified user experience by designing content that is engaging and efficient, across these mediums. A Content Strategist and UX Writer is expected to have a very good command on the English vocabulary.
Locations
India â€“ Bangalore (preferred), Hyderabad
About the job:
 * Collaborate with designers, business teams, and development teams across the lifecycle of evolving the concept for a user experience project, creating its content strategy, testing the prototype or end-product.
 * Create the content strategy for a user experience project, define content goals, and also create the content copy.
 * Drive the tone of voice for the user experience/product language.
 * Write user interface text that facilitates user navigation, as well onboarding, promotional content such as email campaigns, error messages, and other components of the end-to-end user experience.
 * Participate in user research and user testing, gather insights that inform the content strategy.
 * Create guidelines and style guides for content creators.
 * Create content marketing copy for promotional campaigns, end-user adoption, and change management initiatives within Infosys.
 * Experience with working with CMSes such as Drupal, SharePoint etc. is an added benefit.
 * Experience with chatbots, virtual assistants and AI-driven apps is an added benefit as well.
Requirements:
 * Min 5 years of relevant writing experience for digital and mobile interfaces and websites
 * Excellent command on English vocabulary and the nuances of voice and tone
 * Analytical skills with an ability for problem finding and root cause analysis.
 * Demonstrated ability to apply design thinking.
 * Ability to collaborate and influence (with and without formal authority) business stakeholders, designers and development teams.
 * Focus on collaborating to achieve outcomes.
 * Ability to plan and manage projects with minimal guidance and thrive in ambiguity.
 * Excellent critical thinking, presentation and communication skills
Education:
Min Bachelorâ€™ s Degree in Communications, Journalism, Technical Writing, UX, HCI, or equivalent practical experience. (full time education only)</t>
  </si>
  <si>
    <t>Writing/Editing, Information Technology, and Art/Creative</t>
  </si>
  <si>
    <t>Staff Copywriter</t>
  </si>
  <si>
    <t>EY</t>
  </si>
  <si>
    <t>At EY, youâ€™ll have the chance to build a career as unique as you are, with the global scale, support, inclusive culture and technology to become the best version of you. And weâ€™re counting on your unique voice and perspective to help EY become even better, too. Join us and build an exceptional experience for yourself, and a better working world for all.
Job Title: Copy Writer
Position Summary: As a Copywriter with exper.se in life sciences, you will play a crucial role in developing compelling and scientifically accurate content that communicates complex concepts in a clear and engaging manner for our clients. Working closely with our clientâ€™s marke.ng and medical teams, you will create content for a variety of digital platforms to effectively convey the value and impact of their products and services for various campaigns and across various channels.
Responsibilities:
 * Content Creation:
    * Develop clear and concise copy for a range of marke.ng materials across digitalchannels, including IVAs, websites, banners, emails, and social media platforms.
    * Translate technical and scientific information into accessible and compelling content for a diverse audience.
 * Collaboration:
    * Work closely with the marke.ng team, medical team, and subject matter experts to gather information and ensure accuracy in messaging.
    * Collaborate with designers to integrate copy and visuals seamlessly for impactful communication.
 * Brand Voice and Consistency:
    * Maintain and uphold the company's brand voice, ensuring consistency across all communication channels.
 * Editing and Proofreading:
    * Edit and proofread content to ensure accuracy, grammar, and adherence to style guidelines.
    * Collaborate with team members to review and improve each other's work.
 * Compliance:
    * Ensure that all copy complies with relevant industry regulations and standards, including those related to life sciences promotional marke.ng.
Qualifications:
 * Bachelor's degree in a relevant field (e.g., Life Sciences, Biology, Biochemistry, Biotechnology, or related discipline).
 * Proven experience of 1-3 yrs as a copywriter, preferably within the life sciences or healthcare industry.
 * Exceptional written and verbal communication skills.
 * Strong attention to detail and the ability to distill complex information into clear, engaging content.
 * Familiarity with industry regulations and guidelines governing life sciences marke.ng.
 * Proficiency in using content creation tools and platforms.
Preferred Skills:
 * Understanding of SEO principles and best practices.
 * Ability to work in a collabora.ve team environment.
 * Familiarity with design or content authoring software.
 * Strong time management skills and ability to meet deadlines.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</si>
  <si>
    <t>Copy Editor</t>
  </si>
  <si>
    <t>Media.net</t>
  </si>
  <si>
    <t>To apply for this role, please email your updated resume to drishti.k@media.net, along with your current CTC, expected CTC and notice details. Thank you.
Job Description :
Designation : Copy Editor
Location : Andheri (e), Mumbai
Work Days : 5 day work week
Fancy yourself a ninja of words? Love editing enough to contemplate a career in it? If thatâ€™s the case, then you're what we're looking for.
Editing copy to make it publish-worthy, an eye for error, adherence to style guides, fact-checking, a nose for trends and basic social media skills and of course the ability to meet deadlines is what we require.
Know Wordpress? Youâ€™ve got the inner track!
You should apply for this role if you have :
 * 3-5 years of Copy Editing experience in entertainment, finance, health and tech
 * Knowledge of Wordpress or any other blogging service
 * Knowledge of SEO editing preferred
 * Social media skills
 * Literature Graduates (preferably) but if you have mad skills with words, do apply
 * Currently considering local Mumbai candidates only
Benefits &amp; Perks :
At Media.Net people love their jobs, and not just because we offer the most competitive salaries in the industry. Our excellent benefits include everything from great medical and life insurance to catered meals. Our workspaces are comfortable and fun, complete with bean bag chairs, ping pong tables, and all the snacks you can eat. We have no dress code (tee-shirts are a-ok!). We have flexible work hours and flexible holidays, which means that teams pick their own work hours. Media.Net has its own concierge desk that doubles up as a travel agency. We are passionate about building the next generation of web products, and we believe that happy employees are the key to achieving this goal. If you like the idea of working in an exciting workspace on cutting-edge internet products that make a truly global impact (and wearing flip-flops to work), then we want to get to know you!</t>
  </si>
  <si>
    <t>Writing/Editing</t>
  </si>
  <si>
    <t>Advertising Services, Online Audio and Video Media, and Technology, Information and Internet</t>
  </si>
  <si>
    <t>Associate - Copywriter</t>
  </si>
  <si>
    <t>Smytten</t>
  </si>
  <si>
    <t>About role
We are on the lookout for someone who can help us build a strong content strategy in the B2C and B2B space. If you are a language and content enthusiast who wants to work in the D2C space, Smytten is just the place for you. As with any good creative role, there are no set rules or boundaries that you are limited to at Smytten. You will be working and learning the deeper nuances of editorial content, product content, curation, and building opinion leadership to drive brand awareness and increase consumer loyalty and engagement.
Department: Brand Marketing
Job Type: Fullâ€“Time (Work from Office)
Location: Bangalore
Reporting to: Senior Manager - Brand Marketing
Experience - 1 to 3 years
Roles &amp; Responsibilities
 * Conceptualizing and building long-term content assets to keep the users engaged on the platform.
 * Designing and optimizing communication strategy to amplify the impact of campaigns and growing organic engagement.
 * Writing and proofreading blog posts/articles about the services and products of our company
 * Creating promotional content for various user touchpoints (including online ads, notifications, SMSs, banners, etc)
 * Conducting basic SEO and keyword research.
 * Interviewing internal teams (e.g. product developers) to get in-depth learning about the features of the app/web updates.
 * Coordinating with designers for complementing text with graphics, charts, and images, as needed.
 * Submitting well-structured and comprehensive drafts within deadlines.
 * Updating existing content and blogs on the companyâ€™s web page.
 * Participating in campaigns for email marketing and promotional content.
 * Implementing SEO practices for improving the search rankings of blog posts
HR SPOC - Vivek Shetty (vivek.s@smytten.com)
Please share your Resume and Portfolio while communicating over mail.
We promise you this!
&gt; A working culture that promotes "You" being "You"
&gt; An unbelievable growth trajectory
&gt; At Smytten you will always #TrySomethingNew!</t>
  </si>
  <si>
    <t>Writing/Editing, Research, and Advertising</t>
  </si>
  <si>
    <t>At EY, youâ€™ll have the chance to build a career as unique as you are, with the global scale, support, inclusive culture and technology to become the best version of you. And weâ€™re counting on your unique voice and perspective to help EY become even better, too. Join us and build an exceptional experience for yourself, and a better working world for all.
The opportunity
EY GDS Content Center of Excellence is a fast-growing team of talented copywriters, editors, content strategists, thought leadership writers, technical writers and editorial managers. People in the team provide support for key global EY publications and campaigns.
We are looking for candidates with exceptional copywriting and storytelling skills and significant experience working on copywriting projects for a range of platforms and audiences. As team player in a multi-disciplinary team, you will create engaging and inspiring content and demonstrate aptitude for visualization and art direction.
Your Key Responsibilities
 * Create external and internal B2B content, including newsletters, mailers, EY news articles, videos, posters, flyers, and brochures
 * Edit content to ensure quality, consistency and alignment with EYâ€™s purpose and editorial strategy
 * Repurpose content to meet the needs of the readership
 * Provide copywriting support for high-visibility EY programs and campaigns
 * Suggest improvements to the tone and structure of the content
 * Liaise with stakeholders and design teams to ensure seamless execution and delivery of projects
 * Ensure the content is compliant with EY legal guidelines
 * Collaborate with design teams to ensure that content and design complement each other
 * Ensure that customers receive the highest quality deliverables
 * Manage multiple creative projects
Skills And Attributes For Success
 * Adept in creating engaging, inspiring and persuasive B2B content
 * Ability to understand and articulate complex business ideas in an engaging, audience-friendly style
 * Ability to tell stories that inspire action
 * Excellent interpersonal and written communication skills
 * Deft in writing, editing and has a way with words
 * Ability to think visually and blend copy and creative to create impactful, cohesive outputs
 * Excellent interpersonal and written communication skills
 * Exceptional attention to detail
To qualify for the role, you must have
 * Bachelorâ€™s or masterâ€™s degree, preferably in English literature or mass communication
 * At least 1-3 years of relevant experience
Ideally, youâ€™ll also have
 * Publishing house or Big Four experience
 * Aptitude and willingness to continually expand your core skillset
Technologies and tools
 * Proficiency in MS Office Suite (Word/PowerPoint)
 * Knowledge in Project Management tools and methods
What We Look For
 * Love writing and have a way with words
 * Are good at writing about topics EY writes about
 * Are already aware of what EY is and what we do
 * Can create content that aligns with an organization's purpose and editorial strategy
 * Have created content for ads, brochures, magazines, flyers, websites, videos, blogs and social media
 * Have written for people of different age groups, in different occupations and at different levels in the organizational hierarchy
 * Have worked with global clients
 * Are comfortable writing about complex business ideas and concepts
 * Have written for C-suites and boards
 * Understand complex business concepts with ease
 * Are outstanding at grammar, usage and convention
What We Offer
EY Global Delivery Services (GDS) is a dynamic and truly global delivery network. We work across six locations â€“ Argentina, China, India, the Philippines, Poland and the UK â€“ and with teams from all EY service lines, geographies and sectors, playing a vital role in the delivery of the EY growth strategy. From accountants to coders to advisory consultants, we offer a wide variety of fulfilling career opportunities that span all business disciplines. In GDS, you will collaborate with EY teams on exciting projects and work with well-known brands from across the globe. Weâ€™ll introduce you to an ever-expanding ecosystem of people, learning, skills and insights that will stay with you throughout your career.
 * Continuous learning: Youâ€™ll develop the mindset and skills to navigate whatever comes next.
 * Success, as defined by you: Weâ€™ll provide the tools and flexibility, so you can make a meaningful impact, your way.
 * Transformative leadership: Weâ€™ll give you the insights, coaching and confidence to be the leader the world needs.
 * Diverse and inclusive culture: Youâ€™ll be embraced for who you are and empowered to use your voice to help others find theirs.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</si>
  <si>
    <t>Associate Manager - Copywriter</t>
  </si>
  <si>
    <t xml:space="preserve">About Navi
Navi is one of the fastest growing financial services companies in India providing Personal &amp; Home Loans, Insurance and Mutual Funds with a digital first approach. At Navi, our mission is to build financial services that are simple, accessible and affordable.
Founders: Sachin Bansal &amp; Ankit Agarwal
Know what makes you a â€œNavi_iteâ€ :
1.Perseverance, Passion and Commitment
â€¢ Passionate about Naviâ€™s mission and vision
â€¢ Demonstrates dedication, perseverance and high ownership
â€¢ Goes above and beyond by taking on additional responsibilities
2.Obsession with high quality results
â€¢ Consistently creates value for the customers and stakeholders through high quality outcomes
â€¢ Ensuring excellence in all aspects of work
â€¢ Efficiently manages time, prioritizes tasks, and achieves higher standards
3.Resilience and Adaptability
â€¢ Adapts quickly to new roles, responsibilities, and changing circumstances, showing resilience and agility
Key Responsibilities
 * Interpretive Excellence: Thoroughly understand copywriting briefs to accurately grasp project requirements. Craft, edit, and meticulously proofread captivating content that captures attention, all while maintaining a distinctive voice.
 * Strategic Collaboration: Engage effectively with a diverse array of internal and external stakeholders. Transform intricate insights into straightforward and captivating communication that resonates. All of this is accomplished within specified timeframes.
 * Content Planning: Develop a comprehensive content calendar designed for seamless implementation across various channels. Ensure strategic alignment and efficient utilization of resources.
 * Deliverables Management: Successfully create and deliver promotional and seasonal assets, catering to multiple verticals. These assets should effectively communicate our message and values.
 * Insight Integration: Utilize consumer insights and glean knowledge from customer pain points. This approach will help enhance digital Customer Experience (CX) across our app and website, contributing to iterative improvements.
 * Consistency Advocate: Uphold a consistent experience across all published content. Maintain uniformity not only in tone of voice but also from a visual standpoint.
 * Data-Driven Insights: Employ data from diverse channels to identify key engagement points and extract valuable insights. These insights will guide strategic decisions and content optimizations.
 * Agency Collaboration: Partner seamlessly with external agencies to guarantee timely deliverables of content and creatives. Effective collaboration will ensure the alignment of our vision and objectives.
Requirements:
 * Proven experience as a copywriter or related role.
 * Excellent written and verbal communication abilities.
 * Use consumer insights to drive home the intended-communication succinctly.
 * Strong interpersonal, management and stakeholder-handling skills with bias to action.
 * Strong project reporting/management skills.
 * Strong analytical mindset.
 * Hands-on experience in content marketing.
 * Highly creative with a strong collaborative spirit.
 * Experience of building customer-focused content
Qualification:
 * 4+ years of copywriting experience in consumer focused businesses, content agencies or similar roles.
 * Experience in building financial content desirable, not mandatory.
 * Graduate or postgraduate in any discipline.
</t>
  </si>
  <si>
    <t>Assistant Manager - Copywriter</t>
  </si>
  <si>
    <t>Company Overview
SUGAR Cosmetics (www.sugarcosmetics.com) is Indiaâ€™s fastest-growing premium cosmetics brand with a product portfolio that has consistently received excellent reviews across its own and partner channels. With a cult-following across millennials, SUGAR targets 25 to 35-year-old women with clutter-breaking products that have rich payoff with its unapologetically bold brand identity. The 7-year old company recently secured its Series B funding from marquee investors A91 Partners, IndiaQuotient, etc. to further accelerate and build an exciting global beauty brand. We are now looking for ambitious, driven individuals to join us on this journey and create experiences of a lifetime and our team.
Website: www.sugarcosmetics.com
Position: Assistant Manager - Copywriter
Working Days: Monday to Friday
Location: WeWork Chromium, Jogeshwari - Vikhroli Link Rd, Andheri East, Mumbai, Maharashtra 400076
Company News: Sugar Cosmetics raises $50 million led by L Catterton
Role Expectations
 * Create engaging and persuasive copy for various copy materials, including print ads, digital ads, social media campaigns, website content, video scripts, and more
 * Ensure the copy is concise, compelling, and aligned with the brand's tone and voice
 * Craft trending, insights-based blog writing in the form of long-form articles for skincare and makeup topics
 * Collaborate with the marketing and brand team to develop content strategies that drive engagement, traffic, and conversions. Contribute innovative ideas to enhance content quality and effectiveness
 * Conduct thorough research on industry-related topics to ensure accuracy and credibility of information presented in content
 * Use SEO guidelines to write product descriptions and trending articles to increase website traffic
 * Stay abreast of latest beauty trends and best content writing practices to incorporate them into content strategies and enhance the brand's digital presence
 * Maintain impeccable grammar, language proficiency, and attention to detail in all written communications and editorial oversight
 * Monitor project milestones, deadlines, and dependencies, taking proactive measures to address any deviations from the original plan and communicating updates to relevant stakeholder
Role Specifications
 * Bachelor's degree in Journalism, Communications, Marketing, or a related field. A relevant master's degree is a plus
 * Exceptional Writing Skills: Strong command of the English language with excellent grammar, spelling, and punctuation. Ability to write in a clear, concise, and engaging manner
 * Familiarity with SEO best practices and the ability to optimize content for search engines
 * Proficient in conducting thorough research and fact-checking to ensure accuracy and reliability of content
 * Ability to generate original ideas and adapt writing style to fit different platforms and target audiences
 * Proficiency in crafting content for various digital mediums, including email, SMS, WhatsApp, app notifications, web banners, and SEM copies
 * Excellent organizational skills and the ability to manage multiple projects simultaneously, meeting deadlines without compromising quality
 * Strong interpersonal skills and the ability to collaborate effectively with cross-functional teams
 * Familiarity with content management systems (CMS), social media platforms, and other digital marketing tools
 * A portfolio of writing samples that demonstrates your ability to create compelling and engaging content across various platforms
Skills: content creation,copywriting,content writer,content writing</t>
  </si>
  <si>
    <t>Ola Electric</t>
  </si>
  <si>
    <t>As a Copywriter at Ola, you will be crafting stories for a variety of formats and different content platforms. You will be a part of exciting projects that include a variety of mediums including films, CLM channels, social content, and more. You must have excellent research skills and be up to date with new-age media and global trends.
We are building a team of highly creative and proactive individuals who can effectively ideate and execute creative concepts for Ola.
What will you do?
 * Craft crisp and tight narratives
 * Drive concepts to content in conjunction with the marketing team
 * Ideate, create and collaborate to write content across multiple mediums including branding projects, films, books, cultural projects, publications, and more
 * Pitch ideas and content to the creative team for feedback and evolution
 * Stay updated with trends in different spaces across content platforms
 * Collaborate with other copywriters, strategists, and designers to craft the unique voice of Ola
What will you bring?
 * 2-4 years of experience working on the brand or agency side
 * Proficiency in Hindi and English writing.
 * Expertise in identifying social trends across all social platforms
 * Experience in creating highly engaging top-notch content
 * Basic knowledge of shoots is a plus
 * A solid point of view and an open mind to work together and collaborate as a team</t>
  </si>
  <si>
    <t>One Little Farm</t>
  </si>
  <si>
    <t>We are a Pune based startup, just firing up our engines!
After one year of hard work, we are set to transform the baby food industryÂ byÂ creating the most delicious, nutritious, and safe baby foodÂ out there. We make ready-to-feed pureed mealsÂ that are nutrient dense, clean label and madeÂ from 100% natural &amp; whole ingredients forÂ babiesÂ over seven months old.
We are financially backed and have great ambitions. We want to show the world that you can build a successful business that cares about more than just profit. That means looking after people and the planet as much as we look after our bottom line, and leaving things better than we find them.Â 
Â 
To head in the right direction, we need to associate with curious, creative people with brilliant fresh ideas.Â 
Â 
We are looking for someone who is passionateÂ about Content Writing, Copywriting, Storytelling, Community Building and Social Media. Someone who eats, sleeps and breathes content. ThatÂ person will be a part of the core founding team and work with the foundersÂ since day 1 asÂ Head of Marketing Communication / Marketing Communication Specialist.Â She/heÂ will take care of the entire brandÂ communication, strategy, content writing, and social media.Â 
Â 
Who we want:
Humans
Humility, respect, and empathy matter. Always be willing to learn from each other and remember that when you empower the people around you, we all win
Â 
Game Raisers
We want people who see opportunities all around them. The ones who roll up their sleeves, get stuck in, and wonâ€™t stop until they get an answer.
Â 
Simplifiers
People who are comfortable working through confusing situations, and can get creative to come up with great solutions
Â 
Team Players
We are after people who are great at building relationships across the business. People who are generous with feedback and will contribute to our wider culture
Â 
All Rounders
We need people who play their part in getting us to where we want to be. Ultimately, we want people who can deliver a great result for us.Â 
Â 
Fanatics
About babies, toddlers, kids. About customers, exceeding expectations. About the environment.
Â 
Our values are a big part of what makes us, us. We make sure we live by each and every one. We use them in our big meetings, small meetings and chats over coffee.Â 
Â 
What will you get?
Whatever your reasons are to come onboard , we can promise you a warm welcome, a chance to build a company with the founders, a seat at the table as a core member, transition into leadership roles, good days and bad days, employee stock options, and employee #1 tag (Literally, as you are going to be our first hire)
Â 
We would love to talk to you over coffee (physically or virtually). Do let us know.Â 
P.S. Apply only if you are an avid writer/storyteller, if you write Blogs/LinkedIn Posts/ Articles regularly. We are actively looking for someone who is outgoing and an extrovert, who have a keen eye for detail. This is a full time job at our Pune office in an on-site setting.</t>
  </si>
  <si>
    <t>Content Writer - Blogs</t>
  </si>
  <si>
    <t>Social Donut</t>
  </si>
  <si>
    <t>Job Overview
Admattic is on the lookout for a talented Content Writer to join our team, specializing in crafting engaging and informative blogs. As a Content Writer focused on Admattic Blogs, you will play a pivotal role in conveying our brand narrative and industry expertise. The ideal candidate will possess a passion for digital advertising, a keen understanding of our publisher-driven brand, and the ability to create compelling content that resonates with our global audience.
Responsibilities
 * Blog Creation:
 * Generate well-researched, insightful, and engaging blog content that aligns with Admattic's brand identity and messaging.
 * Develop content that highlights Admattic's unique position as a publisher-driven, brand-safe advertising solution without compromising on scale, performance, or creative excellence.
 * Brand Storytelling:
 * Craft compelling narratives that effectively communicate Admattic's value proposition, emphasizing our commitment to curated premium properties, brand safety, and proprietary ad experiences.
 * Translate complex technological concepts into accessible, reader-friendly content.
 * Collaboration and Research:
 * Collaborate with internal teams, including marketing and technology, to gather insights and information for blog topics.
 * Stay abreast of industry trends, innovations, and news related to digital advertising and technology.
 * SEO Optimization:
 * Implement SEO best practices to optimize blog content for search engines and increase organic visibility.
 * Research and incorporate relevant keywords to enhance content discoverability.
 * Editorial Excellence:
 * Ensure all blog content meets high editorial standards for clarity, accuracy, and adherence to brand guidelines.
 * Edit and proofread content, incorporating feedback for continuous improvement.
Qualifications
 * Bachelorâ€™s degree in English, Journalism, Marketing, or a related field.
 * 2-3 years of experience in content writing, specifically for blogs or editorial content.
 * Exceptional writing skills with a portfolio showcasing relevant blog samples.
Preferred Skills
 * Understanding of digital advertising, ad technology, and industry-specific terminology.
 * Familiarity with SEO tools and practices.
 * Ability to collaborate effectively with cross-functional teams.</t>
  </si>
  <si>
    <t>Haldiram Foods International Ltd</t>
  </si>
  <si>
    <t>Company Description
Haldiram Foods International Ltd, founded in 1937 by Ganga Bishan Agarwal (Haldiram Ji), is a family-owned business dedicated to delivering the most authentic taste of India through its products. The company has expanded to include multiple product lines, retail stores across India, and markets overseas. Despite its growth, Haldiram's remains committed to tradition, quality, and simplicity, using only natural ingredients and maintaining a homemade feel to its products. The company is an integral part of every Indian household and prides itself on creating a strong sense of community and supporting its associates.
Role Description
This is a  on-site role for a Content Writer located in Nagpur. The Content Writer will be responsible for researching, writing, proofreading, and creating content strategies. The Content Writer will be responsible for developing web content and ensuring that the content is engaging, informative, and reflects the company's brand and values.
Qualifications
 * Strong Writing and Research skills
 * Web Content Writing skills
 * Ability to create engaging and informative content
 * Proofreading skills
 * Experience in Content Strategy development
 * Experience in Digital Marketing
 * Experience in the Food or Snack industry is a plus
 * Bachelor's or Master's degree in English, Journalism, Communications, or related field</t>
  </si>
  <si>
    <t>HiveMinds</t>
  </si>
  <si>
    <t>Responsibilities
 * Creating high-quality, SEO-optimized content for our external clients
 * Delivering [XYZ] words of written content per day, that is factually accurate, informative, engaging, and free of grammatical errors
 * Implementing feedback and suggestions from our editorial team
 * Adhering to our internal linking guidelines and contextually including mandatory internal links from content briefs into your articles
 * Attending weekly team meetings
Requirements
 * 2+ years of experience with SEO and content writing
 * Portfolio of your best content
 * Excellent knowledge of all aspects of written English
 * Solid knowledge of core SEO principles (keywords and keyword variations, keyword stuffing, internal linking, etc.) and the ability to apply them to written content
 * Bachelorâ€™s degree in English, Journalism, or Communications</t>
  </si>
  <si>
    <t>Administrative</t>
  </si>
  <si>
    <t>Editor (Content Writer) - Mumbai</t>
  </si>
  <si>
    <t>Nielsen</t>
  </si>
  <si>
    <t>At Nielsen, we believe that career growth is a partnership. You ultimately own, fuel and set the journey. By joining our team of nearly 14,000 associates, you will become part of a community that will help you to succeed. We champion you because when you succeed, we do too. Embark on a new initiative, explore a fresh approach, and take license to think big, so we can all continuously improve. We enable your best to power our future.
Gracenote is the top provider of entertainment information, creating industry-leading databases of TV, movie, and music metadata for entertainment guides, applications and in car entertainment. We are the leading supplier of TV and Movie entertainment data. We supply data to leading entertainment platforms and devices.
We are presently looking for an Enrichment Editor ROLE The Editor will be expected to research, gather and process TV series and movies from studios, distributors, websites and related sources in a timely and accurate manner for entry into an internal database. Communication with broadcasters, content providers and other internal teams will be expected in order to secure all necessary editorial requirements. The successful candidate will work in a relaxed office environment and independently manage the given workload and projects.
RESPONSIBILITIES:
 * Create, curate and enhance metadata: both for currently airing TV programs, and maintaining a permanent library of TV program data.
 * Investigate, confirm and document information for TV and movies assets
 * Consolidate and gap populate data content and new program information in editorial databases.
 * Maintain accurate database information ensuring all output conforms to strict broadcast quality standards, editorial policies and client service level agreements.
 * Work to tight deadlines to ensure our clients receive high quality data
SKILLS &amp; EXPERIENCE:
 * Passionate about TV and movies and the latest programs. An interest in sports is also essential
 * Bachelorâ€™s Degree or equivalent work experience in Communications or Journalism
 * Excellent command over the English language, experience working to an editorial style guide and impeccable written and verbal skills.
 * Experience using content management systems
 * Ability to work independently with excellent project and time management skills
 * Strong communication skills, ability to adjust to rapidly shifting deadlines while remaining detail-oriented.
 * Ready to work in a 24/7 operation, including evening, night and weekend shifts.
 * The role is hybrid, so you must live near Nielsenâ€™s office. Hybrid Workers are those employees who are working partially from home which is in the same city as the Nielsen office they are employed with and partially from a Nielsen office / site
About The Team
Gracenote, a Nielsen company, provides music, video, and sports content along with technologies to the world's hottest entertainment products and brands, which is also a global standard for music and video recognition which is supported by the largest source of entertainment data. Gracenote features descriptions of more than 200 million tracks, TV listings for 85+ countries, and statistics from 4,500 sports leagues and competitions.
About Nielsen
By connecting clients to audiences, we fuel the media industry with the most accurate understanding of what people listen to and watch. To discover what audiences love, we measure across all channels and platformsâ€”from podcasts to streaming TV to social media. And when companies and advertisers are truly connected to their audiences, they can see the most important opportunities and accelerate growth. Do you want to move the industry forward with Nielsen? Our people are the driving force. Your thoughts, ideas, and expertise can propel us forward. Whether you have fresh thinking around maximizing a new technology or you see a gap in the market, we are here to listen and act. Our team is made strong by a diversity of thoughts, experiences, skills, and backgrounds. Youâ€™ll enjoy working with smart, fun, curious colleagues, who are passionate about their work. Come be part of a team that motivates you to do your best work!</t>
  </si>
  <si>
    <t>Liqvd.Asia</t>
  </si>
  <si>
    <t>WE DON'T WANT PEOPLE TO WORK FOR US
Let us put it this way; we want people to work with us.
Because when you think of it, there's a big difference. At LIQVD ASIA, we believe more in partners than employees. Our team is right now brimming with ideators, innovators, geek, marketers and human experience strategists. Think you can fit right in? Apply to this job post with your CV. Rest assured, if you are that good, we will make space for you.
Location: Mumbai
Your Role as Copywriter:
We are searching for a Copywriter who can create original content and edit existing content to be used over multiple platforms including Web site, blogs, emails and formats, including writing whitepapers, case studies, info graphics, smart charts, newsletters and emails to meet business objectives. You may also need to create and implement various marketing campaigns to achieve specific marketing goals through online, off-line and social platforms. Compile and summarize researched information, data and statistics into reports.
What the role demands:
 * Ability of storytelling in short formats in a compelling manner.
 * Understanding and delivering communication objectives through the audio-visual medium.
 * Sticking to steep deadlines.
 * Resilience to work through big-picture changes.
 * Ardent content buff and glued in on social media trends.
 * Fierce attention to technical details and aesthetics.
 * Collaborative spirit to work seamlessly with various stakeholders.
Requirements
What to bring:
 * Junior Copywriter- 0-1 yr of digital first experience
 * Strong communication skills: English, Hinglish.
 * Proven expertise and track record in content ideation and execution.
 * Excellent Problem solving and decision-making skills.
 * Loads of enthusiasm and energy.
Additional Information
What's in it for you?
Â· Great salary and secure working environment
Â· Becoming an integral part of a cutting-edge agency and helping it grow
Â· Working with an international, talented and dedicated group
Â· Casual atmosphere with professional standards
Â· Creative, modern and spacious work environment
We are LIQVD ASIA.
At LIQVD ASIA, we have professionals in marketing, creative and technology functions that connect trends with brands and brands with people. Also, we boast of a value system and culture thatâ€™s forward-thinking, respectful, collaborative, high-energy, fun, with zero tolerance for sub-standard ideas. We are clear about one thing. We deliver success not because of what we do, but because of who we are. And we donâ€™t need any clear drink to tell you that.
About LIQVD ASIA
Established in 2013, LIQVD ASIA is a digital marketing agency that is growing at a rapid 400% pace &amp; has its relationships with a diverse national &amp; global clientele. Our agency has an exceptional reputation for creating award-winning digital content experiences that foster trust with target audiences. LIQVD ASIA is comprised of marketing, creative and technology professionals dedicated to connecting brands with people. Our vision and values are to provide people with a professional and supportive environment where employees contribute, grow and flourish. Our culture is forward-thinking, respectful, collaborative, and fun.</t>
  </si>
  <si>
    <t>What's Up Wellness</t>
  </si>
  <si>
    <t xml:space="preserve">WEâ€™RE HERE TO BRING DELIGHT TO THE WORLD OF WELLNESS
Whatâ€™s Up Wellness is a fast-growing company working to bring simplicity and delight to the world of wellness. We see only upside in the opportunity to transform the category experience. Not only that, we believe you canâ€™t have happy without healthy. And isnâ€™t true happiness where itâ€™s at? So weâ€™ve made it our personal mission to help people make healthy choices by making it easier than ever for them to get better nutrition into their daily lives. Weâ€™re super passionate about the work that we do and weâ€™re on the hunt for a fellow self-starter to join our ambitious bunch.
We hope youâ€™ll indulge us as we toot our own horn a little.
We got off to a fast start and have already been funded with some of the most amazing D2C disruptors in the country. As you can imagine we need more rock stars to help us continue the pace as we have high hopes for our future.
Website :Â www.whatsupwellness.in
Instagram :Â @whatsupwellness.in
Roles and Responsibilities:
 * Collaborate with graphic designer and the marketing team to write on-brand copy.
 * Ensure quality, consistency and tonality of the brand across creative content including campaign copies, ad copies, app banners &amp; push notifications, monthly sale events, video scripts, TV, etc.
 * Ability to write short form- social media, push notifications, social media ideation, performance ads copy.
 * Proofreads and edits own work and creatives for grammar, style and content accuracy
 * Stay on top of relevant trending topics and news to identify content opportunities
 * Create Informational and Entertaining Brand Campaigns
Experience:
 * A Bachelorâ€™s degree in Marketing, Mass Communication, Journalism or a relevant field
 * 2-3 years of short-form copywriting for an ad agency/fast paced work environment
 * Sound knowledge of search engine optimization and keyword research tools is a plus
 * Be on the top of his/her game with respect to following social media trends.
 * Experience in working for a Brand Campaign is a plus
</t>
  </si>
  <si>
    <t>Meru Data</t>
  </si>
  <si>
    <t>The ideal candidate possesses a passion for writing and an innovative ability to create successful marketing campaigns and aid in creating company growth. You will be responsible for generating exciting and compelling stories on both digital and print sources of media.Â 
Â 
Responsibilities
 * Create new content to assist marketing campaigns
 * Work closely with marketing team members
 * Optimize content using SEO best practices
 * You work collaboratively with developers, product owners, QA team members to create effective content for end users
 * You work in an agile model and deliver multiple documents as per project schedules and release deadlines
 * Ensure quality and completeness of documentation
 * You write clear concise documentation for complex highly technical content (from scratch and within existing docs).
 * You like to dig into the stuff youâ€™re writing about so you understand not just how it works, but why it matters to the people using it; serving as the voice of our users when collaborating with agile teams.
Qualifications
 * Bachelor's degree in Marketing or relevant work experience
 * Proficiency in major digital and print platforms</t>
  </si>
  <si>
    <t>Content Writing</t>
  </si>
  <si>
    <t>iThink Logistics</t>
  </si>
  <si>
    <t>Selected Intern's Day-to-day Responsibilities Include
 * Innovating new marketing ideas every day
 * Assisting in marketing and advertising promotional activities
 * Researching and writing high-quality content like product descriptions, video scripts, website content, etc.
 * Optimizing content for search engines using keywords, meta tags and other SEO techniques
 * Analyzing user journeys to provide actionable insights and recommendations, followed by quick experimentation
 * Working closely with a range of cross-functional teams and developing a market strategy</t>
  </si>
  <si>
    <t>Truck Transportation</t>
  </si>
  <si>
    <t>Content Editor</t>
  </si>
  <si>
    <t>Wittypen</t>
  </si>
  <si>
    <t>Wittypen is a platform that connects businesses with talented freelance writers worldwide, ensuring top-notch content delivery. Our mission is to empower businesses to effortlessly enhance their content creation while offering freelance writers the chance to earn well from anywhere in the world.
As a content editor, you will work closely with our operations team to edit and support businesses in diverse industries such as software, finance, healthcare, ed-tech, and lifestyle. Your primary responsibilities will include overseeing the entire project lifecycle, ensuring it aligns with the client's expectations and project timelines. In addition, you will play a key role in mentoring and upskilling the writers you collaborate with, ensuring they meet Wittypen's high standards and expectations.
If you're passionate about content and are looking to kickstart your career in a vibrant, growth-oriented organization, this role is the perfect opportunity to learn and contribute. Join us in making quality content accessible to businesses worldwide while fostering the growth of our freelance writer community.
As a content editor, we are in search of a dynamic individual known for their aptitude for rapid learning, a genuine passion for reading, and exceptional organizational skills. A robust educational foundation and outstanding English communication abilities are essential attributes we value.
Key Responsibilities
 * Understanding customer requirements during project kickoff
 * Selecting writers for the project as per the content quality expectations
 * Working with the project managers to ensure timely and quality deliverables
 * Working on requirement gathering and analysis to better understand and help out the internal team
Who Can Apply
 * Quick learner and an avid reader
 * Journalism/BBA/MBA/engineering/BA/MA/mass communication
 * 6 months to 2 years of experience in writing and editing digital content
 * Excellent English communication skills - Spoken and written
 * Familiarity with SEO and its guidelines
 * Understanding of content marketing
 * Team player
 * Communicating with writers and understanding their queries
 * Detail-oriented and able to work with tight deadlines
 * Ability to work in a team or individually as and when required</t>
  </si>
  <si>
    <t>JD Institute of Fashion Technology</t>
  </si>
  <si>
    <t>JD Institute of Fashion Technology, Bangalore is looking for a Content Writer who will be able to develop, edit and proofread content independently.
Job Type: 
Experience: 3+ years
Schedule: Full day (Mon-Fri: Full Day, Sat: Half Day)
Education: MA in English Literature/ Mass Communication/Journalism / Digital Marketing
Location: Bengaluru, Karnataka
Roles and Responsibilities
 * Produce various content types, which may include press release, authored article, email content, blogs, advertisement content, content for PR/digital marketing/website and corporate communication activities.
 * Develop, edit and maintain content to attract the target audience
 * Create eye catching content, title and body for new engagement
 * Research and fact checks are mandatory
 * Assist in PR activities
 * Content creation aligning with SEO/SEM requirements of the institute
 * Coordinate with various teams to procure information for an article or blog or digital marketing activities
 * Plan and execute content management strategies independently
 * Learn tools to manage content
 * Share, execute and collaborate on new ideas
 * Work collaboratively in a cross functional team environment and create written content to suit business requirements.
Skills, Qualification and Experience
 * A competent writer capable of creating multiple styles of writing (Print/Digital)â€”news, social media, business/marketing/PR, blog etc.
 * Must be detail-oriented and committed to meeting tight deadlines.
 * Must have a strong writing portfolio.
 * Capable of executing and carrying out a given task with requisite details to do the task well
 * Experienced in writing and editing to the standards of various news/publication verticals
 * Excellent communication skills and command over language.
 * Fluent in written and spoken English
 * Having previous work experience with education field, news or media or PR agency would be an added advantage
 * Ability to multi-task and meet tight deadlines</t>
  </si>
  <si>
    <t>Content Writers / Business Writers</t>
  </si>
  <si>
    <t>As a business content writer/desk professional, you will be responsible for creating high-quality, and informative content related to financial markets and personal finance. Your role will involve research, writing, and editing content for our website and other communication channels. Ability to work in a fast-paced newsroom environment will be given preference. Knowledge of SEO will be an added advantage. Previous experience of working in digital publications, research houses, brokerages, etc will be preferred.
Responsibilities
 * Produce well-researched, accurate, and engaging content on topics related to stock market/personal finance
 * Stay updated on market trends, economic events, and personal finance developments, and write articles that help our audience understand and navigate these developments
 * Implement SEO best practices to improve the visibility of our content and drive organic traffic
 * Churn out articles on an immediate basis based on market developments
 * Review and edit content for clarity, grammar, and adherence to our style guidelines
This job was posted by Bhavana Talwalkar from Upstox.</t>
  </si>
  <si>
    <t>Writing/Editing and Marketing</t>
  </si>
  <si>
    <t>HOK BEAUTY PRIVATE LIMITED is a part of the Kanvar Group that specializes in offering high-quality international makeup products at a good price. Founded in 2012, HOK MakeUp is one of the top 3 suppliers in the market. The company primarily sells products from exclusive brands, including Makeup Revolution (London), L.A Girl (USA), Wet n Wild (USA), L.A Colours (USA), Milani (USA), Eveline (Poland), Lamel (Poland), and many more. The Director, Nikhil Bhatia, has a rich exposure in beauty, cosmetics, and marketing that resulted in the launch of his group beauty and skincare brand under "Kanvar Probio Pvt Ltd."
Responsibilities
 * Research and organize sources and information.
 * Collaborate and brainstorm with the team for new strategies and ideas.
 * Write well-researched and keyword-driven content to boost organic traffic.
 * Create optimized, engaging title tags and meta descriptions to increase click-through rate.
 * Create clear and innovative headlines and body copy.
 * Produce high-quality blog posts on industry-relevant topics and address user queries in detail.
 * Write a wide variety of topics for podcasts, e-books, websites, blogs, social media, case studies, whitepapers, banners, etc.
 * Create, execute, and maintain a content calendar.
 * Ensure consistency in writing style, fonts, images, and tone.
 * Collaborate with designers and developers to align written content with the brand.
 * Edit and proofread content produced by other team members.
Qualifications
 * Proven experience as a Content Writer, Copywriter, or similar role.
 * Bachelorâ€™s degree in English, Journalism, or a related field.
 * 1-2 years of experience in content writing and editing.
 * Familiarity with content management systems, such as WordPress, Drupal, or Joomla.
 * Solid understanding of SEO principles and content optimization techniques.
 * A strong portfolio showcasing published articles and writing styles.
 * Proficiency in MS Office.
 * Excellent English writing and editing skills.
 * Outstanding multi-tasking and communication skills.</t>
  </si>
  <si>
    <t>Light Up Beauty</t>
  </si>
  <si>
    <t>Company Description
Light Up Beauty is a skincare company in India that creates innovative and trendsetting skincare formulations using cutting-edge ingredients like THD Ascorbate and New Zealand Glacial Clay. Our clean-label approach uses the power of superfoods for exceptional results. We are featured in various magazines and our products are available on popular platforms like Nykaa and Amazon. We will be available at Shoppers Stop in four prominent malls across India starting October 2023.
Role Description
This is a  on-site role for a Content Writer located in the Greater Delhi Area. The Content Writer will be responsible for creating web content, developing content strategies, conducting research, writing, proofreading and editing copy. Additionally, the Content Writer will be responsible for writing scripts for video content, write interesting articles for blogs and update content on website .
Qualifications
 * Web Content Writing and Writing skills
 * Ability to develop content strategies and conduct research
 * Proofreading and Editing skills
 * Proficient in English both spoken and written
 * Knowledge of SEO best practices
 * Excellent written and verbal communication skills
 * Ability to work in a team environment
 * Experience in the beauty industry is a plus
 * Bachelor's degree in English, Journalism, Communications, or related field</t>
  </si>
  <si>
    <t>Kratikal</t>
  </si>
  <si>
    <t>IT Compliance Technical Writer
Roles &amp; Responsibilities: -
â— Policy Documentation: Create and maintain compliance policies and procedures. Translate complex information into clear, user-friendly documents.
â— Regulatory Compliance: Stay updated on changing regulations and standards. Translate legal documents into understandable content.
â— Communication: Develop internal and external compliance materials. Create training resources for employees.
â— Quality Control: Review and edit content for accuracy and consistency. Maintain error-free documentation.
â— Cross-functional Collaboration: Collaborate with various departments to align with organizational objectives.
â— Compliance Reports: Compile and present compliance data and findings.
â— Document Management: Organize and manage a centralized document repository.
â— Compliance Research: Stay updated on industry trends and emerging compliance issues. Conduct research to provide insights.
â— Feedback and Improvement: Solicit and use feedback for continuous content improvement.
â— Confidentiality and Security: Handle sensitive information with care and adhere to data privacy policies.
â— Project Management: Manage multiple projects, deadlines, and priorities.
Preferred Skills: -
â— Knowledge of ISO 27001 and SOC2 Audit, implementation, certification, compliance, and maintenance/ any kind of Technical Writing Skills in IT.
â— Excellent English communication skills along with strong working knowledge of MS Office..
Benefits of working with us: -
â— Benefits of both the worlds - Enthusiasm &amp; Learning Curve of a Start-Up, Deliveries &amp; Performance of an Enterprise Service Provider.
â— Sky's the limit when it comes to learning, growth &amp; ideas.
â— We do not follow the typical corporate hierarchy ladder.
â— Medical insurance, gratuity, and provident fund.
â— As part of our dedication to an inclusive and diverse workforce, Kratikal is committed to Equal Employment Opportunity without regard for race, color, national origin, ethnicity, gender, protected veteran status, disability, sexual orientation, gender identity, or religion.
About Us: -
Kratikal Tech Private Limited is a leading cyber security firm that provides cyber security solutions to 150+ Enterprise customers and 1825+ SMEs, belonging to different industries including E-commerce, Fintech, BFSI, NBFC, Telecom, Consumer Internet, Cloud Service Platforms, Manufacturing, and Healthcare. The company was founded with the aim of helping enterprises at a global level combat cybercriminals using new-age technology-based cyber security solutions. As of today, Kratikal has been awarded as the Top Cyber Security Startup at the 12th Top 100 CISO Awards. Kratikal has launched three products, TSAT, TDMARC, and TPIR including VAPT services. Apart from the products receiving several recognitions and awards, Kratikal has also partnered with numerous renowned organizations worldwide...for more details visit our website www.kratikal.com and www.threatcop.com</t>
  </si>
  <si>
    <t>Writing/Editing and Information Technology</t>
  </si>
  <si>
    <t>Computer and Network Security</t>
  </si>
  <si>
    <t>Business content writers/desk professionals</t>
  </si>
  <si>
    <t>The Upstox Story:
Upstox is one of India's leading Fin-Tech companies with a mission to simplify trading &amp; investing to make it easily accessible to the masses. We aim to enable everyone, from new investors to seasoned traders, to invest across multiple categories with our state-of-the-art trade &amp; investment platform and commission-free pricing. We offer numerous asset categories to invest in, like Stocks, IPOs, Mutual Funds, and more.
By focusing on our customersâ€™ needs and equipping them with personalized yet powerful tools, we witnessed a steep growth of 800% in our customer base from 25 Thousand in 2017 to 2 Lakh in 2019. With 1500% growth in 2020, currently, over 10 million customers trust us with their investment decisions, thus setting us on the course to become an industry-leader in the country. Our mission is simple - to break down the complexities of investing and make it more effortless, accessible, affordable, and easy for the masses to adopt. This key principle when infused with intuitive design and leading-edge technology will help us empower every Indian to take control of their investments.
RKSV Securities was founded by Ravi Kumar and Shrinivas Viswanath in 2009 and was soon graced by Kavitha Subramanian as the third co-founder in 2016. Backed by Ratan Tata, Upstox had raised $4 million in Series A funding in early 2016 that was led by Kalaari Capital. The Series B funding round scaled multifold and witnessed an investment of $25 million by US-based investment firm - Tiger Global Management in September 2019.
As a business content writer/desk professional, you will be responsible for creating high-quality, and informative content related to financial markets and personal finance. Your role will involve research, writing, and editing content for our website and other communication channels. Ability to work in a fast-paced newsroom environment will be given preference. Knowledge of SEO will be an added advantage. Previous experience of working in digital publications, research houses, brokerages etc will be preferred.
Responsibilities:
Produce well-researched, accurate, and engaging content on topics related to stock market/personal finance
Stay updated on market trends, economic events and personal finance developments and write articles that helps our audience understand and navigate these developments
Implement SEO best practices to improve the visibility of our content and drive organic traffic
Churn out articles on immediate basis based on market developments
Review and edit content for clarity, grammar, and adherence to our style guidelines
Psstâ€¦ tips on how you can beat the competition:
If you can showcase your abilities to:
 * Be self-driven / quick starter
 * Have an ownership mindset
 * Aggressively drive and deliver results
A basic requirement but one that many forget: Make sure you go through our website, download our app and give us feedback!
"Upstox is an Equal Opportunity Employer; all qualified applicants will receive consideration for employment without regard to race, color, religion, gender, gender identity or expression, sexual orientation, national origin, genetics, disability, age, veteran status, or other characteristics"</t>
  </si>
  <si>
    <t>Thirdbase</t>
  </si>
  <si>
    <t xml:space="preserve">Join Team Thirdbase: Craft Stories of Passion and Pleasure!
Are you a wordsmith with a penchant for passion? Thirdbase, a luxury intimate wellness brand is on the hunt for a dynamic Content Writer to join our creative hub in Gurugram.
About Us:
At Thirdbase, we're not just selling products; we're fostering connections and sparking joy in the realm of intimacy. Our team is a blend of creativity, innovation, and a dash of cheekiness, making every workday an exciting adventure.
Responsibilities:
 * Weave captivating narratives for our website, immersing readers in the world of intimate wellness.Â 
 * Be the SEO wizard, conjuring blogs that dance with high-ranking keywords.
 * Bring our social media campaigns to life with copies that spark curiosity and conversations.
 * Collaborate with the creative team to infuse our brand with your unique flair.
What We're Looking For:
 * A passionate writer with a love for topics that make hearts race and minds wander.
 * Proven experience in creating engaging content, preferably in the personal wellness space.
 * SEO savvy â€“ you know your way around keywords like a captain navigating uncharted waters.
 * An impeccable grasp of the English languageÂ 
Perks of the Pleasure Palace:
 * Work in a vibrant, open-minded environment where creativity knows no bounds.
 * Monday to Friday office hours â€“ because even wordsmiths need a weekend of unwinding.
 * Flexible working hours
How to Apply:
Send your resume, along with a writing sample that showcases your ability to enthrall, to careers@thirdbase.coÂ Â 
Bonus points for creativity!
</t>
  </si>
  <si>
    <t>Livspace</t>
  </si>
  <si>
    <t xml:space="preserve">ABOUT US
Livspace is AsiaÊ¼s largest and fastest-growing omnichannel home interiors and renovation platform. Using its proprietary technology, Livspace provides a one-stop renovation solution for homeownersâ€”from design to managed last mile fulfillment for all rooms in a home. The platform has organized a fragmented industry, bringing together designers, brands, manufacturers, and contractors to enable an eCommerce-like trusted, and predictable experience.
The company launched operations in Bengaluru, India in 2015. Since its inception, Livspace has organized a fragmented industry, bringing together a curated community of designers, brands, manufacturers and contractors. This has resulted in an e-commercelike trusted and predictable experience for the homeowners. Livspace boasts of a community of 50000+ satisfied customers and over 2000 interior designers.
The company is already the largest employer of interior designers in the country. Livspace currently serves Singapore, Malaysia, Saudi Arabia as well as 30 metro and non-metro areas in India including - Bengaluru, Chennai, Delhi, Noida, Gurgaon, Mumbai, Thane, Pune, Hyderabad, Kolkata, Ahmedabad, Kochi, Jaipur, Lucknow, Indore, Surat, Coimbatore, Mysore, Mangalore, Vizag, Vijayawada.
Livspace has showcased phenomenal growth since its launch, having delivered over 125,000 rooms and selling over 7.5 million SKUs through its platform. The company also delivered 50,000 homes across all our serviceable locations. The founders - Anuj Srivastava and Ramakant Sharma are former Google and Myntra executives respectively, who are seasoned entrepreneurs and successful angel investors. LivspaceÊ¼s leadership team combines world-class talent and entrepreneurial experience gathered at some of the best companies in the world.
Livspace has raised around USD 450 million in capital from some of the top global investors including KKR, Ingka Group Investments (part of largest IKEA retailer Ingka Group), TPG Growth, Goldman Sachs, Kharis Capital, Venturi Partners, FFP (Peugeot GroupÊ¼s Holding Company), EDBI, Bessemer Venture Partners, Jungle Ventures, Helion Ventures and UC-RNT. For more information, please visit: https://www.livspace.com/
Digital content writing, the ability to do primary and secondary research, adherence to SEO practices and brand-related guidelines are key to this role. We are looking for individuals who are creative, grammatically sound, quick learners and have the ability to deliver within tight deadlines.
Key Responsibilities
 * Ideating for industry and category-relevant topics
 * Writing engaging and SEO-optimised content for the blog. The writer should have the ability to adapt their writing style according to different geographies and channels
 * Creating metadata (SEO titles, descriptions and image alt text) as per SEO guidelines
 * Undertaking primary research (speaking to designers, partner brands, homeowners etc.) and secondary research
 * Contributing to ad hoc writing and website updation tasks as needed
 * Creating the Social Media Calendar in collaboration with the Managing Editor and Social Media team
 * Crafting the Newsletter for the Magazine in collaboration with the Design Team
 * Shortlisting appropriate graphics for the blog from internal and external databases
External Skills And Expertise
 * A bachelorâ€™s in English, Journalism or similar fields
 * Language enthusiast with a keen eye for grammar and usage
 * 1-2 years experience in writing digital content
 * Hands on experience with SEO is preferred
 * A basic understanding of publishing tools such as WordPress or an alternate CMS
 * Elementary knowledge of the home interiors landscape is preferred
</t>
  </si>
  <si>
    <t>Design, Art/Creative, and Marketing</t>
  </si>
  <si>
    <t>Havas Life Sorento</t>
  </si>
  <si>
    <t xml:space="preserve">The ideal candidate is a creative team player, talented wordsmith, and grammar sleuth. You will be responsible for developing marketing and communications content that will separate us from the crowd.Â 
Â 
Responsibilities
 * Collaborate with internal partners to interpret project briefs and develop relevant concepts into content
 * Ensure that all products are proofed and ready for delivery or posting
 * Prepare files and concept boards for client review and presentation
Qualifications
 * Bachelor's degree or equivalent experience in Advertising
 * 3+ years' of marketing or copywriting experience
 * Excellent written and verbal communication skills
 * Highly organized with excellent attention to detail
</t>
  </si>
  <si>
    <t>Art/Creative</t>
  </si>
  <si>
    <t>Features Writer, Vogue</t>
  </si>
  <si>
    <t>CondÃ© Nast</t>
  </si>
  <si>
    <t>The foundation of Vogueâ€™s leadership and authority is the brandâ€™s unique role as a cultural barometer for a global audience. Vogue places fashion in the context of culture and the world we live in â€” how we dress, live and socialize; what we eat, listen to and watch; who leads and inspires us. Vogue immerses itself in fashion, always leading readers to what will happen next. Thought-provoking, relevant and always influential, Vogue defines the culture of fashion.
Job Description
Location:
Mumbai, MH
Position Summary &amp; Scope:
As a features writer at Vogue India, you will play a vital role in producing engaging, curated and well-written fashion and culture features for the website. Working closely with the fashion and features editors, you will contribute to the creation of captivating stories that align with Vogue's brand identity and cater to the Indian and global markets.
Experience:
2-4 years
Areas of Responsibility (Key Result Areas):
Trend spotting - Keep abreast of all fashion and pop culture news and tailor features to respond accordingly. Remember, before it's in fashion, it's in Vogue, so in-depth knowledge about fashion is a prerequisite.
Producing quality features - Produce well-researched, engaging and original features, interviews and opinion pieces that align with Vogue India's style, tone and editorial guidelines. It is crucial to have an ear to the ground at all times so you're able to present one-of-a-kind stories that haven't been told before.
Fact Checking - Verify the accuracy, credibility and authenticity of information and sources used in the features articles.
Adhering to deadlines and quick turnaround - In the fast-paced universe of CondÃ© Nast, content is king but timing is queen. As part of the leading fashion publication in the world, you will need to ensure that feature targets for fashion and culture pieces are always met.
Collaboration - Collaborate with Photographers, Stylists, Writers and other creatives to bring a new perspective to fashion and culture content.
Liaising with contributing writers - This involves writing to and compiling pitches from Vogue India's fashion and feature contributors and running them by the respective section editors to create a monthly calendar.
Networking - Attend fashion shows, events, and industry gatherings to build relationships with key stakeholders, gather industry insights, and source potential feature opportunities.
Ideating for social media - One of the key responsibilities of your job is to ideate on how to tell stories for social media. Social is a constantly evolving behemoth and with the proliferation of apps, it is crucial for you to have a sound understanding of the landscape in order to adapt content for each platform.
Ideating for video content - Vogue has seen great results in its thrust towards video content and our video strategy is something we will continue to refine and solidify over the course of the next few months. As a features writer, you will play an integral part in shaping Vogue India's video future.
Reporting To:
Features Editor and Senior Features Editor
What happens next?
If you are interested in this opportunity, please apply below, and we will review your application as soon as possible. You can update your resume or upload a cover letter at any time by accessing your candidate profile.
CondÃ© Nast is an equal opportunity employer. We evaluate qualified applicants without regard to race, color, religion, sex, sexual orientation, gender identity, national origin, disability, veteran status, age, familial status and other legally protected characteristics.</t>
  </si>
  <si>
    <t>Media Production</t>
  </si>
  <si>
    <t>Content Writers Fresher</t>
  </si>
  <si>
    <t>Fortune Business Insightsâ„¢</t>
  </si>
  <si>
    <t>Responsibilities and Duties : ........(ONLY FRESHERS CAN APPLY)
 * Research, write and edit content for website &amp; related corporate sites
 * Crafting site promotions, email newsletters, and online outreach campaigns
 * Prepare internal and external communications including announcements, press releases, quarterly corporate reports, presentations, technical documentation, company newsletter, etc as needed
 * Contribute to/ update the company's social sites like Facebook and Twitter
 * Copy, edit, and proofread all web content
 * Assuring web content is user-friendly and keyworded for SEO benefit.
Qualifications and Skills :
 * Ability to write engagingly and convincingly for the web
 * Advanced knowledge of HTML and experience with popular content management systems will be preferred
 * Good knowledge of MS Office, in particular, MS Word
 * Ability to manage multiple projects in a fast-paced, deadline-driven environment
 * Qualification &amp; Experience - BA / MA in English, Journalism, Mass Communication, Technical Writing, or a related field
 * Fresher in writing for the Web, content management and internet research will be preferred.</t>
  </si>
  <si>
    <t>Aftershoot</t>
  </si>
  <si>
    <t xml:space="preserve">About the Role:
Aftershoot is a leading AI-powered photo culling and editing software company with over 100,000 users and tens of thousands of customers. We are looking for a Copywriter to join our dynamic marketing team. In this role, you'll play a pivotal role in crafting compelling and engaging copy for emails, ads, social media, and landing pages. We're looking for someone with a keen creative flair, possessing the ability to navigate between being smart and witty, and keeping things refreshingly simple when needed.
Qualifications:
 * Proven experience as a Copywriter with a focus on crafting compelling content for emails, ads, social media, and landing pages.
 * Exceptional creativity and a knack for generating fresh ideas that resonate with our target audience.
 * Strong understanding of the nuances between being smart and witty versus adopting a straightforward, clear communication style.
 * Proficiency in tailoring messaging to align with brand voice and objectives.
 * Excellent written and verbal communication skills.
 * Ability to work collaboratively with cross-functional teams and absorb feedback to refine copy.
Responsibilities:
 * Develop engaging and effective copy for a variety of channels, including emails, ads, social media, and landing pages.
 * Collaborate closely with the marketing team to understand campaign objectives and deliver copy that aligns seamlessly.
 * Infuse creativity into the copy, ensuring it resonates with our diverse audience.
 * Adapt tone and style based on the specific platform and communication goal, balancing smart and witty with simplicity.
 * Stay updated on industry trends and competitor activities to ensure our copy remains fresh and relevant.
 * Work closely with designers to integrate copy seamlessly into visual elements, creating a cohesive and impactful final product.
 * Revise and iterate on copy based on feedback and performance metrics.
 * Contribute ideas and insights during brainstorming sessions to enhance overall campaign effectiveness.
Benefits
 * The chance to work on an industry-defining product in the creative space
 * Competitive pay
 * Health &amp; wellness benefits
 * Learning &amp; development budget
 * Option to work remotely (in person preferred, but we allow for remote work)
 * Flexibility with working hours - that means we don't believe in the traditional 9-5 work routine
 * Your own custom work machine with your requested specifications (and color ðŸ˜‰ )
We're looking for people with a take-charge attitude and a mindset to do something that impacts an entire industry! If you don't want to be yet another cog in the system and want to work on innovative and challenging problems, we'll be excited to have you.
About Aftershoot:Â Â 
At Aftershoot, weâ€™re passionate about making the lives of photographers easier through AI. Our software empowers photographers to focus on their creative pursuits by automating the tedious aspects of photo culling and editing. Join us in our mission to innovate and elevate the photography post-processing experience.
</t>
  </si>
  <si>
    <t>Avian WE</t>
  </si>
  <si>
    <t>Requisitioned Position Title: Senior Executive â€“ Social Media
Position Reports To : Account Manager - Digital
Total Experience (Years) : 4-5 Years
Portfolio &amp; Deliverables :
â€¢ Support clientâ€™s digital initiatives - from participation in conceptualizing integrated client campaigns to successful executions, prior experience of working in large scale digital campaigns is a must.
â€¢ Develops knowledge &amp; understanding of the latest digital trends and opportunities and is an active participant in the online and social media space. Pro-actively participate &amp; contribute towards ideation for campaigns and contests.
â€¢ Integration of digital in PR and marketing campaigns
â€¢ Ability to work on short briefs for business development purposes and good with Power points.
â€¢ Create institutional knowledge around digital, manage and update policies and guidelines
â€¢ Demonstrate strong professional relationships with bloggers and other online influencers and
ability to create good influencer relations campaigns. Validate &amp; promptly update blogger/online
media lists.
â€¢ Able to write and conceptualize content on Social Media platforms
â€¢ Should be able to create witty, error-free original content (text and design) and fan responses for
social communities. Is also able to create brand-relevant responses to fan queries and complaints.
Equal Opportunity Statement
Equal Opportunity: AvianWE provides equal employment opportunity and does not discriminate against an employee or applicant because of age, race, color, religion, gender, national origin, disability, sexual orientation, gender identity, marital status, or other legally protected class status.
Diversity and Inclusion: AvianWE values a diverse and inclusive workforce and is committed to creating a workplace where everyone thrives. We promote an atmosphere in which diversity of people and ideas are welcomed and valued. Diversity includes differences in race, religion, gender, age, lifestyle, ethnic background and sexual orientation as well as differences in experiences and ideas.</t>
  </si>
  <si>
    <t>Marketing, Advertising, and Public Relations</t>
  </si>
  <si>
    <t>Public Relations and Communications Services</t>
  </si>
  <si>
    <t>Finance Copywriter</t>
  </si>
  <si>
    <t>Groww</t>
  </si>
  <si>
    <t>About Groww
We are a passionate group of people focused on making financial services accessible to every Indian through a multi-product platform. Each day, we help millions of customers take charge of their financial journey. Customer obsession is in our DNA. Every product, every design, every algorithm down to the tiniest detail is executed keeping the customersÊ¼ needs and convenience in mind. Our people are our greatest strength. Everyone at Groww is driven by ownership, customer-centricity, integrity and the passion to constantly challenge the status quo.
Are you as passionate about defying conventions and creating something extraordinary as we are? LetÊ¼s chat.
Our Vision
Every individual deserves the knowledge, tools, and confidence to make informed financial decisions. At Groww, we are making sure every Indian feels empowered to do so through a cutting-edge multi-product platform offering a variety of financial services. Our long-term vision is to become the trusted financial partner for millions of Indians.
Our Values
Our culture enables us to be what we are â€” IndiaÊ¼s fastest-growing financial services company. Everyone at Groww enjoys the autonomy and flexibility to bring their best work to the table, as well as craft a promising career for themselves.
The values that form our foundation are:
 * Radical customer centricity
 * Ownership-driven culture
 * Keeping everything simple
 * Long-term thinking
 * Complete transparency
Roles &amp; Responsibilities:
Required:
 * Spearhead and manage content strategy for both small-scale and large-scale projects, harnessing strategy, digital, and brand design.
 * Develop internal marketing campaigns that translate marketing objectives across business units into clear and motivating creative strategies
 * Own ideation, conceptualization, and execution of Key Visuals and Promotion Campaigns to help drive marketing objectives by leveraging the content to shape the narrative in a visually compelling and provocative manner
 * Direct and supervise creative from concept through execution along with the Copy team
 * Manage deliverables and the design team. Collaborate across various teams to achieve the marketing goals
 * Provide clear creative direction, motivation, and inspiration to the design team
 * Work on design strategies that are insightful and stimulate good work
 * Enforce brand guidelines across all internal &amp;amp; external departments including businesses, marketing, acquisition, PR, etc.
 * Experience in both mainline &amp;amp; digital creative thinking would be preferred
 * Able to work in a fast-paced environment with the ability to understand creative briefs and generate unique ideas
 * Knowledge about investing will be a plus
Expertise and Qualifications
 * 4-5 years of experience in copywriting for advertising, digital, and social.
 * Has a passion or interest in finance, the industry and different products within.
 * Strong sense of creative storytelling, content writing, user experience, and marketing and possess ideation skills that stretch across various communication media
 * Experience balancing strategy and copy, leading and managing a team of copywriters and other stakeholders.
 * Ability to thrive as a collaborator/co-creator - willing to shape ideas as well as build on the ideas of others.
 * Good sense of brand guideline
 * Project Management
 * Take ownership of QC of all the assigned work</t>
  </si>
  <si>
    <t>Writing/Editing, Marketing, and Finance</t>
  </si>
  <si>
    <t>Marcamor Consulting</t>
  </si>
  <si>
    <t>Company Description
Marcamor Consulting is a fully integrated full-service online marketing agency located in Hyderabad. We have a close-knit, data-driven team creating solutions worth believing in, resulting in quantitative success for your business.
Role Description
This is a  on-site role for a Content Writer based in Hyderabad. The primary responsibility of a Content Writer at Marcamor Consulting is to create engaging and unique content for a variety of marketing materials such as blogs, social media posts, newsletters, and web copy. The Content Writer will work closely with the marketing and design teams to maintain consistent messaging and tone across all content.
Qualifications
 * Excellent written and verbal communication skills in English
 * Demonstrated experience in writing and editing content in a fast-paced environment with a keen eye for detail
 * Strong research and analytical skills with the ability to understand complex subjects and produce compelling content
 * Experience in conducting keyword research and optimizing content for search engines
 * Experience in working with a variety of writing styles and tones to create different types of content
 * A degree in communications, journalism, advertising, or a related field is desirable
 * Proficiency in Microsoft Office Suite and Google Suite tools
 * Experience with content management systems such as WordPress
 * Ability to work under tight deadlines and manage multiple projects simultaneously
 * A positive attitude and the ability to work both independently and in a team-oriented, collaborative environment</t>
  </si>
  <si>
    <t>NEWJ</t>
  </si>
  <si>
    <t xml:space="preserve">NEWJ (New Emerging World of Journalism Limited) is one of Indiaâ€™s fastest growing media-tech companies, founded by a team of young entrepreneurs led by Shalabh Upadhyay and backed by Jio Platforms Limited. It is a video-only, mobile-first publisher focused on creating and producing high impact video content for the smartphone obsessed young Indian.
Founded in 2018, the companyâ€™s mission is to tell stories that matter to Indiaâ€™s masses and remains committed to helping build a â€˜Digital Bharatâ€™ as well as grow the countryâ€™s Digital Knowledge Economy through impactful and India-centric storytelling.
In a short span of time, with a super strong team that makes us who we are, we have been able to produce branded content in various categories like DVCs, TVCs, Documentaries, for brands like Cashify, Zypp Electric, Medcords, Playerzspot, KhelRaja, NCDEX, Mumbai Indians, BookMyShow, Hip-Hop Cosmetics, Jio Telecom, International Solar Alliance(UN), Cherise Tapri, Mastree, Sports 18, Sleepwell, Netflix, Luxor.
Who weâ€™re looking for:
Copy Writer
Roles &amp; Responsibilities:
 * Come up with creative ideas for concepts and scripts that satisfy the given brief, across various formats.
 * Prepare concept notes of your ideas to pitch them to producers or development executives or sales teams.
 * Conduct research and study about the story line to make it more realistic and important.
 * Prepare scripts that can be executed within the budget allocated for the project.
 * Have an understanding of different types of target audiences, markets and tone of voice.
 * Collaborating with other departments and team members and brainstorming subjects for creative content.
 * Proficient in both English and Hindi. Most importantly, be able to think of out of the box ideas that will appeal to our target audience.
Desired Skills and Experience:
 * Minimum 3-5 years of experience working as a Copy Writer (preferably from Digital Content Platform) with knowledge of writing for different platforms - YT, Social Media, Documentaries flows, Show segmentation, etc.
 * Proven experience as a Copywriter or related role
 * Knowledge of online content strategy and creation
 * Preferred Bachelorâ€™s Degree/masterâ€™s in communications.
 * Skills in narration direction added advantage.
 * Stay connected to industry trends and keep updating the writing skills to engage the users.
 * Ability to manage multiple projects of varying complexities, meet deadlines, and work well under pressure.
 * See projects through the whole creative lifestyle, from inception to deployment.
 * Excellent written and verbal communication skills.
 * Comfortable working independently with little direction under tight deadlines
 * Must be able to design and spearhead campaigns
 * Strong creative thinking skills and ability to think conceptually - Interpret copywriting briefs to understand project requirements.
 * Conduct High Quality Research.
 * Excellent Writing with a diligent eye for detail. Language, flow and grammar.
 * Must write clear, attractive copy and scripts with distinct voices for various brands.
 * Proven ability to demonstrate brand voice.
 * Strong Attention to detail.
 * Source images and other content for reference.
 * Excellent time-management and organizational skills
</t>
  </si>
  <si>
    <t>As a member of the creative team, the copywriter will write and edit content for a variety of projects (including print, web, mobile, video, and social media), working closely with the account and design teams to brainstorm ideas, develop concepts, and articulate messaging. r creates clear, compelling copy to sell products and educate and engage consumers , flexing persuasive writing muscle on websites, blog posts, press releases, product descriptions, email blasts and sales letters, print ads, banner advertising, newsletters, white papers, PSAs, social media platforms
This job is provided by Shine.com</t>
  </si>
  <si>
    <t>Lil Pinwheel</t>
  </si>
  <si>
    <t>Selected Intern's Day-to-day Responsibilities Include
 * Content Strategy Development: Create a comprehensive LinkedIn content strategy that aligns with SwagSamurai's brand and business goals.
 * Content Creation: Write engaging and informative LinkedIn posts, articles, and updates that highlight SwagSamurai's expertise in design and lead generation.
 * Market Research: Conduct research to understand the latest trends in the print and promotional product industry and integrate these insights into content.
 * Audience Engagement: Actively engage with followers and industry professionals on LinkedIn to build a community and increase brand visibility.
 * Analytics Monitoring: Track the performance of LinkedIn content using analytics tools to gauge effectiveness and adjust strategies as needed.
 * Collaboration: Work with the marketing team to ensure consistency in messaging across various platforms.
 * Learning and Development: Stay updated with best practices in content marketing and LinkedIn strategies.
#Stipend #remuneration: We are suckers for performance so there is always a fixed + an excellent incentive structure to keep you hooked. We can guarantee a no-bar #growth!</t>
  </si>
  <si>
    <t>Suganda Skincare</t>
  </si>
  <si>
    <t xml:space="preserve">Company Description
Suganda Skincare is a company that creates skincare solutions for sensitive skin. Our founder's personal journey led to the creation of our first product, and we've since been committed to uniting science with nature's purity to enhance overall well-being. Our mission is to redefine skincare by empowering customers with knowledge and confidence. We believe that effective skincare should be accessible, nurturing, and honest.
Role Description
This is a  on-site role for a Copywriter located in Madhapur, Hyderabad.
The Copywriter will be responsible for writing and proofreading marketing communication materials and collaborating with the marketing team. You will also be responsible for:
 * Creating Social content
 * Creating copies for Ads
 * Creating blogs and email copies
 * Creating copies for different campaigns
Qualifications
 * Bachelor's degree in Marketing, Mass Communications
 * 2+ yr copywriting experience in an Ad agency
 * Ability to work collaboratively with a team
 * Passion for skincare and beauty industry
</t>
  </si>
  <si>
    <t>Copy writer</t>
  </si>
  <si>
    <t>Job Role
We're looking for a skilled Copy writer to work with teams across the company and craft valuable content that will educate our customers and wow our prospects. Your work will have you fiddling with taglines on website pages, writing blog posts for feature announcements, putting together thought leadership posts for guest publications, sketching educational collateral, framing scripts for feature videos, building presentations to better explain features, birthday cards and so on. Your projects will be your own to run, with complete creative freedom, but your content will need to align with brand guidelines.
Responsibilities
 * Bachelorâ€™s degree or equivalent experience in Marketing or Communications
 * 8+ years of experience in producing copy for digital, print and broadcast channels
 * Proven work experience as a Senior Copywriter, Product Copywriter or similar role
 * Excellent writing and editing skills, with a keen eye for detail
 * Hands-on experience with Content Management Systems (like WordPress)
 * An ability to write creative copy both for large pieces of content (e.g. blogs, product descriptions) and smaller texts (e.g. social media posts)
 * Solid time-management skills
 * Demonstrated success in managing a business social media presence
 * Solid understanding of SEO concepts preferred
Requirements
 * Bachelor's degree in English, communications, linguistics, or related field (Master's degree, a plus)
 * Tech-savvy with the ability to explain complex technical matters in a simple manner without using jargon
 * Excellent attention to detail and ability to multi-task projects and deliverables
 * Confirmed experience working with deadlines to deliver high quality output in a short span of time
 * Research industry-related topics, stay updated with the current trends and identify gaps in our content
 * Write original copy for ads and social networks
 * Prepare and publish articles that describe our company and clients we work with
 * Edit and fact-check pieces of content generated by the team
 * Exhibit exceptional skill with the nuances of social media writing, including the use of hashtags, emojis and acronyms
 * Liaise with designers to enrich text with visual aids, like images and charts
 * Shape language and tone used in sales emails, banners and brochures
 * Monitor metrics related to our content, like web traffic and conversion rates
 * Agency Experience is preference</t>
  </si>
  <si>
    <t>Administrative and Support Services</t>
  </si>
  <si>
    <t>DViO Digital</t>
  </si>
  <si>
    <t>Skill: grammar ,
Creating content , edit content; Exp: 0-3 years;
 * Understanding Social Media Avenues and platforms and their role for brands today.
 * Should be able to write and edit content for social media platforms like Facebook, Twitter, Linkedin, Instagram, etc.
 * Should have an excellent hold over the English language. (Spelling, grammar, reading, writing)
 * Content research on an everyday basis.
 * Creating content for social media platforms
 * Should know Social Media Execution tools and Reporting.
 * Should we able to create as well as post content on Social Media platforms.
 * Should have creative intent towards content writing for digital platforms.</t>
  </si>
  <si>
    <t>Copy Writer</t>
  </si>
  <si>
    <t>676560BR
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The Blue Studio is IBMâ€™s internal creative team, responsible for the strategic evolution and expression of the IBM brand across every experience and encounter, internally and externally. The Blue Studio is part of IBM's Marketing function and supports all of IBM, horizontally, across all businesses, and vertically, from the top of the funnel to the bottom. The work crosses nearly every category of output: research and strategy, communications and content development, symbology and systems, digital and physical experiences, and tools and training. Our goal is to maintain modernity, sophistication, and tangibility, and to promote understanding of the IBM brand in the world.
Role
In the Blue Studio, your words matter. Here, youâ€™ll become part of a creative, collaborative team, partnering with world-class strategists, designers, producers and creative directors to tell compelling stories about the technologies changing our world and the people who put them to work. Your primary responsibilities will be to:
 * Distill complex concepts into sharp headlines that capture attention and drive engagement
 * Craft scripted dialogue and voiceover that can inspire, elevate and explain
 * Dive deeper into topics with additional surround materials, including digital ads, blogs, emails, video scripts, white papers and more
 * Act as storyteller and steward of the brand, infusing IBMâ€™s brand voice, style, and messaging into every deliverable
BLRMCC_23
#ISAICHQMCC24
CHQMCCRoles
IBMDCB
MCCJBID
Required Technical and Professional Expertise
 * 4+ years marketing or advertising writing (agency or in-house)
 * Superior English language writing skills with a keen eye for detail (diction, syntax and grammar)
 * Portfolio of work demonstrating success in primary responsibilities for the role
 * History of pitching ideas and presenting work to creative directors, partners and stakeholders
 * Comfortable with technology and IT wordage
Preferred Technical And Professional Expertise
 * Degree in English, creative writing, advertising, journalism or related area of study
 * Advertising or marketing agency experience
 * History of work with international clients
 * Professional social/broadcast media content
 * Collaboration with diverse, distributed teams through tools such as Box, Figma, Mural etc.
About Business Unit
IBM Corporate Headquarters (CHQ) team represents a variety of functions such as marketing, finance, legal, operations, HR, and more, all working together to solve some of the world's most complex problems, help our clients achieve success and build collaborative work environments for IBMers.
This job requires you to be fully COVID-19 vaccinated prior to your start date and proof of vaccination status will be required before your start date. During the Onboarding process you will be asked to confirm your vaccination status, in case you are unable to get vaccinated for any reason, you can let us know at that stage. Please let us know if you are unable to be vaccinated due to medical or religious reasons. IBM will consider such requests on a case by case basis subject to submission of required proof by the candidate before a stipulated date.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youâ€™ll be able to learn and develop yourself and your career, youâ€™ll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IBMâ€™s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weâ€™re also one of the biggest technology and consulting employers, with many of the Fortune 50 companies relying on the IBM Cloud to run their business. At IBM, we pride ourselves on being an early adopter of artificial intelligence, quantum computing and blockchain. Now itâ€™s time for you to join us on our journey to being a responsible technology innovator and a force for good in the world.
Location Statement
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
Being You @ IBM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t>
  </si>
  <si>
    <t>Cvent</t>
  </si>
  <si>
    <t>Cvent is a leading meetings, events, and hospitality technology provider with more than 4,700 employees and nearly 21,000 customers worldwide, including 80% of the Fortune 100 companies, in more than 100 countries. Founded in 1999, the company delivers a comprehensive event marketing and management platform for event professionals and offers software solutions to hotels, special event venues, and destinations to help them grow their group/MICE and corporate travel business.
Â Â Â Â Â Â Â Â Â Â Â Â Â Â Â Â Â Â Â Â Â Â Â Â Â Â Â Â Â Â Â Â Â Â Â Â Â Â Â Â Â Â Â Â Â Â Â 
Cvent is looking for a Technical Writer with an otherworldly attention to detail, an ability to write clear concise prose, and a love for using those gifts to help people. You have the vocabulary of a lexicologist and the wisdom to know when to renounce it. You're immune to the allure of buzzwords, corporatese, and techno-babble. You're unafraid to barrage complete strangers with questions until you get it. If that someone is you, you'd be working with the team responsible for making learning about our products a smooth, fun, and rewarding experienceâ€”Support Operations. After receiving product training, you'll be creating and editing help content, and assisting in updating our knowledge base to meet the needs of our ever-evolving users.
Â 
 * Write and translate complex topics into customer friendly content.
 * Write, update, and edit help content that people actually want to read
 * Create content in a variety of mediums, including articles, images, GIFs, short videos, etc.
 * Assist in mentoring volunteer writers from across the company
 * Act as a user advocate
Â 
 * Strong sense of reader loyalty
 * Deadline-driven creative self-starter
 * Superb communication skills must be able to make difficult concepts digestible, engaging, and relatable. Your writing samples should demonstrate this strength.
 * Experience with myKB a plus</t>
  </si>
  <si>
    <t>Jio Institute</t>
  </si>
  <si>
    <t>Job Description
â–ª Edit written content for spelling, syntax, grammatical errors, and any other discrepancies.
â–ª Conduct in-depth desk research on issues related to the higher education sector and those related to the various programmes offered by the Institute.
â–ª Assist the Communications, PR, and Admissions teams in developing written content for campaigns.
â–ª Review the existing content from time to time in line with the changing trends and requirements. â–ª Draft - appropriate yet attractive headlines and concise body copy that will engage with the target groups and speeches, press releases, and related press material.
â–ª Attend in-house Webinars, Masterclasses, Panel Discussions, Events, etc., and capture key takeaways by the Instituteâ€™s speakers.
â–ª Transcribe thoughts/ideas/insights from the video content generated by the Institute.
â–ª Ensure that the written content - is error-free, original as well as plagiarism-free and adheres to the brand architecture and guidelines.
Job Specifications
â–ª Bachelor's degree in Mass Media, English Literature, Journalism, Management, or related field. Masterâ€™s degree in the above areas would be desirable.
â–ª Working knowledge of Content Management Systems (CMS) and Search Engine Optimization (SEO) â–ª Proficient in all MS Office applications.
â–ª Have a portfolio of published articles, blogs, write-ups, etc.
â–ª Excellent writing, editing, and communication skills.
â–ª Ability to multitask in a start-up-like environment.
â–ª Ability to deliver quality content in a quick turnaround time.
â–ª Ability to work as a team player and coordinate with multiple stakeholders.
â–ª Understanding of how different social media platforms work, their tonality, audience, content formats, etc.</t>
  </si>
  <si>
    <t>FashionTV India</t>
  </si>
  <si>
    <t>Areas of Responsibilities
 * Research industry-related topics (combining online sources, interviews, and studies)
 * Write clear marketing copy to promote our products/services
 * Prepare well-structured drafts using Content Management Systems
 * Proofread and edit blog posts before publication
 * Submit work to editors for input and approval
 * Coordinate with marketing and design teams to illustrate articles
 * Conduct simple keyword research and use SEO guidelines to increase web traffic
 * Promote content on social media
 * Identify customersâ€™ needs and gaps in our content and recommend new topics
 * Ensure all-around consistency (style, fonts, images and tone)
 * Update website content as needed
Educational Qualification
 * Any Graduate (Any stream)/PG
Knowledge &amp; Skills Required
 * Proven work experience as a Content Writer, Copywriter or similar role
 * Portfolio of published articles
 * Experience doing research using multiple sources
 * Familiarity with web publications
 * Excellent writing and editing skills in English
 * Hands-on experience with Content Management Systems (e.g. WordPress)
 * Ability to meet deadlines
 * BSc in Marketing, English, Journalism or related field
Job Location
Mumbai, Santacruz.
Skills: content management,social media,content writing,web,english</t>
  </si>
  <si>
    <t>Greenroom Now</t>
  </si>
  <si>
    <t>Greenroom:
Greenroom is a social media agency based in Bangalore and Mumbai. We are one of the top 5 in the country in influencer marketing. We work with some of the largest consumer clients in the country and have executed more than 250 successful campaigns until now. We believe we have a USP in being able to combine data, strategy and creativity in our campaigns and have been able to produce great results in this domain because of this unique ability.
Responsibilities:
The role is for a social media enthusiast with interest in the influencer and content space.
 * Create creative plans for influencer marketing campaigns.
 * Work with the creative team and work with them to execute on going brand campaigns
 * Work on video production, direction, copies, scripts, and concepts that can be adapted for influencer campaigns
 * Use newer means of digital techniques like trend marketing to come up with relatable and insightful ideas
 * Work on brand and campaign research
 * Service existing clients briefs and increase business from the respective agencies and clients vis-a-vis: pitching interesting ideas and solutions to brands on a constant basis to suggest new ways and means to use social media, influencers and branded content
 * Keep abreast of all the social trends, technology formats, content type and new platforms in the social media eco system
Expected competencies
 * Good english language writing
 * Excellent attention to detail and deep understanding of the online content space
 * Strong written and oral communication skills
 * Ability to multi task and handle multiple projects at the same time</t>
  </si>
  <si>
    <t>Copywriter  (Social Media) 3-5Yrs</t>
  </si>
  <si>
    <t>TMRW House of Brands</t>
  </si>
  <si>
    <t>DESCRIPTION TMRW House of Brands (ABFRL) aims to build best-in-class and thumb-stopping fashion content on social media across all our brands in order to help drive their success and ensure that customer engagement and brand positioning are on the same page. Our aim is not just to grow our followers but also to drive viral content and enable commerce through our brandsâ€™ social media channels.
DESCRIPTION TMRW House of Brands is looking for a creative writer who will help build a strong customer TOV across all our brands. You should be the go-to idea person, concept maven, and creative writer at our fashion-forward content and creative team in English for digital campaigns and social media projects.
Basic qualifications -
 * Minimum 4 years experience at a fast-paced advertisement agency
 * Should be an â€˜ideaâ€™ person with experience handling clients; can rally creative and digital teams around the central idea and concept
 * Excellent at formulating and presenting ideas for marketing and brand communications
 * Participate in and lead brainstorming sessions. Ideate, write, and execute original and iconic creative concepts in response to brand managersâ€™ briefs, objectives, or goals
 * Passionate about new-age creative formats and creating brand campaigns â€“ including social media reels, shorts, and digital ad films.
 * Can write and tailor the content and copy according to their purpose - whether they are intended to sell, engage, or inform
 * Ability to deliver omnichannel copywriting, including presentations, manifestos, scripts, everything digital, webpages, blogs, social media, slogans, and news releases. Understand the nativity requirements of different channels
 * Lives from brief to brief - hungry to break one down and come out with ideas for hero/ hub/ hygiene content
 * Goes beyond writing to ensure flawless execution - works with creative and shoot teams to ensure that the visual elements and forms complement the words
 * Understand the target audience for each brand - you're not just writing for the brand, you're writing for their community, so you'll need to know what interests them
 * Identifies key messages - understand the main thing that you want the audience to feel and do and how to communicate this powerfully
 * High bar on quality â€“ the ability to edit own and others' writing. Grammar obsessed!
 * Values research over everything else â€“ interested in learning about fashion and style and the latest trends
 * Identifies fresh and interesting angles for written pieces
 * Works collaboratively with the marketing team and brand managers to review the impact of work Works on business pitches and PPTs to present new ideas and projects A Day in the Life 70% of the day creating, researching, and conceptualizing new content across all brands 30% of the day in ideation meetings, working on collaborative projects, and joint ideation sessions tied to driving P0 metrics to meet organizational goals You should be
 * Competitive â€“ Keep a keen eye on the competition and wider industry, always staying one step ahead.
 * Accountable â€“ ready to take on responsibility for managing projects from concept to execution. ï‚· Communicative â€“ proactively provide project status updates, and work transparently with the wider team.
 * Energetic â€“ have a sense of humor and high-frequency personality.
 * Persuasive â€“ both internally and externally, with the ability to present ideas with credibility, sound reasoning, and emotion.
 * Creative â€“ across everything from reacting to new briefs to how they respond to challenges. ï‚· Flexible â€“ understands the fast-paced nature of the fashion landscape, and is comfortable pivoting when priorities and trends change.
Qualifications
 * Agency background
 * Portfolio of past work and writing samples with metrics on performance
 * BA in English Literature with a postgraduate degree in advertising or mass media communications</t>
  </si>
  <si>
    <t>Retail Apparel and Fashion, Internet Marketplace Platforms, and Retail Luxury Goods and Jewelry</t>
  </si>
  <si>
    <t>Writer-Editor</t>
  </si>
  <si>
    <t>DC Department of Human Resources</t>
  </si>
  <si>
    <t>Job Summary
This position is located in the Office of the Inspector Generalâ€™s (OIG) Executive Secretariat Division. OIG is responsible for investigation, audit, fraud control, and other services related to District of Columbia government programs and operations. The Executive Secretariat Division coordinates the administrative work of the OIG, serving as a liaison between OIGâ€™s operational units and supporting divisions, with the goal of inspiring every employee with innovative solutions that support world-class government oversight.
The Writer-Editor is responsible for managing the development and presentation of complex information by converting it to understandable terms for different levels and interests of audiences. The incumbent has overall responsibility for editorial review, readability analysis and copy-editing of audit, inspections and evaluations, and investigative reports, testimony, correspondence, internal OIG documents, and other material that will be used by a variety of stakeholders.
Duties And Responsibilities
Provides administrative and publication support duties for the Office of the Inspector General.
Responsible for the editing, writing, proofing, formatting, assembly, layout, and printing of the OIGâ€™s published reports.
Writes, edits, and manages written materials for use in communicating information about audits, inspections and evaluations, investigations, and other OIG related services.
Prepares clear, logical, concise, and persuasive work products for varied audiences. The products will be based on complex sensitive issues and controversial results need to be presented in a concise, comprehensible, and meaningful manner for the intended audiences.
Interprets complex concepts and themes in documents, reconciling contradictions in the information presented, and using expository narrative to develop balanced treatments of controversial matters in the presentation of conflicting points of views.
Edits text for clarity and accuracy; applies a consistent set of style, grammar, and punctuation practices in editing documents; consults on design, graphics, and other illustrative materials; and reviews proposed publications for style, design, layout, and editorial aspects before their release. Evaluates the documents in terms of purpose, audience, scope, content, organization, and logic.
Perform other duties assigned.
Desired Qualifications
We are looking for individuals with outstanding writing, editing, and layout skills, and who can leverage Microsoft Word to its full potential, including creation and management of styles, Quick Parts and other fields, internal cross-referencing, automated outline numbering, and section headers/footers.
Experience Using SharePoint For Document Collaboration Is Preferred.
Writing Sample
Qualified candidates will be asked to supply writing samples that accurately show their writing and editing skills.
Work Environment
The work is normally performed in an office environment. Normal safety precautions are required.
Other Significant Facts
Duration of Appointment: Career Service
Pay Plan, Series, and Grade: CS-1082-12
This position is not represented by a collective bargaining unit.
The incumbent of this position will be subject to enhanced suitability screening pursuant to Chapter 4 of DC Personnel Regulations, Suitability â€“ Security Sensitive.
When applying for DC OIG positions, please ensure you check your spam folder after the closing date. Information regarding interviews will be sent via the OIG Recruitment email box. OIG reserves the right to deny interviews after dates have been identified and interviews conclude.
The District of Columbia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Submission of a resume and cover letter alone is NOT a complete application. This position may require the completion of additional form/s and/or supplemental materials. Failure to provide the required information and/or materials will result in your application not being considered for employment.</t>
  </si>
  <si>
    <t>Atmakur</t>
  </si>
  <si>
    <t>Youtube Content Writer</t>
  </si>
  <si>
    <t>GrowthSchool</t>
  </si>
  <si>
    <t>About GrowthSchool
 * GrowthSchool partners with the top 1% of instructors to create high-impact cohort-based courses on personal and professional growth for learners all over the world.
 * Backed by Sequoia Capital, Owl Ventures amp; 80+ angels including the likes of Kunal Shah, Ritesh Agarwal, Nikhil Kamath, and Tanmay Bhat to name a few.
 * Mentors come from brands like Amazon, Swiggy, Google, Apple, Meta, Microsoft, Hotstar, Freshworks, and many more.
About The Job Role
As a YouTube Content Writer at GrowthSchool, you'll be at the forefront of crafting engaging and informative long-form video content. Your role is to transform ideas into captivating scripts that resonate with our target audience.
Key Responsibilities
 * Content Ideation: Brainstorm and research video ideas that align with our brand and audience interests.
 * Scriptwriting: Craft engaging video scripts that captivate viewers, ensuring clarity, creativity, and adherence to YouTube best practices.
 * Keyword Optimization: Conduct keyword research and incorporate relevant keywords seamlessly into scripts to improve video discoverability.
 * Storytelling: Develop a narrative structure for videos that keeps viewers engaged from start to finish.
 * Visual Scripting: Collaborate with our video production team to create visual cues and directions for each video.
 * Research: Stay updated on industry trends, competitor content, and emerging topics to ensure our videos remain relevant.
 * Engagement Strategies: Suggest strategies to boost audience engagement, such as call-to-actions, polls, and interactive elements.
Skills amp; Competencies:
 * 1-2 Years of experience minimum in long-form content writing
 * Content Research, content writing, and copywriting skills
 * Familiarity with YouTube platform, SEO, and best practices for content creation on the platform.
 * Ability to come up with creative ideas and brand campaigns
 * Being a content creator is a plus ;)
Values Of GrowthSchool Team Members
 * Intent over degree: We are not looking for people with fancy degrees but the ones who have the intent to make a difference.
 * Learning mindset: A person who always wants to learn and grow himself along with the company and his team.
 * Ability to ask questions: We need people who can critically question ideas and not just accept them as they are.
 * Being an owner, not a renter: Our companyâ€™s culture is not to micromanage people so we want people who can come up with an ownership mindset and be a leader in their own work.
Perks Of Working With GrowthSchool
 * Competitive salary, additional Allowances, and time-to-time surprises for additional efforts.
 * Access to world-class learning courses and resources for personal and professional growth
 * ESOPs because we value each individual's contribution no matter how big or small
 * Health Insurance for you and your family member</t>
  </si>
  <si>
    <t>Professional Training and Coaching</t>
  </si>
  <si>
    <t>Company Overview
TMRW House Of Brands, an Aditya Birla Group venture, is building India's largest portfolio of disruptor brands in the fashion &amp; lifestyle space. We empower digital-first brands and partner with young entrepreneurs to scale them to the next level of excellence. Our expertise lies in cross-channel marketing, consumer insights, value chain mastery, intelligent technology, and a powerful e-commerce ecosystem.
Job Overview
We are seeking a highly skilled Senior Copy Editor with 7 to 10 years of experience to join our team at TMRW House Of Brands. As a Senior Copy Editor, you will be responsible for overseeing the quality and accuracy of all written content across our fashion and lifestyle brands. This is a  position based in Bangalore, Karnataka, India.
Qualifications And Skills
 * 7 to 10 years of experience as a copy editor in the fashion and lifestyle industry
 * Strong understanding of SEO concepts and experience with implementing SEO strategies
 * Proficient in using analytics platforms to analyze content performance and make data-driven decisions
 * Solid knowledge of digital content sources and trends
 * Excellent written communication and creative writing skills
 * Attention to detail and strong editing and proofreading abilities
 * Ability to work collaboratively and effectively in a fast-paced environment
 * Passion for fashion, lifestyle, and staying up-to-date with industry developments
Roles And Responsibilities
 * Edit and proofread written content, ensuring accuracy, consistency, and adherence to brand guidelines
 * Collaborate with content writers, designers, and marketing teams to develop engaging and compelling copy
 * Conduct research and stay up-to-date with industry trends to enhance the quality of content
 * Optimize content for search engines and implement SEO best practices
 * Ensure content aligns with the brand's tone, voice, and style guidelines
 * Review and provide feedback on content strategies and campaigns
 * Manage multiple projects with varying deadlines and priorities
 * Stay current with evolving digital content sources and platforms</t>
  </si>
  <si>
    <t>Vacancy for__Copy Writer</t>
  </si>
  <si>
    <t>B3 - BRAIN BEHIND BRAND</t>
  </si>
  <si>
    <t>Copy Writer
Salary upto 35K
A Copywriter should have a strong background in creating engaging and persuasive content for various platforms, including websites, social media, and print materials. They should be able to adapt their writing style to suit different target audiences and industries.
Key Qualifications And Skills
 * Bachelor's degree in English, Journalism, Communications, or a related field
 * Proven experience as a copywriter or related role
 * Excellent writing, editing, and proofreading skills
 * Strong research and analytical abilities
 * Creativity and ability to think outside the box
 * Writing Knowledge of Hindi Bengali
This job is provided by Shine.com</t>
  </si>
  <si>
    <t>INDmoney</t>
  </si>
  <si>
    <t>As a Copywriter, you will be involved in creating content targeting INDmoney users to drive growth for the overall business. You will work with marketing &amp; product departments to create compelling marketing collateral copies.
You will create content for films, promos, digital, activations and more. You will also document our usersâ€™ journeys through all their stages such as acquisition (scripts, performance ads, emailers), activation (explainer videos, webinar content) and engagement (CRM campaigns, engaging mailers).
Roles &amp; Responsibilities:
 * Spearhead and manage content strategy for both small-scale and large-scale projects, harnessing strategy, digital, and brand design
 * Craft compelling copy for memorable marketing campaigns that would run primarily on digital platforms like Facebook, Google and the INDmoney app
 * Work closely with the design team to develop high impact marketing campaigns.
 * Ensure quality, consistency and tonality of the brand across creative content including campaign copies, ad copies, app banners &amp; push notifications, video scripts, etc.
 * Able to work in a fast-paced environment with the ability to understand creative briefs and generate unique ideas
 * Knowledge about fintech/ stock markets/ finance would be a plus.
Qualifications and Requirements:
 * 3-5 years of experience in copywriting for advertising, digital, and social.
 * Strong sense of creative storytelling, content writing, user experience, and marketing and possess ideation skills that stretch across various communication media.
 * Good sense of brand guideline
 * Ability to visualise content and brief the design team to generate desired output.
 * Experience in a start-up or app-based company is preferred.
 * Excellent command of English with phenomenal editing and proofreading skills
 * Understanding of content performance analytics would be a plus
 * Research and detail-oriented</t>
  </si>
  <si>
    <t>Planify Capital Limited</t>
  </si>
  <si>
    <t xml:space="preserve">
Job Description:
We are looking to hire a dedicated content writer to create content for blogs, articles, product descriptions, social media, and the company website. The content writer's responsibilities include evaluating analytics to adjust content as needed, regularly updating the company's website, and promoting the company blog by pitching articles to various third-party platforms. You should also be able to follow editorial guidelines when creating content.
Roles and Responsibilities:
 * Conducting in-depth research on industry-related topics to develop original content.
 * Developing content for blogs, articles, product descriptions, social media, and the company website.
 * Assisting the marketing team in developing content for advertising campaigns.
 * Proofreading content for errors and inconsistencies.
 * Editing and polishing existing content to improve readability.
 * Creating compelling headlines and body copy that will capture the attention of the target audience.
 * Identifying customersâ€™ needs and recommending new content to address gaps in the company's current content.
Skills Required:
 * Bachelor's degree in communications, marketing, English, journalism, or related field.
 * 0-1 year of experience in the same field
 * Proficient in all Microsoft Office applications.
 * Excellent writing and editing skills.
 * The ability to work in a fast-paced environment.
 * The ability to handle multiple projects concurrently.
 * Effective communication skills.</t>
  </si>
  <si>
    <t>White Cloud Brands</t>
  </si>
  <si>
    <t>Role Description
We are looking for Content Writers with 1-3 years of experience to take full responsibility for the content creation process (from strategy to execution). Our ideal candidate is someone with a flair for writing content that is well-researched, engaging, and customized to diverse sectors, brands, requirements, and formats. Strong interpersonal and communication skills to effectively coordinate with clients, colleagues, and partners, are a must.
Â 
This is an in-office role (5 days a week). Early applicants and immediate joiners will be given preference.
Â 
Responsibilities
 * Interact with clients to create campaign plans, source briefs, and deliver work on time
 * Undertake content marketing initiatives to achieve client goals &amp; objectives
 * Collaborate with our leadership, content, and design teams to produce great work
 * Conduct online research to add to client inputs, and create rich, engaging content
 * Write high-quality content for websites, brochures, social media posts, emailers, videos, landing pages, web banners, case studies, newsletters, blogs, presentations, etc.
 * Edit, proofread, and improve content to create engaging, error-free work
 * Create and manage the editorial calendar/workflows, and maintain project trackers
 * Post content on social media platforms, using relevant tags and hashtags
 * Measure and optimize performance on an ongoing basis to deliver optimal results
 * Stay up to date with industry trends, emerging technologies, and current events to generate relevant and engaging content ideas
Â 
Skills/Qualifications:
 * Bachelorâ€™s degree (in commerce, marketing, business management, or journalism &amp; mass comm.)
 * 1-3 yearsâ€™ experience in content-writing and copy-writing for brands &amp; businesses
 * Strong marketing and communications mindset, with the ability to address business goals through strategic campaigns &amp; initiatives
 * Prior experience in client relationship management
 * Superior written and spoken communication skills in English
 * Ability to write both long-form and short-form content in an engaging style
 * Proficient computer skills, including MS-Office Suite (Word, PPT, Excel)
 * Familiarity with keyword placement and SEO writing
 * Comfort using AI-enabled tools/models to enhance efficiency, productivity &amp; accuracy
 * Excellent understanding of social media platforms (best practices, optimization techniques, etc.)
Â 
You will love working with us if:
 * You are quality-focused and believe in doing it right the first-time
 * You are versatile, and enjoy writing different kinds of content
 * You are confident, yet, open-minded and keen to learn
 * You are a natural team player, but can also work independently on projects
 * You are disciplined, responsible and take complete ownership for deliverables
Â 
Most importantly, we value people with strong ethics. Humility, integrity, positivity and teamwork are hallmarks of our team. Those who believe in these values can look forward to building a long, successful career with us.
Â 
In your resume/application, please mention your current CTC.
Company Description
White Cloud Brands LLP is a strategic brand consulting and services firm based in Hyderabad. Founded in 2011, we have worked with over 100 leading brands in sectors such as FMCG, manufacturing, education, startups, BPO, technology, Government &amp; others. We help businesses make the most of opportunities in a changing world by building enduring brands that people love to connect and engage with. Know more at www.whitecloudbrands.com.</t>
  </si>
  <si>
    <t>Gracia Marcom</t>
  </si>
  <si>
    <t>The ideal candidate possesses a passion for writing and an innovative ability to create successful marketing campaigns and aid in creating company growth. You will be responsible for generating exciting and compelling stories on both digital and print sources of media.Â 
Â 
Responsibilities
 * Work closely with designers, other professionals on marketing projects
 * Edit and proofread copy as needed
 * Interpret copywriting briefs to understand project requirements
 * Optimize content using SEO best practices
Qualifications
 * Bachelor's or Master degree in English, journalism or related field or relevant work experience
 * Proven experience as a copywriter or related role
 * Strong research skills
 * Excellent time-management and organizational skills</t>
  </si>
  <si>
    <t>Sub Editor</t>
  </si>
  <si>
    <t xml:space="preserve"> * Retail Jeweller India is a business magazine. Here is the digital version link https://retailjewellerindia.com/magazines/
 * Writing Feature Articles on the business of Jewellery retail and marketing
 * Transforming reporters copy into tight, clear, and readable stories in line with internal style guides with infographic's .
 * Writing headlines, picture captions and story summaries.
 * Improve text by identifying inconsistencies and errors (in both language and content) and resolving ambiguous passages in conjunction with the Editors.
 * Covering Important stories from Jewellery economy, Retail Jewellers corporates, Independent Jewellers, current trends, business etc.
 * Preferably experience with business magazine/Industry
 * Candidate should have done their Degree in Journalism with atleast 3 years of practical experience in independently writing in print / digital media along with having excellent written &amp; verbal English communication skills.
 * Salary is in the range of Rs. 40000/- to Rs 50000/- per month.
 * Medical Insurance of Self, Spouse, Children after six months of joining.
 * Mobile Phone fully paid for
 * Office location is Phoenix Marketcity Mall, Kurla West, Mumbai
 * Office timings are 10.30 am to 6.30 pm, 5-days a week from office.</t>
  </si>
  <si>
    <t>Book and Periodical Publishing</t>
  </si>
  <si>
    <t>676559BR
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The Blue Studio is IBMâ€™s internal creative team, responsible for the strategic evolution and expression of the IBM brand across every experience and encounter, internally and externally. The Blue Studio is part of IBM's Marketing function and supports all of IBM, horizontally, across all businesses, and vertically, from the top of the funnel to the bottom. The work crosses nearly every category of output: research and strategy, communications and content development, symbology and systems, digital and physical experiences, and tools and training. Our goal is to maintain modernity, sophistication, and tangibility, and to promote understanding of the IBM brand in the world.
Role
In the Blue Studio, your words matter. Here, youâ€™ll become part of a creative, collaborative team, partnering with world-class strategists, designers, producers and creative directors to tell compelling stories about the technologies changing our world and the people who put them to work. Your primary responsibilities will be to:
 * Distill complex concepts into sharp headlines that capture attention and drive engagement
 * Craft scripted dialogue and voiceover that can inspire, elevate and explain
 * Dive deeper into topics with additional surround materials, including digital ads, blogs, emails, video scripts, white papers and more
 * Act as storyteller and steward of the brand, infusing IBMâ€™s brand voice, style, and messaging into every deliverable
#ISAICHQMCC24
CHQMCCRoles
IBMDCB
MCCJBID
Required Technical and Professional Expertise
 * 4+ years marketing or advertising writing (agency or in-house)
 * Superior English language writing skills with a keen eye for detail (diction, syntax and grammar)
 * Portfolio of work demonstrating success in primary responsibilities for the role
 * History of pitching ideas and presenting work to creative directors, partners and stakeholders
 * Comfortable with technology and IT wordage
Preferred Technical And Professional Expertise
 * Degree in English, creative writing, advertising, journalism or related area of study
 * Advertising or marketing agency experience
 * History of work with international clients
 * Professional social/broadcast media content
 * Collaboration with diverse, distributed teams through tools such as Box, Figma, Mural etc.
About Business Unit
IBM Corporate Headquarters (CHQ) team represents a variety of functions such as marketing, finance, legal, operations, HR, and more, all working together to solve some of the world's most complex problems, help our clients achieve success and build collaborative work environments for IBMers.
This job requires you to be fully COVID-19 vaccinated prior to your start date and proof of vaccination status will be required before your start date. During the Onboarding process you will be asked to confirm your vaccination status, in case you are unable to get vaccinated for any reason, you can let us know at that stage. Please let us know if you are unable to be vaccinated due to medical or religious reasons. IBM will consider such requests on a case by case basis subject to submission of required proof by the candidate before a stipulated date.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youâ€™ll be able to learn and develop yourself and your career, youâ€™ll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IBMâ€™s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weâ€™re also one of the biggest technology and consulting employers, with many of the Fortune 50 companies relying on the IBM Cloud to run their business. At IBM, we pride ourselves on being an early adopter of artificial intelligence, quantum computing and blockchain. Now itâ€™s time for you to join us on our journey to being a responsible technology innovator and a force for good in the world.
Location Statement
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
Being You @ IBM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t>
  </si>
  <si>
    <t>Junior Content Writer</t>
  </si>
  <si>
    <t>Spektra Systems</t>
  </si>
  <si>
    <t>Job Description
This is a remote position.
Spektra Systems is looking for a Junior Content Writer to work as a part of our Marketing and Communications team. The ideal candidate will be expected to develop compelling content for diverse purposes and help us create a consistent narrative around different products offered by Spektra Systems.
 * Document information and data about diverse use cases, best practices, etc of Spektra products
 * Develop content for different marketing collaterals including, blogs, articles, product descriptions, social media, and the company website
 * Create case studies and research papers on different Spektra products
 * Collaborate with different teams to get the necessary technical information for documentation and content creation
Requirements
 * 0.6-1 years of experience in content writing
 * Knowledge of content management systems
 * Exceptional writing and editing skills with impeccable grammar
 * Effective communication skills
 * Experience in conducting research and documentation
Requirements
content writing</t>
  </si>
  <si>
    <t>Bhilwara</t>
  </si>
  <si>
    <t>ImpactGuru</t>
  </si>
  <si>
    <t>Job Title: Content Writer
Location: Mumbai
Responsibilities:
ï¬ Content Strategy: Develop and implement a comprehensive content strategy aligned with
Carepal Secure&amp;#39;s brand voice, values, and business goals.
ï¬ Content Creation: Oversee the creation of engaging and informative content, including website
copy, blog posts, social media content, whitepapers, and other marketing collateral.
ï¬ Brand Messaging: Ensure consistent and compelling brand messaging across all communication
channels.
ï¬ SEO Optimization: Implement SEO best practices to enhance content visibility and improve
organic search rankings.
ï¬ Collaboration: Work closely with cross-functional teams, including marketing, design, and
product, to ensure alignment of content with overall marketing and business strategies.
ï¬ Audience Engagement: Monitor audience engagement and feedback, adjusting content
strategies accordingly.
ï¬ Performance Analysis: Utilize analytics tools to track and analyze the performance of content,
making data-driven decisions to optimize future content efforts.
Qualifications:
ï¬ Content Creation Skills: Strong writing and editing skills with the ability to create clear,
compelling, and error-free content.
ï¬ Strategic Thinker: Ability to develop and execute content strategies that align with business
objectives.
ï¬ Digital Marketing Knowledge: Familiarity with digital marketing trends, SEO principles, and
content distribution channels.
ï¬ Collaborative Nature: Team player with excellent collaboration and communication skills.
ï¬ Creative Mindset: A creative thinker with the ability to generate innovative ideas and
approaches.
If you are a dedicated professional with a passion for engaging audience with content, we invite you
to apply for the Content Manager position at Carepal Secure. Join us in our mission!</t>
  </si>
  <si>
    <t>Public Relations</t>
  </si>
  <si>
    <t>Fundraising and Hospitals and Health Care</t>
  </si>
  <si>
    <t>Bajo Foods</t>
  </si>
  <si>
    <t xml:space="preserve"> * Develop and execute the company's content strategy, aligning it with business objectives and target audience.
 * Create and curate engaging and compelling content across assets, including packaging, ads, social media, blogs, product descriptions, website etc.
 * Ensure that the content produced reflects the appropriate tone, style, and messaging for the FMCG, Food, and Wellness industries
 * Collaborate with marketing and design teams to plan and implement content strategies
 * Take ownership and lead the management of the company's LinkedIn page to drive brand awareness and engagement on the platform.
 * Apply SEO best practices to optimize content for search engines and improve visibility and organic traffic.
 * Utilize market insights and data to identify content themes and topics that resonate with the target audience, and develop relevant content assets.
 * Explore and implement automation tools and AI technology to streamline content creation processes.
 * Monitor and analyze the performance of marketing campaigns and content initiatives
 * Take overall responsibility for brand and company communication across various mediums and channels ensuring consistent messaging and brand voice.
Skills:- Content Writing</t>
  </si>
  <si>
    <t>Editor â€“ News, Cleantech Publications</t>
  </si>
  <si>
    <t>Mercom India (formerly Mercom Communications India)</t>
  </si>
  <si>
    <t>Mercom India is a clean energy communications and research firm in India. We are a subsidiary of US-based Mercom Capital Group, a leading clean energy communication and consulting firm recognized worldwide for its expertise in renewable energy.
Â 
MercomIndia.com is a news portal covering clean energy news and activity in India.
Â 
Established in Bangalore, Mercom India has provided communications services nationwide for clean energy organizations since early 2009.
Responsibilities
Mercom India is looking for News editors with experience in news publications (digital and print) to join its growing team. Our publications need an editor to help us ensure that content is clear, accurate, and ready for publication, completing tasks such as writing articles, fact-checking, writing headlines, editing for grammar and spelling, and following a style guide.
Â 
We are looking for an Editor who wants to be part of a dynamic online and print news organization focused on renewable and clean technologies in India and who is excited to be part of the solution and change in India's energy and environmental future.
Â 
The ideal candidate will have experience in India's energy and business sector and will be able to analyze data, news, and trends required to develop original content. The candidate will ensure that articles, reports, and other materials are free of errors, easy to read, and conform to the publication's style. The candidate must have a passion for writing, a sharp eye for detail, and the ability to work well under deadline pressure. The candidate can translate technical, policy, and complex ideas into clear text. The editor should be able to multitask and collaborate with the research team. The editor is expected to supervise the reporters and develop contacts in the industry to source stories and quotes.
Â 
The ideal candidate will have at least 2-3 years of editing experience and is excited to be part of the new and dynamic sector that is India's renewable energy growth story. The candidate will be responsible for:
Â Â Â Â Â Â Â Â Â·Â Â Â Â Â Â Â Â Assigning and editing stories based on the interest of Mercom India's research, market intelligence, and online audience
Â Â Â Â Â Â Â Â Â·Â Â Â Â Â Â Â Â Manage Mercom India's homepage
Â Â Â Â Â Â Â Â Â·Â Â Â Â Â Â Â Â Oversee breaking news coverage
Â Â Â Â Â Â Â Â Â·Â Â Â Â Â Â Â Â Use web analytics to monitor reader engagement
Â Â Â Â Â Â Â Â Â·Â Â Â Â Â Â Â Â Ensure best practices for web publishing per Mercom guidelines when working with reporters
Â Â Â Â Â Â Â Â Â·Â Â Â Â Â Â Â Â Manage the editing process according to the Mercom India style guide.
Â Â Â Â Â Â Â Â Â·Â Â Â Â Â Â Â Â Write headlines and subheads for articles and print publication, and create page layouts consisting of article placement, photographs, and advertisements.
Â Â Â Â Â Â Â Â Â·Â Â Â Â Â Â Â Â Experience working in an online news environment
Â Â Â Â Â Â Â Â Â·Â Â Â Â Â Â Â Â Superior editorial judgment
Â Â Â Â Â Â Â Â Â·Â Â Â Â Â Â Â Â Ability to line-edit stories and develop story ideas with reporters
Â Â Â Â Â Â Â Â Â·Â Â Â Â Â Â Â Â Skilled in publishing stories that are impactful and compelling online
Â Â Â Â Â Â Â Â Â·Â Â Â Â Â Â Â Â Proven ability to write web-friendly headlines
Â Â Â Â Â Â Â Â Â·Â Â Â Â Â Â Â Â Ability to leverage multimedia content to enhance stories and user experience, clarifying details with reporters when necessary.
Â Â Â Â Â Â Â Â Â·Â Â Â Â Â Â Â Â Writing or adjusting headlines for each article or writing
introductory paragraphs to ensure stories are written in Mercom's style and requirements
Â Â Â Â Â Â Â Â Â·Â Â Â Â Â Â Â Â Editors are also expected to write complete news articles during downtime.
Â Â Â Â Â Â Â Â Â·Â Â Â Â Â Â Â Â Must have experience using social media to find and promote stories
Â Â Â Â Â Â Â Â Â·Â Â Â Â Â Â Â Â Familiarity with content management systems, photo editing
Software and web analytics tools preferred
Â Â Â Â Â Â Â Â Â·Â Â Â Â Â Â Â Â Excellent written English, including good spelling and grammar
Â Â Â Â Â Â Â Â Â·Â Â Â Â Â Â Â Â Must have an eye for detail and be very accurate in following writing guidelines
Â Â Â Â Â Â Â Â Â·Â Â Â Â Â Â Â Â Be able to make decisions, work under pressure, meet deadlines, and have the ability to maintain a high quality of work while meeting tight deadlines
Â Â Â Â Â Â Â Â Â·Â Â Â Â Â Â Â Â Be prepared to work long hours as required.
Â Â Â Â Â Â Â Â Â·Â Â Â Â Â Â Â Â The candidate should have an eagerness to learn and adapt to new situations and different environments
Â Â Â Â Â Â Â Â Â·Â Â Â Â Â Â Â Â Must be able to travel occasionally anywhere in India
Â Â Â Â Â Â Â Â Â·Â Â Â Â Â Â Â Â Must be strong in ethical values and social conduct
Â Â Â Â Â Â Â Â Â·Â Â Â Â Â Â Â Â Must be an excellent fact checker and should have the ability to verify all the news items from various sources
Â Â Â Â Â Â Â Â Â·Â Â Â Â Â Â Â Â Must be proactive and able to work independently
Â Â Â Â Â Â Â Â Â·Â Â Â Â Â Â Â Â Must be organized, able to meet deadlines and juggle various tasks while at the same time maintaining a high level of attention to detail and sustaining overall quality
Â Â Â Â Â Â Â Â Â·Â Â Â Â Â Â Â Â Must be creative, flexible, and willing to do what it takes to deliver a finished product
Â Â Â Â Â Â Â Â Â·Â Â Â Â Â Â Â Â Salary is commensurate with experience. Please submit resume
Â Â Â Â Â Â Â Â Â·Â Â Â Â Â Â Â Â Â This position is based in Bangalore
Qualifications
A bachelor's degree or equivalent experience</t>
  </si>
  <si>
    <t>LimeLitt</t>
  </si>
  <si>
    <t>Job Description â€“ Content Writer
Our company is growing rapidly and is looking to hire a dedicated content writer to create content for blogs, articles, product descriptions, social media, and the company website. The content writer's responsibilities include evaluating analytics to adjust content as needed, regularly updating the company's website, and promoting the company blog by pitching articles to various third-party platforms. You should also be able to follow editorial guidelines when creating content. To be successful as a content writer, you should keep abreast of the latest SEO techniques. Ultimately, a top-performing Content Writer should be able to contribute to the development of strategies that will increase reader engagement.
Content Writer Responsibilities:
â€¢ Conducting in-depth research on industry-related topics in order to develop original content.
â€¢ Developing content for blogs, articles, product descriptions, social media, and the company website.
â€¢ Assisting the marketing team in developing content for advertising campaigns.
â€¢ Proofreading content for errors and inconsistencies.
â€¢ Editing and polishing existing content to improve readability.
â€¢ Conducting keyword research and using SEO best practices to increase traffic to the company website.
â€¢ Creating compelling headlines and body copy that will capture the attention of the target audience.
â€¢ Identifying customersâ€™ needs and recommending new content to address gaps in the company's current content.
Content Writer Requirements:
â€¢ Bachelor's degree in communications, marketing, English, journalism, or related field.
â€¢ Atleast 3 years of experience with content writing or copywriting.
â€¢ Working knowledge of content management systems.
â€¢ Proficient in all Microsoft Office applications.
â€¢ A portfolio of published articles.
â€¢ Excellent writing and editing skills.
â€¢ The ability to work in a fast-paced environment.
â€¢ The ability to handle multiple projects concurrently.
â€¢ Effective communication skills</t>
  </si>
  <si>
    <t xml:space="preserve">"Unlock your dream career with us. Connect with renowned employers, enjoy top-notch facilities, and thrive in a vibrant community.â€
Employer: BluOne
Position: Research Analyst
Years of Experience: 1-3 years
Community Location: Noida
Employment Type: Full Time
CONNECT
Company Overview (https://mckinleyrice.com/)
McKinley Rice is not just a company; it's a dynamic community, the next evolutionary step in the world of professional development. Spiritually, we're a hub where individuals and companies converge to unleash their full potential. Organizationally, we are a conglomerate composed of various entities, each contributing to the larger narrative of global excellence.
Redrob by McKinley Rice: The Next Frontier in Professional Development
Propelled by a substantial 4-million-dollar pre-seed investment from top venture capitalists in Korea, Redrob emerges as McKinley Rice's latest venture, marking a new chapter in our expansion. Proudly introducing Redrobâ€”a groundbreaking AI platformâ€”we're set to redefine professional development.
Going beyond traditional academic measures, Redrob embodies our commitment to nurturing talents and bridging the gap between industry demands and professionals' aspirations. Fueled by our funded growth, we're poised to revolutionize recruitment and assessments, ensuring candidates are not just academically proficient but also industry-ready.
Redrob is the cornerstone of our vision to catalyze the formation of A-grade teams for organizations. Through seamless recruitment processes, we aim to be the indispensable right hand, facilitating the creation of high-caliber teams that surpass industry standards.
Know BluOne (https://bluone.in/)
BluOne is a multinational ecosystem of conscious businesses across healthcare, publishing, research, design, technology, marketing, and talent management. We believe in excellence and exist to help create a positive impact in the world. Every person in our team is an integral part of our system and our vision. We like people to grow with us, and we go the extra mile to provide our teams with an experiential learning, a delightful experience, and all other means necessary for them to grow not just as professionals but as human beings.
Theyâ€™re a team of ex-Google New York, Zomato, OYO who've worked at high-impact, growth companies and believe that we're on the journey of building one. Backed by investors like Blume Ventures, Sequoia Surge, Beenext, and Rainmatter.
How to become a part of BluOne and enjoy the benefits:
â– Step 1: Fill in the application form and register via RedRob.
â– Step 2: Clear the interview process.
â– Step 3: Be a part of the team BluOne!
EXPERIENCE
Duties you'll be entrusted with:
 * Conduct research on industry-related and US healthcare topics that would best fit marketing requirements and compile researched information, data, and statistics in reports, documents, and case studies.
 * Analyze content marketing metrics to suggest improvisations and help identify topics, techniques, and channels around healthcare that provide the best return on efforts and investments.
Writing, Editing, and Proofreading
 * Be a compelling Story Teller.
 * Deep-dive, learn, comprehend, analyze, write, edit, and proofread about a broad range of healthcare domains for online/offline Marketing Campaigns.
 * Write headlines, copy, and content for digital media and marketing like social media content, product descriptions, blog posts, newsletters, websites, emailers, etc.
Expectations from you:
 * Are have 2+ years of proven working experience as a content writer. â— Have impressive writing skills and experience adapting styles with context. â— Have the ability to communicate and collaborate effectively.
 * Have an understanding of digital marketing tactics, including SEO, email marketing, and web analytics.
 * Have an eye for detail, critical thinking abilities, and a good sense of what makes an interesting angle to a story.
 * Are able to share knowledge and merge ideas with co-writers/editors and other team members.
 * Are able to manage multiple projects at the same time in a fast-paced environment.
 * Have strong empathy for all stakeholders.
 * Are able and interested in being part of a team dedicated to delivering quality work. â— Have a green outlook and care about the environment.
 * Are good at rapidly iterating and producing variations.
 * Are responsible entrepreneurs in their pursuit.
 * Are responsible entrepreneurs in their pursuit.
 * Results-oriented mindset and a commitment to driving revenue growth.
 * Willingness to travel as required.
THRIVE
Why youâ€™ll love Procol:
 * Work on one of the fastest-growing start-ups with the potential to influence an enormous market and positively impact millions of people
 * Collaborate with dynamic and passionate peers across the company, who will challenge and stimulate you every day
 * Build and earn ownership of a key part of our business while working directly with the company's leadership team
 * Learn and grow fast with a growing startup which impacts millions of businesses
 * Work closely with the founding team and become a part of building a successful company
 * Industry competitive salary and benefits
 * Get advance salaries every month
 * Employee health insurance covered by us
 * Flexible working hours
</t>
  </si>
  <si>
    <t>Design, Information Technology, and Writing/Editing</t>
  </si>
  <si>
    <t>676561BR
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The Blue Studio is IBMâ€™s internal creative team, responsible for the strategic evolution and expression of the IBM brand across every experience and encounter, internally and externally. The Blue Studio is part of IBM's Marketing function and supports all of IBM, horizontally, across all businesses, and vertically, from the top of the funnel to the bottom. The work crosses nearly every category of output: research and strategy, communications and content development, symbology and systems, digital and physical experiences, and tools and training. Our goal is to maintain modernity, sophistication, and tangibility, and to promote understanding of the IBM brand in the world.
Role
In the Blue Studio, your words matter. Here, youâ€™ll become part of a creative, collaborative team, partnering with world-class strategists, designers, producers and creative directors to tell compelling stories about the technologies changing our world and the people who put them to work. Your primary responsibilities will be to:
 * Distill complex concepts into sharp headlines that capture attention and drive engagement
 * Craft scripted dialogue and voiceover that can inspire, elevate and explain
 * Dive deeper into topics with additional surround materials, including digital ads, blogs, emails, video scripts, white papers and more
 * Act as storyteller and steward of the brand, infusing IBMâ€™s brand voice, style, and messaging into every deliverable
BLRMCC_23,#ISAICHQMCC24QMCC24
IBMDCB
MCCJBID
Required Technical and Professional Expertise
 * 4+ years marketing or advertising writing (agency or in-house)
 * Superior English language writing skills with a keen eye for detail (diction, syntax and grammar)
 * Portfolio of work demonstrating success in primary responsibilities for the role
 * History of pitching ideas and presenting work to creative directors, partners and stakeholders
 * Comfortable with technology and IT wordage
Preferred Technical And Professional Expertise
 * Degree in English, creative writing, advertising, journalism or related area of study
 * Advertising or marketing agency experience
 * History of work with international clients
 * Professional social/broadcast media content
 * Collaboration with diverse, distributed teams through tools such as Box, Figma, Mural etc.
About Business Unit
IBM Corporate Headquarters (CHQ) team represents a variety of functions such as marketing, finance, legal, operations, HR, and more, all working together to solve some of the world's most complex problems, help our clients achieve success and build collaborative work environments for IBMers.
This job requires you to be fully COVID-19 vaccinated prior to your start date and proof of vaccination status will be required before your start date. During the Onboarding process you will be asked to confirm your vaccination status, in case you are unable to get vaccinated for any reason, you can let us know at that stage. Please let us know if you are unable to be vaccinated due to medical or religious reasons. IBM will consider such requests on a case by case basis subject to submission of required proof by the candidate before a stipulated date.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youâ€™ll be able to learn and develop yourself and your career, youâ€™ll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IBMâ€™s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weâ€™re also one of the biggest technology and consulting employers, with many of the Fortune 50 companies relying on the IBM Cloud to run their business. At IBM, we pride ourselves on being an early adopter of artificial intelligence, quantum computing and blockchain. Now itâ€™s time for you to join us on our journey to being a responsible technology innovator and a force for good in the world.
Location Statement
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
Being You @ IBM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t>
  </si>
  <si>
    <t>A 20 year digital marketing company is looking for a Content writer .
Location : Work from home ( totally remote)
Candidate should be having own laptop and wi-fi
experience: 2-4years
5 days working
office time : 12:30 PM to 10:00 PM
the candidate should be very good in English Communication.
should be have the good commond on using Ai
Should be able to write on health sector and multiple client as per the task assign
Should be good to write blog, article, tiwitter , instagram, website etc
budget : 30k to 40k
Interested candidate can call me on 9726002887 or can mail me on sonal.garg@talentcorner.in
#content writer #copywriter #english writing #english communication #article #blog #social media #website</t>
  </si>
  <si>
    <t>Advertising and Marketing</t>
  </si>
  <si>
    <t>Creativefuel</t>
  </si>
  <si>
    <t>Company Description
Creativefuel is a digital marketing agency based in Indore, India, specializing in meme marketing. With a base of over 350M followers on Instagram and 200M followers on Facebook, we have campaigned for major brands such as Priya Gold, MamaEarth, Vision 11, and movies like RRR, Gangubai, Doctor Strange, etc. Our team of social media experts and diverse influencers fuels our influencer marketing wing. We are dedicated to empowering memes with excellent marketing content to make our clients go viral.
Role Description
This is a  on-site role for a Copywriter. The Copywriter will be responsible for creating and editing press releases, communication with clients, writing marketing copy, proofreading, and collaborating with the marketing team.
Qualifications
 * Excellent writing skills and attention to detail
 * Experience in creating press releases and marketing copy
 * Proofreading expertise for grammar, punctuation, and spelling
 * Familiarity with digital marketing practices and social media platforms
 * Strong communication skills and ability to work collaboratively with the marketing team and clients
 * Bachelor's degree in English, Journalism, Communications, Marketing, or related field
 * Previous experience in meme marketing or influencer marketing is a plus
 * Creative mindset and ability to think outside the box</t>
  </si>
  <si>
    <t>Graphy Inc.</t>
  </si>
  <si>
    <t xml:space="preserve">Position Overview:
We are seeking a talented Content Writer to join our team. The ideal candidate will be passionate about writing, with a keen eye for detail and the ability to create engaging content across various platforms.
Key Responsibilities:
 * Researching and generating ideas for content.
 * Writing clear, concise, and compelling copy for websites, blogs, social media, and other digital platforms.
 * Collaborating with other team members to develop content strategies.
 * Proofreading and editing content to ensure accuracy and adherence to brand guidelines.
 * Keeping up-to-date with industry trends and best practices in content writing and SEO.
 * Contributing to brainstorming sessions and content planning meetings.
Qualifications:
 * Bachelor's degree in English, Journalism, Communications, or related field.
 * Proven experience as a content writer or similar role.
 * Excellent writing, editing, and proofreading skills.
 * Strong research skills and the ability to understand complex topics.
 * Proficiency in using content management systems (CMS) and SEO tools.
 * Ability to work independently and manage multiple projects simultaneously.
 * Attention to detail and a commitment to producing high-quality content.
 * Familiarity with digital marketing concepts and strategies is a plus.
 * Portfolio of previous work demonstrating writing ability and versatility.
</t>
  </si>
  <si>
    <t>Engineer / Senior Engineer / Assistant Manager - Mechanical</t>
  </si>
  <si>
    <t xml:space="preserve">Location : Baga Cement Works , Himachal Pradesh
Work Experience : 6 - 8 years
Designation : Engineer / Senior Engineer / Assistant Manager
Essential Qualification : BE / B Tech. in Mechanical Engineering
**IMPORTANT** :
Candidates will be preferred in north especially from HP, Punjab, Haryana , Chandigarh surrounding of Himachal Pradesh
Job Description:
 * Capex â€“ Extensive working in Proposals, Monthly report, savings calculation, Coordination with P&amp;B cell.
 * Safety â€“ Implementation of safety standards â€“ eg. Hot work, W@H, MLO, PTW, Scaffolding, Electrical safety etc
 * Capex Tracking and completion as per timeline.
 * Unit Capex budget monitoring and ensuring all sanctioned budgetâ€™s utilization as per capex guideline.
 * Plant capex cash flow and status tracking and timely capitalization.
 * Co-ordination with inter department for New Capex proposal, finalization &amp; Submission in capex software
 * Prepare schedule, monitor, and coordinate with contractor for timely completion of activities.
 * Erection and commissioning of assigned project as per approved drawings.
 * Manpower management
 * BOQ, Scope, TC and ordering of capex items
 * Prepare Bid document for contractor pre-qualification.
 * Prepare Bar chart for inter department co-ordination and monitoring of progress.
 * Ensuring 100% compliance of all safety standards
</t>
  </si>
  <si>
    <t>Construction, Building Construction, and Industrial Machinery Manufacturing</t>
  </si>
  <si>
    <t>Engineer / Senior Engineer - Mechanical</t>
  </si>
  <si>
    <t>Emerson</t>
  </si>
  <si>
    <t xml:space="preserve">Job Summary
If you are looking for an opportunity in the Mechanical Engineering space then Emerson has a great opportunity for you! Based in India, the Senior Mechanical Engineer will be in-charge of reviewing customer specifications and engineering design.
In This Role, Your Responsibilities Will Be:
 * Review of Customer specifications / inputs and identify scope
 * Follow the departmental and PMO processes
 * Generate project documents and drawings
 * Engineering design, freeze of project basic design (Finalize P&amp;ID, Mechanical equipment, General Arrangement Drawing and bills of materials)
 * Perform Piping &amp; Structural analysis and liaise with Mechanical Designer / Mechanical Engineer for design changes.
 * Customer engagement which includes customer KOM, Customer Queries, resolving deviation to specifications
 * Ensure quality of the project documentation
 * Prepare enquiry Datasheet / Material Requisition (MR) for Long Lead Mechanical items
 * Sub vendor offer review and sub Vendor drawings / documents review
 * Sub vendor handling (follow up, design review meetings, partner concerns)
 * Responsible for maintaining Quality records
 * Monitor mechanical work progress on project
 * Perform Pre-FAT and FAT with Customer
 * As Build Documentation and handover to services
 * Perform Pressure Drop / Head Loss Calculation, Pipe Wall Thickness Calculation, Lifting Lug Calculation, etc.
 * Provide Engineering technical support to E&amp;I, Quality, Purchasing and Project Manager
 * Report project status updates, variations in scope to the Project Manager
 * Participate in internal and external audits and Kick Off meeting when required.
Who You Are:
You move beyond traditional ways of doing things. You are an active learner who uses both success and failure as learning opportunities. You deliver messages in a clear, compelling, and concise manner.
For This Role, You Will Need:
 * Good knowledge of Oil &amp; Gas Industry equipment, Instruments, Piping and structural work
 * Good knowledge in application of various types of meters for Gas &amp; Liquids Measurement, good working knowledge of ASME, ANSI, API, API MPMS, ISO &amp; other industry standards related to Oil and Gas measurement services
 * Familiar with Piping &amp; Structural Welding and Non-destructive testing
 * Good experience of Meter and Prover Sizing
 * Ability to do stress analysis using CAESER-II / STAAD or equivalent packages
 * Excellent analytical skills and results-oriented
 * Excellent communication skills (verbal and written)
 * Excellent drawing skills in AutoCAD / MicroStation
 * Proficient with Microsoft Office
 * Decisive, drive and ability to deliver effective and innovative solutions
Preferred Qualifications that Set You Apart:
B.E / B. Tech in Mechanical Engineering with 5 - 8 years of proven experience.
Our Offer To You:
By joining Emerson, you will be given the opportunity to make a difference through the work you do.
Emerson's compensation and benefits programs are designed to be competitive within the industry and local labor markets. We also offer a comprehensive medical and insurance coverage to meet the needs of our employees.
We are committed to creating a global workplace that supports diversity, equity and embraces inclusion. We welcome foreign nationals to join us through our Work Authorization Sponsorship.
We attract, develop, and retain exceptional people in an inclusive environment, where all employees can reach their greatest potential. We are dedicated to the ongoing development of our employees because we know that it is critical to our success as a global company.
We have established our Remote Work Policy for eligible roles to promote Work-Life Balance through a hybrid work set up where our team members can take advantage of working both from home and at the office.
Safety is paramount to us, and we are relentless in our pursuit to provide a Safe Working Environment across our global network and facilities.
Through our benefits, development opportunities, and an inclusive and safe work environment, we aim to create an organization our people are proud to represent.
Our Commitment to Diversity, Equity &amp; Inclusion
At Emerson, we are committed to fostering a culture where every employee is valued and respected for their unique experiences and perspectives. We believe a diverse and inclusive work environment contributes to the rich exchange of ideas and diversity of thoughts, that inspires innovation and brings the best solutions to our customers.
This philosophy is fundamental to living our companys values and our responsibility to leave the world in a better place. Learn more about our Culture &amp; Values and about Diversity, Equity &amp; Inclusion at Emerson.
If you have a disability and are having difficulty accessing or using this website to apply for a position, please contact: idisability.administrator@emerson.com.
</t>
  </si>
  <si>
    <t>Automation Machinery Manufacturing and Oil and Gas</t>
  </si>
  <si>
    <t>Mechanical Maintenance Engineer  - Chakan Pune (Only Diploma Mechanical )</t>
  </si>
  <si>
    <t xml:space="preserve"> * Co-coordinating with shift supervisor to reduce the down time of machines and
equipment's in plant.
 * For spares requirement initiate Purchase requisition.
 * Collect breakdown data and update in machine history card.
 * To do Preventive, Periodic maintenance and overhaul of machines and utilities as per plan.
 * New machine installation as per layout.
 * To do Maintenance of AC's, Compressors, Gas yards and water systems.
 * Coordinate with shift technician for breakdown activity and analysis.
 * Ensure utility maintenance &amp; monitoring.
 * Ensure and monitor spares part availability for maintenance activity and maintain record of
spares.
 * Hydrant system maintenance.
 * Ensure 5's and cleanliness of the equipment's.</t>
  </si>
  <si>
    <t>Pune/Pimpri-Chinchwad Area</t>
  </si>
  <si>
    <t>Product Quality Engineer</t>
  </si>
  <si>
    <t>Minimum qualifications:
 * Bachelor's degree in Mechanical, Electrical or Industrial Engineering, or equivalent practical experience.
 * 5 years of experience in cross-functional management developing consumer electronics.
 * Experience in product quality control systems, quality compliance matrix, quality governance, quality statistical methods, or cosmetic criteria.
Preferred qualifications:
 * Knowledge of statistical quality control such as Six Sigma.
 * Knowledge of consumer hardware development and manufacturing processes, vendor relations, and working with Contract Manufacturers.
 * Understanding of technology at the system and commodity level as well as software and usability.
 * Familiarity with statistical analysis tools such as JMP, Minitab, and R language.
About The Job
Our computational challenges are so big, complex and unique we can't just purchase off-the-shelf hardware, we've got to make it ourselves. Your team designs and builds the hardware, software and networking technologies that power all of Google's services. As a Hardware Engineer, you design and build the systems that are the heart of the world's largest and most powerful computing infrastructure. You develop from the lowest levels of circuit design to large system design and see those systems all the way through to high volume manufacturing. Your work has the potential to shape the machinery that goes into our cutting-edge data centers affecting millions of Google users.
With your technical expertise, you lead projects in multiple areas of expertise (i.e., engineering domains or systems) within a data center facility, including construction and equipment installation/troubleshooting/debugging with vendors.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Responsibilities
 * Oversee on site supplierâ€™s for daily quality process and quality system including incoming material management, production quality control, and quality continuous improvement actions.
 * Manage factory quality issue escalation, Failure Analysis issues, Root Cause and Corrective Action from First Article Inspection/Outgoing Quality Control/On-Going Reliability, Yield fallouts, Customer Complaints and Field failures during NPI/Mass Production Phases.
 * Coordinate with on site operation team members and Shenzhen suppliers to resolve emergency issues locally in a timely manner.
 * Define/implement Phone Product Cosmetic Specifications and design FATP Quality Cosmetic Station Inspection Plans, ensuring the specifications are met.
 * Drive Design of Experiment, collect Statistical Process Control data to enable evaluation/qualification/verification of cost effectiveness, meeting overall manufacturing quality goals with cross-functional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</si>
  <si>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Other, Information Technology, and Engineering</t>
  </si>
  <si>
    <t>Plant Simulation Engineer</t>
  </si>
  <si>
    <t>JD
â€¢ Responsible for creating material flow simulation models with given inputs ( Layout, operational parameters) and run simulation and
â€¢ Analysis through simulation on topics related throughput , Bottleneck , resource optimization, Inventory reduction and optimization.
â€¢ Experienced working on Automotive sector preferably with Powertrain, Assembly operations
â€¢ Good understanding of Production planning basics - capacity planning , takt time , MTTR , quality rate , OEE etc.
â€¢ Understand complex production systems &amp; drive improvements through simulation
â€¢ Run experimentation with simulation runs &amp; derive analysis from results
â€¢ Should be capable of presenting key results , analysis</t>
  </si>
  <si>
    <t>Automation Machinery Manufacturing</t>
  </si>
  <si>
    <t>Vehicle Dynamics Simulation Engineer</t>
  </si>
  <si>
    <t>Tata Elxsi</t>
  </si>
  <si>
    <t xml:space="preserve">Tata Elxsiâ€™ s Mechanical Design and engineering business helps global transportation leaders with end-to-end product design &amp; engineering services.
We are looking for bright and passionate Vehicle Dynamics Simulation Engineer using Carsim and Matlab/Simulink
Job Description
 * BE/BTECH or ME/MTECH in Mechanical or Automotive engineering with knowledge of automobile Passenger Vehicle.
 * Understanding of vehicle dynamics (stability), tire characteristics, suspension steering system (including EPS)
 * Understanding of mainly accuracy verification and turning braking stability analysis method.
 * Good knowledge on steering system friction and gear modelling method.
 * Good understanding of MF-Swift tire model.
 * Knowledge on Fishhook test BM activity. Take measurement on the car of each segment to examine targets.
 * Development of evaluation technology for stability limit test
 * Experience in interpreting and understanding CAE results, post-processing and preparing comprehensive analysis reports.
 * Requirements
 * Experience of using CarSim, MATLAB/Simulink.
 * Experience in designing, experimenting, and analysing steering system mechanism and gear meshing.
 * Creating a model of tyre model development.
 * Experience with an automotive OEM or a subsidiary with knowledge of system, subsystem, and vehicle level
 * Create and pool more and more models of existing cars.
 * Implementation of routine calculations and creation of routine report memos.
 * Good verbal and written Communication Skills.
 * Experience with an automotive OEM is must.
 * The ability to converse in Japanese is desirable.
Experience Band
 * Minimum 1-6 years of experience on Vehicle dynamics simulation using Carsim, MATLAB/Simulink in the automotive domain.
</t>
  </si>
  <si>
    <t>Engineering Services</t>
  </si>
  <si>
    <t>Mechanical Equipment Engineer</t>
  </si>
  <si>
    <t>Primary skills: Plant Engineering Experience in Power/Energy/Industrial Application Business
A day in the life of an Infoscion
 * As part of the Infosys consulting team, your primary role would be to get to the heart of customer issues, diagnose problem areas, design innovative solutions and facilitate deployment resulting in client delight.
 * You will develop a proposal by owning parts of the proposal document and by giving inputs in solution design based on areas of expertise.
 * You will plan the activities of configuration, configure the product as per the design, conduct conference room pilots and will assist in resolving any queries related to requirements and solution design
 * You will conduct solution/product demonstrations, POC/Proof of Technology workshops and prepare effort estimates which suit the customer budgetary requirements and are in line with organizationâ€™s financial guidelines
 * Actively lead small projects and contribute to unit-level and organizational initiatives with an objective of providing high quality value adding solutions to customers. If you think you fit right in to help our clients navigate their next in their digital transformation journey, this is the place for you! Ability to develop value-creating strategies and models that enable clients to innovate, drive growth and increase their business profitability
 * Good knowledge on software configuration management systems
 * Awareness of latest technologies and Industry trends
 * Logical thinking and problem solving skills along with an ability to collaborate
 * Understanding of the financial processes for various types of projects and the various pricing models available
 * Ability to assess the current processes, identify improvement areas and suggest the technology solutions
 * One or two industry domain knowledge
 * Client Interfacing skills
 * Project and Team management</t>
  </si>
  <si>
    <t>Management and Manufacturing</t>
  </si>
  <si>
    <t>Mechanical Engineer Fresher</t>
  </si>
  <si>
    <t>Vijaya Enterprises</t>
  </si>
  <si>
    <t>Job Description
 * Analysis of job at every stages of production in Shop-floor to meet the customer's requirement as per Drawing's.
 * Inspection of job before machining,In -process inspection and final job.
 * Analysis of detailed process and making gauges,fixtures to reduce inspection and produuction time.
 * Planning and Organising Production schedules
 * Production Forecasting as per sales plan.(Plan with purchase team for Material resources)
 * Technical Improvement
 * Monitor inventory status and generate inventory reports to Production Manager.
This job is provided by Shine.com</t>
  </si>
  <si>
    <t>CAE Engineer</t>
  </si>
  <si>
    <t>Noise, Vibrations &amp; Harshness (NVH) Validation
-Experience in Advanced Engineering Degree
-Wind noise/sealing/acoustic package development and/or NVH engineering experience
-Experience using test techniques including sound transmission loss, absorption, and basic transfer path principles.
-Must be organized, motivated, adept with engineering practices Strong interpersonal skills that can work virtually and collaborate effectively with other team members.
-Understanding of digital signal processing and sound quality metrics Knowledgeable in Computer Aided Design (CAD), CATIA and/or Teamcenter Nx.
-Working knowledge of NVH analysis Software (i.e., LMS, Head Acoustics, B&amp;K) Plants related experience High level of proficiency in English (speaking, reading, writing)
-Develop Propulsion System Level Targets based on Top-Down vehicle sensitivity methodology.
-Develop enabler features to ensure compliance with targets
-Inspect and confirm appropriate design features working with de sign team, Root cause NVH issues
-Conduct competitive benchmark analysis and share highlights and benefits of the NVH enablers in time to ensure refinement competitiveness
-Participate in subjective vehicles evaluations to drive EDM, HEV Transmission, and Gearbox Designs
-Establishing NVH enablers required to meet program targets for Chassis and Ride Comfort
-Responsible for scheduling and coordinating NVH benchmarking, standardized testing and target setting; Hybrid Working Position
-Responsible for reporting status in regular management forums (i.e.. VIT, Umbrella) and each program gate
-Responsible for ensuring that the vehicle Design Verification Plan (DVP) is completed accurately and on time
-Responsible for timely root cause and resolution of technical issues.</t>
  </si>
  <si>
    <t>Information Technology and Analyst</t>
  </si>
  <si>
    <t>Manufacturing Engineer</t>
  </si>
  <si>
    <t>Job Location: Pune
Job Description:
 * Mechanical Engineering graduates should have sound knowledge of the Automotive Industry's relevant systems
 * Should have good knowledge of Industry relevant processes of
 * Production, Quality, and Logistics will have an in-depth awareness of at least 2 areas.
 * Logistics area exposure is required
 * Should be Good at Microsoft Office software, generation of customized reports, macro, etc.
 * Good knowledge of vehicle parts details and criticality of the linkages between the various parts/systems in the vehicle. Proficient working in CFT in close coordination with various
 * Stakeholders across countries and suppliers
 * Germany Language Proficiency @ A1, A2 Preferred</t>
  </si>
  <si>
    <t>Aero Seating Mechanical Design Engineer</t>
  </si>
  <si>
    <t xml:space="preserve">Looking for Mechanical Design Engineer with experience in the aircraft interior design specifically Premium class seating design. Dimension of Function Mechanical design engineer will be responsible to develop design concepts and mechanisms, BOMs, detailed design of seating components. He will be responsible for work package completion within timeframe ensuring customer/airframer regulatory requirements are met. Contacts Design Engineer will work in co-ordination with mechanical design team under team lead and will be responsible for work-package task.
Area of Responsibility: -
 * Should be able to work independently in preparing Aerospace seating level Aggregate concepts, various package options.
 * Should be able to work on Layout of Passenger Accommodation (LOPA).
 * Prefer knowledge of Ergonomics and Aerospace standards
 * Design engineer is responsible to within the area of Cabin Interior product development and details product design according to standards and guidelines. Translate defined product design performance criteria in CAD data &amp; specifications. Applies a variety of concepts, practices, and procedures related to Aerospace interior.
 * Complete ownership of Design and development of Cabin Interior Seating sub-system using CATIA V5 software.
 * Should Create design guidelines and best practices for aggregate integration.
 * Track and highlight key risks and mitigation mechanisms.
 * Assist in design reviews and ensure on time delivery of engineering milestones.
 * Responsible for applying processes and methods for product design and ensuring process compliance through change management, design optimization, DFMEA, GD&amp;T, design for manufacture and knowledge management.
 * Co-ordinate with team lead &amp; team members regarding work packages.
 * Works with Design and manufacturing team regarding design and development of Seating parts Upholds customer working practices, rules and regulations and supports a positive collaborative culture.
 * Ensure quality of the CAD design, drawings &amp; speed of delivery.
 * Experience of Aerospace seating design &amp; aircraft assembly line.
 * Experience of AIRBUS process &amp; methodologies
 * Experience on Aerospace manufacturing processes and Industrial standard.
 * Good knowledge on creation of Guidelines, Project Lean Design Roadmap
 * Experience in developing the templates and standards to be used in the Industrial Process &amp; innovative solutions.
 * Knowledge of Aerospace design standards
</t>
  </si>
  <si>
    <t>Defense and Space Manufacturing, Aviation and Aerospace Component Manufacturing, and Airlines and Aviation</t>
  </si>
  <si>
    <t>Mechanical - Trainee Design Engineer</t>
  </si>
  <si>
    <t>Indovance Inc.</t>
  </si>
  <si>
    <t>Job Information
Number of Positions
10
Department Name
Mechanical
Industry
Engineering
Experience Required
0-2 years
Qualification
B.E Mechanical
City
Pune City
State/Province
Maharashtra
Zip/Postal Code
411001
Job Description
Important: Please note, Indovance Pvt. Ltd or any associated stakeholder of the company does not ask for registration fees or any type of monetary favors from job seekers.
Key Functional Area
 * CAD Modelling and detailing with on time Delivery.
 * Application of mechanical aptitude to create the desired CAD output.
 * Strong drawing, reading and interpretation
Key Responsibilities
 * Basic domain knowledge related to - Fabrication/ Casting &amp; Forging/ Machining
 * On time project delivery with accuracy
 * Work on domains like - Fabrication Drawing, Multibody Assembly, Part Modelling, Drafting, Detailing, Mill Work Knowledge, Heat Exchangers, Pressure Vessels.
 * Understand customer requirement.
 * Ownership of the project assigned.
 * Flexible enough to work in different domain and CAD tools like SolidWorks, Inventor, AutoCAD etc.
 * Ability to apply basic technical aptitude.
Requirements
Job Position: Design Engineer
Qualification: B.E. Mech -Degree
Experience: 0 to 1 years
Software: Autodesk Inventor, Solid works, Autocad
Domain: Fabrication Drawing, Multibody Assembly Experience, Part Modelling, Drafting, Detailing, Mill Work Knowledge, ladder Detailing, Heat Exchangers, Pressure Vessels
Position objective: All types of detailing &amp; drafting on time &amp; quality delivery
Personal Attributes
 * Excellent written &amp; verbal skills
 * Attention to details.
 * Process oriented
 * Quick learner
 * Ability to work independently &amp; in a team.
Benefits
 * Learning &amp; development programs
 * Growth oriented organization
 * Process driven work
 * Transparent work culture
 * Young &amp; vibrant environment
 * Work-life balance
 * Health insurance
 * Annual health check-up</t>
  </si>
  <si>
    <t>BIW Process Engineer (Digital Manufacturing)</t>
  </si>
  <si>
    <t>Job Description
Experience: 2-6 Years
Location: Sanand, Gujarat, India
BIW activities:
1) Data Management between ERC
2) Study of Engineering Drgs
3) BIW Process planning and equipment ordering experience with good communication skills.
4) ECN Implementation and Process simulation
5) Project / Process feedback and feedforward between different stakeholders, in TML and FIAT
6) Experience in the BIW design domain.
7) Proficient in concept design of Geo stations, Re-spot, Grippers
8) Experience in 3D finish, 2D detailing and quality check
9) Awareness of Tier-1/OEM Design standards
10) Knowledge of tolerances and materials. Sound ability to understand and use GD&amp;T
11) Knowledge and understanding of sheet metal manufacturing processes
12) Technical guidance to team
13) Expert in project planning &amp; execution
14) Exposure to Welding Lines Process &amp; Layout (Spot Welding, ARC welding)
15) Understanding of standard BOP selection and familiarity in pneumatics, sensors and other integration elements.
Skills:
1) Good written &amp; oral communication skills
2) Possess proactive approach, good analytical, and presentation
3) Problem solving and skills.
4) Good team player
Tools:
1) Catia/Delmia
2) Robcad/Process simulate
3) Autocad
4) Team center PLM</t>
  </si>
  <si>
    <t>Engineering, Design, and Other</t>
  </si>
  <si>
    <t>Sanand</t>
  </si>
  <si>
    <t>Manufacturing Process Engineer</t>
  </si>
  <si>
    <t xml:space="preserve">Hi!!
Greetings from HCL!!!
Here is an exciting career opportunity at HCL Technologies.
An excellent opportunity engulfs you with us.
Freshers please don't apply. Candidate who is having revelant experience can only apply for the positions.
Details:
Positions: Manufacturing Process Engineer
Qualification : BE/B.Tech / ME/ M.Tech in (Mechanical)
Experience: 3 to 6yrs.
Work Location: Bangalore
Notice Period: 30 / 60 Days
Work from Office only from Day one.
JD:
Â· Industrial experience in creating assembly work instruction / Technical Illustration/ Production planning/ Process planning.
Â· Shop floor experience on leading assembly lines. Working Experience in Clean Room will be an added advantage.
Â· Troubleshoot/Address build issues on shop floor, guide operators/technicians on assembly procedure.
Â· Good understanding of Workmanship Standards.
Â· Good manufacturing &amp; assembly knowledge to explain the component assembly procedure.
Â· Good knowledge on usage of special assembly tools, jigs and fixtures.
Â· Good knowledge of Ergonomic tools used on assembly floor and the safety measures &amp; precautions to be used.
Â· Basic knowledge on Poke-Yoke (Mistake or Error Proofing) method.
Â· Basic knowledge on wire Harness &amp; Schematic to create OMS related to cables, routing etc.
Â· Working knowledge of Unigraphics and Teamcenter.
Â· Good communication and presentation skill.
Interested candidates please share your updated profile &amp; mentioned below Details only in Body of the mail:
Praathana.s@hcl.com
Overall Exp:
Current CTC:
Expected CTC:
Notice period:
Regards,
Praathana.s
Senior HR Executive,
</t>
  </si>
  <si>
    <t>Manufacturing and Engineering</t>
  </si>
  <si>
    <t>Semiconductor Manufacturing and Manufacturing</t>
  </si>
  <si>
    <t>Aerospace Engineer</t>
  </si>
  <si>
    <t>CATIA/NX/Teamcenter/SC03/Abaqus/Ansys/ LS-Dyna/Hypermesh/ICEM/Fluent/Star CCM/Creo/Solidworks/Adobe/Bar One/ Label Matrix
A day in the life of an Infoscion
 * As part of the Infosys delivery team, your primary role would be to interface with the client for quality assurance, issue resolution and ensuring high customer satisfaction.
 * You will understand requirements, create and review designs, validate the architecture and ensure high levels of service offerings to clients in the technology domain.
 * You will participate in project estimation, provide inputs for solution delivery, conduct technical risk planning, perform code reviews and unit test plan reviews.
 * You will lead and guide your teams towards developing optimized high quality code deliverables, continual knowledge management and adherence to the organizational guidelines and processes.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Domain: Structures, Engines, Airworthiness, Gas Turbine systems: Compressor, combustion, Rotative discs, casings, structures, Turbine Statics, shafts Work Area: Design/Stress/ Fluid Flow/Thermal/ Manufacturing/Service, Interior, Exteriors, Seating system &amp; Lighting/Optics, Packaging, Labelling</t>
  </si>
  <si>
    <t>Mechanical Engineer</t>
  </si>
  <si>
    <t>Candidate is a part of CCS (CAD/CAE) Team working on Developing/Managing custom NX Application, interact with designers to understand the design process and develop applications within NX to automate the process. Applications may be small utilities or large product level automation. Apply SDLC principles for developing new and maintenance of Applications.
Candidate will work in an agile environment to convert ideas into custom applications.
 * Developing NX Open application using C#/Java/C++.
 * Development of UI using Block Styler.
 * Good understanding of OOPS and Design patterns implementation.
 * Good knowledge of NX Configuration &amp; Checkmate.
 * Should have good working knowledge of NX (Modeling, Assembly, Drafting &amp; Routing Modules).
 * Should have experience in developing application within Teamcenter Environment.
 * Should have strong working knowledge in configuration Management using GIT methodology like Tortoise GIT.
 * Should have good understanding of Mechanical Design concepts.
 * Should be proficient in Expression based modeling and PTS.
 * Should have been involved in NX upgrade activities.
 * Should have been involved in NX upgrade activities.
 * Skills with SQL and Power BI is Desirable.
 * Experience in WinForms is desirable.
 * Experience in Teamcenter Customization using SOA would be desirable.</t>
  </si>
  <si>
    <t>Mechanical Design Engineer</t>
  </si>
  <si>
    <t>Valeo est une entreprise mondiale de haute technologie qui conÃ§oit des solutions rÃ©volutionnaires pour rÃ©inventer la mobilitÃ©. Nous sommes un Ã©quipementier partenaire des constructeurs automobiles et des acteurs de la nouvelle mobilitÃ© dans le monde entier. Notre vision ? Inventer une mobilitÃ© plus verte et plus sÃ»re, grÃ¢ce Ã  des solutions axÃ©es sur la conduite intuitive et la rÃ©duction des Ã©missions de CO2. Nous sommes leaders dans nos domaines d'activitÃ© et reconnus comme l'une des plus grandes entreprises innovantes au monde.
 * Analyze specifications in order to define performance criterions to be achieved.
 * Develop innovative and reliable solutions that fulfill specifications.
 * Participate to the Design Failure Mode and Effect Analysis (DFMEA).
 * Design 3D model and prepare definition files for products, prototypes and test means.
 * Leads design activities with internal and external contributors.
 * Share technical topics with prototype workshop and suppliers.
 * Prepare technical file to justify choice of concept and solutions.
 * Build 2D drawing with functional dimensions according to ISO standard.
 * Build tolerance stack-up and optimize dimensioning.
 * Define and identify functional and critical characteristics.
 * Support project planning edition and update.
 * Present product definition status at Design Review and Project Validation Committee.
 * Apply CAD methodologies and deliver CAD data that pass Q-Checker.
 * Manage Product definition file into the PLM (Product Lifecycle Management) database.
Position~
R&amp;D Engineer
DÃ©partement~
Mechanical Development
Schedule~
Temps partiel
Employee Status~
CDI
Type de contrat~
Contrat permanent
Job Posting Date~
2024-01-09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</si>
  <si>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Primary Skills : Aerospace Domain, Aerospace Domain-Aircraft Maintenance, Embedded Software-Control Systems &amp; Acquisition Systems Secondary Skills : Aero Engine Design, Aero Engine Stress, CFD, UGNX
A day in the life of an Infoscion
 * As part of the Infosys delivery team, your primary role would be to interface with the client for quality assurance, issue resolution and ensuring high customer satisfaction.
 * You will understand requirements, create and review designs, validate the architecture and ensure high levels of service offerings to clients in the technology domain.
 * You will participate in project estimation, provide inputs for solution delivery, conduct technical risk planning, perform code reviews and unit test plan reviews.
 * You will lead and guide your teams towards developing optimized high quality code deliverables, continual knowledge management and adherence to the organizational guidelines and processes.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</si>
  <si>
    <t>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 Analyze specifications in order to define performance criterions to be achieved.
 * Develop innovative and reliable solutions that fulfill specifications.
 * Participate to the Design Failure Mode and Effect Analysis (DFMEA).
 * Design 3D model and prepare definition files for products, prototypes and test means.
 * Leads design activities with internal and external contributors.
 * Share technical topics with prototype workshop and suppliers.
 * Prepare technical file to justify choice of concept and solutions.
 * Build 2D drawing with functional dimensions according to ISO standard.
 * Build tolerance stack-up and optimize dimensioning.
 * Define and identify functional and critical characteristics.
 * Support project planning edition and update.
 * Present product definition status at Design Review and Project Validation Committee.
 * Apply CAD methodologies and deliver CAD data that pass Q-Checker.
 * Manage Product definition file into the PLM (Product Lifecycle Management) database.
Job:
R&amp;D Engineer
Organization:
Mechanical Development
Schedule:
Part time
Employee Status:
Regular
Job Type:
Permanent contract
Job Posting Date:
2024-01-09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</si>
  <si>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Valeo ist ein globales Technologieunternehmen, das innovative LÃ¶sungen entwickelt, um die MobilitÃ¤t neu zu erfinden. Wir sind ein Partner von Automobilherstellern und Akteuren der neuen MobilitÃ¤t weltweit. Unsere Vision? Eine grÃ¼nere und sicherere MobilitÃ¤t zu erfinden, dank LÃ¶sungen, die sich auf intuitives Fahren und die Reduzierung von CO2-Emissionen konzentrieren. Wir sind fÃ¼hrend in unseren GeschÃ¤ftsbereichen und werden als eines der weltweit grÃ¶ÃŸten innovativen Unternehmen anerkannt.
 * Analyze specifications in order to define performance criterions to be achieved.
 * Develop innovative and reliable solutions that fulfill specifications.
 * Participate to the Design Failure Mode and Effect Analysis (DFMEA).
 * Design 3D model and prepare definition files for products, prototypes and test means.
 * Leads design activities with internal and external contributors.
 * Share technical topics with prototype workshop and suppliers.
 * Prepare technical file to justify choice of concept and solutions.
 * Build 2D drawing with functional dimensions according to ISO standard.
 * Build tolerance stack-up and optimize dimensioning.
 * Define and identify functional and critical characteristics.
 * Support project planning edition and update.
 * Present product definition status at Design Review and Project Validation Committee.
 * Apply CAD methodologies and deliver CAD data that pass Q-Checker.
 * Manage Product definition file into the PLM (Product Lifecycle Management) database.
Job:
R&amp;D Engineer
Organization:
Mechanical Development
Schedule:
Teilzeit
Employee Status:
Unbefristet
Job Type:
Permanent contract
Job Posting Date:
2024-01-09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</si>
  <si>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Piping Engineer</t>
  </si>
  <si>
    <t>Job Description- 3D Engineering- Team Member
Requirement Brief: - Team Member
Experience in digitization and detail engineering of Steel plant or Oil and Gas or Pharmaceutical or Gas powerplant.
This requirement is on different tools.
Auto desk Plant 3D (P3D):
Â· Existing Working experience on Plant 3D.
Â· Knowledge on P&amp;ID
Â· Knowledge on Piping layout
Â· Knowledge on equipment layout
Â· Selection of type of supports
Â· Support modeling
Â· Equipment modeling
Â· Extraction of isometrics in plant 3D
Â· GA Drawings
Â· Knowledge on ASME, API, standards.
Â· Knowledge on Piping materials
Â· BOM Generation
Â· Review in Navisworks</t>
  </si>
  <si>
    <t>Jamshedpur</t>
  </si>
  <si>
    <t>Design Engineer</t>
  </si>
  <si>
    <t xml:space="preserve">Sintex is a leading manufacturer of high-quality plastic products based in Ahmedabad. The company has a reputation for innovation and is committed to providing sustainable solutions to its customers. With a strong focus on customer satisfaction and employee well-being.
The ideal candidate will be responsible for executing and leading the full design process from ideation to production. You will draw new designs and update our current designs. During the creation process, you will ensure that our designs meeting all necessary design responsibilities.
Design and detailing of both steel &amp; RCC building structures is must.
Civil Engineering is must with 3+ years of experience
 * Experience in design concept development, design calculation and estimation of the industrial project.
 * Expert in design calculations of civil structures foundation
 * To prepare Drawings, BOQ and Tech Specification, as per Standard Engineering practice
 * Familiar with Latest Design Codes, Specifications related to Civil works like Piling, Buildings, Roads, Tanks, other Equipment Foundations etc.
 * Estimation, Sales Support and tender works for new projects and making technical proposal as per the requirements
 * To prepare RFQ document of civil work involved in the project support SCM
 * Shall have the ability to explain the civil foundation drawing/design the scope of work to the vendor as well as to the construction team as when necessary.
Candidates with experience in Industrial/Site/Plant projects is preferred
Operational in Auto CAD will be added advantage.
</t>
  </si>
  <si>
    <t>Engineering and Design</t>
  </si>
  <si>
    <t>Civil Engineering, Chemical Manufacturing, and Executive Offices</t>
  </si>
  <si>
    <t>Mechanical Engineer (Canada Loc) $500,000/year USD</t>
  </si>
  <si>
    <t>Visanswer</t>
  </si>
  <si>
    <t>Job Title: Mechanical Engineer
Position Overview
Are you a talented Mechanical Engineer seeking an exciting career opportunity in Canada? Visa Answer is actively searching for an exceptional individual to join our esteemed overseas client's team in Canada. This position offers a highly competitive compensation package, with an annual salary of $500,000 USD, making it a truly exceptional opportunity for professionals looking to achieve significant financial growth and career advancement.
Job Description
As a Mechanical Engineer, you will play a pivotal role in our client's organization in Canada. You will be responsible for contributing to the design, development, and implementation of innovative mechanical systems, ensuring they meet the highest industry standards and performance requirements. This is a unique opportunity to work on cutting-edge projects and make a substantial impact on the field of mechanical engineering.
Key Responsibilities
Design and Development: Collaborate with a team of engineers to design, analyze, and develop mechanical systems and components for various projects.
Engineering Analysis: Conduct thorough engineering analysis and simulations to evaluate the structural integrity, performance, and safety of mechanical systems.
Project Management: Manage project timelines, budgets, and resources effectively to ensure successful completion of assignments.
Research and Innovation: Stay up-to-date with industry trends and emerging technologies to integrate innovative solutions into projects.
Quality Assurance: Implement and maintain quality control measures to guarantee the reliability and performance of mechanical systems.
Documentation: Prepare and maintain comprehensive engineering documentation, including reports, schematics, and technical drawings.
Compliance: Ensure compliance with all relevant industry codes, standards, and regulations in Canada.
Collaboration: Work closely with interdisciplinary teams, including electrical engineers, designers, and project managers, to achieve project goals.
Problem Solving: Analyze and troubleshoot complex engineering issues, proposing effective solutions.
Qualifications
Bachelor's or Master's degree in Mechanical Engineering or a related field.
Professional Engineer (P.Eng.) designation is highly preferred.
Proven experience in mechanical design, analysis, and project management.
Proficiency in CAD software and other engineering tools.
Strong analytical and problem-solving skills.
Excellent communication and teamwork abilities.
Knowledge of local building codes, regulations, and safety standards in Canada.
Innovative mindset with a passion for continuous improvement.
Benefits
Competitive annual salary of $500,000 USD.
Opportunity for career advancement and professional development.
Comprehensive health and dental benefits.
Relocation assistance, if required.
An exciting work environment with access to cutting-edge technology.
A chance to make a significant impact on the field of mechanical engineering.
How To Apply
If you are ready to take your career to new heights and are excited about the prospect of working in Canada on groundbreaking projects, we encourage you to apply today. Please submit your resume, a cover letter detailing your relevant experience, and any additional relevant documentation to [email address].
Visa Answer is an equal opportunity employer. We welcome applications from all qualified individuals, including those with diverse backgrounds and experiences.
Note: The mentioned salary is for illustrative purposes and may not reflect current market conditions or visa requirements for foreign nationals working in Canada. Please refer to current labor laws and regulations for accurate details.</t>
  </si>
  <si>
    <t>Mechanical Engineer (Canada) - $500,000/year USD</t>
  </si>
  <si>
    <t>Supplier Quality Assurance Engineer, India</t>
  </si>
  <si>
    <t>ViewSonic</t>
  </si>
  <si>
    <t>Job Description
[Quality Assurance and Control]
1.Responsible for overseeing all QA/QC activities in the factory.
2.Ensuring thorough verification of engineering changes, cut-in status, and effectiveness.
3.Conducting regular and random audits for quality system &amp; process and implementing follow-up improvements.
[Collaboration and Coordination]
1.Collaborating with the team to address requirements such as PVT, production improvements, etc.
2.Working alongside suppliers &amp; teams for field issue analysis and tracking improvement plans in the factory.
3.Scheduling weekly or monthly quality review meetings with the factory &amp; teams.
4.Provide technical support to internal and external users, develop technical documents such as technical bulletins, troubleshooting guides, and FAQs.
[Performance Monitoring and Intelligence Gathering]
1.Reviewing the factory yield rate weekly and following up on the top 3 issues.
2.Collecting competitive intelligence information for reference.
Job Requirement
1. A Bachelor's degree or higher in EE, IE, or ME, with at least 3 years of experience in the IFP industry, preferably including monitor or projector experience.
2. Self-starting professional adept at independent work, with strong analytical skills, troubleshooting abilities, a solution-driven mindset, and a readiness for business travel.
3. Applies statistical quality tools to aid supplier improvements and possesses familiarity with ISO9001/14001 audits.
4. Strong cross-functional communication skills with suppliers and colleagues, demonstrating high EQ.
5. Experience with FAE or technical support is a plus.</t>
  </si>
  <si>
    <t>Quality Assurance</t>
  </si>
  <si>
    <t>Mechanical Engineer (Fresher)</t>
  </si>
  <si>
    <t>Job Responsibilities
Design-
 * Proficiency with engineering design programs such as AutoCAD, Solidworks, and Rhino.
 * Sound knowledge of design and engineering principles and best practices.
 * Strong analytical and problem-solving abilities.
 * Exceptional time management and organizational skills.
 * Excellent verbal and written communication abilities.
 * Attentive to detail and critically minded.
 * The ability to stay abreast of advancements in technology and engineering design trends.
 * QA/QC-
 * Prepare and regularly (weekly) submit reports and maintain records
 * Manage the quality assurance/quality control function on-site on various project phases
 * Prepare project site related reports and presentations as required and produce performance measurement tools to monitor the Contractorâ€™s and project performance
 * Ensure that the approved Inspection and Test Plan (ITP) and Method Statements are implemented by the Contractor on site and the particular hold points required are coordinated with the Project Team.
 * Conduct Quality or technical compliance audits for Contractor, Sub Contractor or Vendors.
 * Production-
 * Develop a deep understanding of the types of valves produced by the company, including their specifications, applications, and quality standards
 * Implement and enforce strict quality control measures to ensure that valves meet industry standards and customer requirements.
 * Work closely with the planning and scheduling team to develop production plans that meet customer demand while optimizing resources and minimizing lead times.
 * Develop production schedules and plans to meet customer requirements and organizational goals. This involves coordinating with different departments to ensure the availability of resources, such as manpower, materials, and equipment
 * Prepare and regularly (weekly) submit reports and maintain records
 * Manage the quality assurance/quality control function on-site on various project phases
 * Prepare project site related reports and presentations as required and produce performance measurement tools to monitor the Contractorâ€™s and project performance
 * Ensure that the approved Inspection and Test Plan (ITP) and Method Statements are implemented by the Contractor on site and the particular hold points required are coordinated with the Project Team
 * Conduct Quality or technical compliance audits for Contractor, Sub Contractor or Vendors</t>
  </si>
  <si>
    <t>Oil and Gas</t>
  </si>
  <si>
    <t>Mechanical Engineer (Canada):; : $500,000/year USD</t>
  </si>
  <si>
    <t>Automobile Engineer</t>
  </si>
  <si>
    <t>LMDmax Corp</t>
  </si>
  <si>
    <t xml:space="preserve">Company Description
LMDmax Corp is a leading provider of comprehensive last-mile delivery solutions, empowering businesses by supporting and enhancing last mile operations. Headquartered in New Jersey, LMDmax offers 360Âº Solutions to Last Mile Delivery companies. We empower businesses through end-to-end HR solutions for recruitment &amp; payroll, utilizing advanced technology platforms to track, analyze, and improve Last Mile Operators' performance and fleet operations.
Role Description
This is a , on-site role for an Automobile Engineer located in Jaipur seeking a dynamic Entry-Level Automobile Engineer to contribute to the maintenance and efficiency of our fleet of vehicle.
Key Responsibilities:
 1. Conduct regular vehicle inspections and maintenance checks.
 2. Diagnose and address mechanical and electrical issues promptly.
 3. Collaborate with the logistics team for optimal vehicle operation.
 4. Maintain accurate records of maintenance activities and repairs.
 5. Ensure compliance with safety and environmental regulations.
Qualifications:
 1. Bachelor's degree in automobile Engineer or related field.
 2. Previous internship or experience in automotive engineering.
 3. Strong problem-solving skills and ability to work in a fast-paced environment.
</t>
  </si>
  <si>
    <t>Manufacturing engineer</t>
  </si>
  <si>
    <t>We are looking for Engineer Special treatment- Manufacuring engineer, for a Aerospace client based out at Nagpur.
Experience- 8-15 years
Qualification- BE/ B Tech
Roles-
Strong Knowledge and Good Understanding on special process such as Surface Treatment, Heat Treatment and
Welding.
 * Spearheading Special Process Department Ensuring establishing new process, Facilities &amp; making procedures,
Process control plans on regular basis based on new projects.
 * Read and understand the customer standards and meet all the requirements.
Members.
 * Ensure Effective implementation of Quality Management Systems Handling internal and External Audits
Of AS9100 and NADCAP.
 * Strong knowledge on working with Aerospace material and standards.
 * Identification and establishment of chemical process (Anodizing, Painting and Electro Painting
 * Knowledge on PEMEA, PFD, Control plan, APQP, AND FAI documentation.
 * Drive organisation initiatives for excellence.
 * Prepare and review the process documentation such as operating procedures, Process control plan,
Process flow diagrams and Equipment Specifications drawing and GD &amp; T'S.
 * Preparation and review of gap analysis and compliance matrix for new &amp; existing process
 * Trouble shooting of process issues internally and for external source.
If intrested kindly share your resumes at monika.tandon@cielhr.com</t>
  </si>
  <si>
    <t>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Mission
ï‚§ Define, develop and deploy Mechanical design and Field of Vision Simulation for DVS PL.
ï‚§ Interaction with other divisions or units worldwide and establish a strong and intimate relationship with Valeo Site
Design leaders
ï‚§ Strong interpersonal competence and acting good team player
ï‚§ Guarantee the respect of best practice and standards, establish and capitalize new standards when applicable
Responsibilities
ï‚§ Involvement on P0, P1 and P2 projects (Current engineering, new customer projects and future projects).
ï‚§ Experience in developing products from concept to production in an automotive environment.
ï‚§ Problem solving techniques and methodical approaches to same.
ï‚§ Operating within a high volume manufacturing environment.
ï‚§ Designing to budget.
ï‚§ Developing project plans and working within agreed plans and timelines.
ï‚§ Tooling and moulding experience - ability to identify and suggest part improvements.
ï‚§ Experience in developing 2D drawings &amp; designing using 3D CAD - Catia V5 R24 onwards, preferred.
ï‚§ Vehicle Packaging investigations and concept evaluation.
ï‚§ Tolerance Investigations And Stack Up Analysis Experience Required.
ï‚§ Detailed Drawings and Drawing Control inc. GD+T.
ï‚§ Interfacing across a multidisciplinary environment in a clear and effective manner must be demonstrated.
ï‚§ Experience interfacing with Suppliers and customers.
Preferred Exposure to and experience with:
ï‚§ Vehicle/Product verification organising, analysis and report writing.
ï‚§ Broad experience in injection moulding, metal casting, metal forming, adhesives and prototype-manufacturing methods
is a necessity.
ï‚§ DFMEA techniques, DFM/DFA techniques, PDCA (Plan, Do, Check, Act) type techniques.
ï‚§ Design Review Procedures,BOM Creation, Presentations.
ï‚§ Working within quality systems i.e. ISO9001 / TS16949.
ï‚§ Experienced in MS Project, MS Excel, MS Word, Minitab and MS Power Point.
ï‚§ Interpretation of the results from Simulation Reports and feeding back on the same.
ï‚§ Experience in Six Sigma an advantage.
ï‚§ Experience in passive and active cooling an advantage.
ï‚§ Qualifications - External
ï‚§ Relevant Mechanical Engineering Qualifications (Degree).
ï‚§ Recent relevant experience in Design 3 years +.
ï‚§ Knowledge of developing automotive cameras and or ECUâ€™s a distinct advantage.
ï‚§ A high degree of organisation and enthusiasm and the ability to communicate competently across all working levels;
Management activities, interaction with OEM Customers, suppliers, other Departments and branches within the
company.
ï‚§ Demonstrate innovation and creativity.
ï‚§ Mindset of continuous improvement and resilience.
People Management: YES ï‚¨ NO ïƒ¾
If People Management, how many employees are
managed?
Number of people :
Budget Management: YES ï‚¨ NO ïƒ¾
Candidate Profile
Education/Training
ï‚§ BE in Mechanical/ Automobile Engineering from a reputed institute or
university
ï‚§ Excellent Background in Mechanical Component Design &amp; Development process in Automotive industry or similar
background experience
Professional Experience
ï‚§ Candidate must have 3- 4 years of significant professional experience in Automotive R&amp;D, Product development
ï‚§ Verbal and Written skills in German language for Technical communication is desirable but not essential.
ï‚§ Good knowledge on Fastener selection, Casting/ Injection molding process and GD&amp;T
ï‚§ Strong exposure in engineering of product integrating mechanical/PCB interface, plastic and Sheet metal components
ï‚§ Ability to handle multiple projects.
ï‚§ Experience in automotive industry very much appreciated.
ï‚§ Knowledge and working skills in Optics/ Optical Lens Design is an added advantage.
Job:
R&amp;D Engineer
Organization:
Mechanical
Schedule:
Full time
Employee Status:
Regular
Job Type:
Permanent contract
Job Posting Date:
2023-11-16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</si>
  <si>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Valeo ist ein globales Technologieunternehmen, das innovative LÃ¶sungen entwickelt, um die MobilitÃ¤t neu zu erfinden. Wir sind ein Partner von Automobilherstellern und Akteuren der neuen MobilitÃ¤t weltweit. Unsere Vision? Eine grÃ¼nere und sicherere MobilitÃ¤t zu erfinden, dank LÃ¶sungen, die sich auf intuitives Fahren und die Reduzierung von CO2-Emissionen konzentrieren. Wir sind fÃ¼hrend in unseren GeschÃ¤ftsbereichen und werden als eines der weltweit grÃ¶ÃŸten innovativen Unternehmen anerkannt.
Mission
ï‚§ Define, develop and deploy Mechanical design and Field of Vision Simulation for DVS PL.
ï‚§ Interaction with other divisions or units worldwide and establish a strong and intimate relationship with Valeo Site
Design leaders
ï‚§ Strong interpersonal competence and acting good team player
ï‚§ Guarantee the respect of best practice and standards, establish and capitalize new standards when applicable
Responsibilities
ï‚§ Involvement on P0, P1 and P2 projects (Current engineering, new customer projects and future projects).
ï‚§ Experience in developing products from concept to production in an automotive environment.
ï‚§ Problem solving techniques and methodical approaches to same.
ï‚§ Operating within a high volume manufacturing environment.
ï‚§ Designing to budget.
ï‚§ Developing project plans and working within agreed plans and timelines.
ï‚§ Tooling and moulding experience - ability to identify and suggest part improvements.
ï‚§ Experience in developing 2D drawings &amp; designing using 3D CAD - Catia V5 R24 onwards, preferred.
ï‚§ Vehicle Packaging investigations and concept evaluation.
ï‚§ Tolerance Investigations And Stack Up Analysis Experience Required.
ï‚§ Detailed Drawings and Drawing Control inc. GD+T.
ï‚§ Interfacing across a multidisciplinary environment in a clear and effective manner must be demonstrated.
ï‚§ Experience interfacing with Suppliers and customers.
Preferred Exposure to and experience with:
ï‚§ Vehicle/Product verification organising, analysis and report writing.
ï‚§ Broad experience in injection moulding, metal casting, metal forming, adhesives and prototype-manufacturing methods
is a necessity.
ï‚§ DFMEA techniques, DFM/DFA techniques, PDCA (Plan, Do, Check, Act) type techniques.
ï‚§ Design Review Procedures,BOM Creation, Presentations.
ï‚§ Working within quality systems i.e. ISO9001 / TS16949.
ï‚§ Experienced in MS Project, MS Excel, MS Word, Minitab and MS Power Point.
ï‚§ Interpretation of the results from Simulation Reports and feeding back on the same.
ï‚§ Experience in Six Sigma an advantage.
ï‚§ Experience in passive and active cooling an advantage.
ï‚§ Qualifications - External
ï‚§ Relevant Mechanical Engineering Qualifications (Degree).
ï‚§ Recent relevant experience in Design 3 years +.
ï‚§ Knowledge of developing automotive cameras and or ECUâ€™s a distinct advantage.
ï‚§ A high degree of organisation and enthusiasm and the ability to communicate competently across all working levels;
Management activities, interaction with OEM Customers, suppliers, other Departments and branches within the
company.
ï‚§ Demonstrate innovation and creativity.
ï‚§ Mindset of continuous improvement and resilience.
People Management: YES ï‚¨ NO ïƒ¾
If People Management, how many employees are
managed?
Number of people :
Budget Management: YES ï‚¨ NO ïƒ¾
Candidate Profile
Education/Training
ï‚§ BE in Mechanical/ Automobile Engineering from a reputed institute or
university
ï‚§ Excellent Background in Mechanical Component Design &amp; Development process in Automotive industry or similar
background experience
Professional Experience
ï‚§ Candidate must have 3- 4 years of significant professional experience in Automotive R&amp;D, Product development
ï‚§ Verbal and Written skills in German language for Technical communication is desirable but not essential.
ï‚§ Good knowledge on Fastener selection, Casting/ Injection molding process and GD&amp;T
ï‚§ Strong exposure in engineering of product integrating mechanical/PCB interface, plastic and Sheet metal components
ï‚§ Ability to handle multiple projects.
ï‚§ Experience in automotive industry very much appreciated.
ï‚§ Knowledge and working skills in Optics/ Optical Lens Design is an added advantage.
Job:
R&amp;D Engineer
Organization:
Mechanical
Schedule:
Vollzeit
Employee Status:
Unbefristet
Job Type:
Permanent contract
Job Posting Date:
2023-11-16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</si>
  <si>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Mechanical Engineer (Canada) : $500,000/year USD</t>
  </si>
  <si>
    <t>Krome Dispense</t>
  </si>
  <si>
    <t>The ideal candidate will create, draft, and design product layouts and schemes using customer specification and recommendations.This individual will test products and make adjustments where necessary. Additionally, they will examine broken products and resolve issues for future designs.
Responsibilities
 * Conduct product testing
 * Assess the feasibility of product design
 * Review defunct products
Qualifications
 * Bachelor's degree in Mechanical Engineering or related field
 * 4+ years' of industry experience
 * Strong knowledge of mechanical parts and computer-aided design</t>
  </si>
  <si>
    <t>Jalandhar I</t>
  </si>
  <si>
    <t>Valeo ist ein globales Technologieunternehmen, das innovative LÃ¶sungen entwickelt, um die MobilitÃ¤t neu zu erfinden. Wir sind ein Partner von Automobilherstellern und Akteuren der neuen MobilitÃ¤t weltweit. Unsere Vision? Eine grÃ¼nere und sicherere MobilitÃ¤t zu erfinden, dank LÃ¶sungen, die sich auf intuitives Fahren und die Reduzierung von CO2-Emissionen konzentrieren. Wir sind fÃ¼hrend in unseren GeschÃ¤ftsbereichen und werden als eines der weltweit grÃ¶ÃŸten innovativen Unternehmen anerkannt.
Responsibilities
ï‚§ Involvement on P0, P1 and P2 projects (Current engineering, new customer projects and future projects).
ï‚§ Experience in developing products from concept to production in an automotive environment.
ï‚§ Problem solving techniques and methodical approaches to same.
ï‚§ Operating within a high volume manufacturing environment.
ï‚§ Designing to budget.
ï‚§ Developing project plans and working within agreed plans and timelines.
ï‚§ Tooling and moulding experience - ability to identify and suggest part improvements.
ï‚§ Experience in developing 2D drawings &amp; designing using 3D CAD - Catia V5 R24 onwards, preferred.
ï‚§ Vehicle Packaging investigations and concept evaluation.
ï‚§ Tolerance Investigations And Stack Up Analysis Experience Required.
ï‚§ Detailed Drawings and Drawing Control inc. GD+T.
ï‚§ Interfacing across a multidisciplinary environment in a clear and effective manner must be demonstrated.
ï‚§ Experience interfacing with Suppliers and customers.
Preferred Exposure to and experience with:
ï‚§ Vehicle/Product verification organising, analysis and report writing.
ï‚§ Broad experience in injection moulding, metal casting, metal forming, adhesives and prototype-manufacturing methods
is a necessity.
ï‚§ DFMEA techniques, DFM/DFA techniques, PDCA (Plan, Do, Check, Act) type techniques.
ï‚§ Design Review Procedures,BOM Creation, Presentations.
ï‚§ Working within quality systems i.e. ISO9001 / TS16949.
ï‚§ Experienced in MS Project, MS Excel, MS Word, Minitab and MS Power Point.
ï‚§ Interpretation of the results from Simulation Reports and feeding back on the same.
ï‚§ Experience in Six Sigma an advantage.
ï‚§ Experience in passive and active cooling an advantage.
ï‚§ Qualifications - External
ï‚§ Relevant Mechanical Engineering Qualifications (Degree).
ï‚§ Recent relevant experience in Design 3 years +.
ï‚§ Knowledge of developing automotive cameras and or ECUâ€™s a distinct advantage.
ï‚§ A high degree of organisation and enthusiasm and the ability to communicate competently across all working levels;
Management activities, interaction with OEM Customers, suppliers, other Departments and branches within the
company.
ï‚§ Demonstrate innovation and creativity.
ï‚§ Mindset of continuous improvement and resilience.
People Management: YES ï‚¨ NO ïƒ¾
If People Management, how many employees are
managed?
Number of people :
Budget Management: YES ï‚¨ NO ïƒ¾
Education/Training
ï‚§ BE in Mechanical/ Automobile Engineering from a reputed institute or
university
ï‚§ Excellent Background in Mechanical Component Design &amp; Development process in Automotive industry or similar
background experience
Professional Experience
ï‚§ Candidate must have 3- 4 years of significant professional experience in Automotive R&amp;D, Product development
ï‚§ Verbal and Written skills in German language for Technical communication is desirable but not essential.
ï‚§ Good knowledge on Fastener selection, Casting/ Injection molding process and GD&amp;T
ï‚§ Strong exposure in engineering of product integrating mechanical/PCB interface, plastic and Sheet metal components
ï‚§ Ability to handle multiple projects.
ï‚§ Experience in automotive industry very much appreciated.
ï‚§ Knowledge and working skills in Optics/ Optical Lens Design is an added advantage.
Job:
R&amp;D Engineer
Organization:
Mechanical
Schedule:
Vollzeit
Employee Status:
Unbefristet
Job Type:
Permanent contract
Job Posting Date:
2023-11-21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</si>
  <si>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Project Engineer - Mechanical Design</t>
  </si>
  <si>
    <t>MicroGenesis CADSoft Pvt. Ltd.</t>
  </si>
  <si>
    <t>Skill: iso , design , inventor , pro-e , catia , mechanical design; Exp: 1-2 years; Generating detailed mechanical drawings. Developing models and designs from concept. Development of process and work layout. Process inspection and standardization. Responsible for maintaining day-to-day process activities as per ISO, Meetings with project coordinators. Experience
1-2 yrs experience in design and working knowledge of CAD Softwares like AutoCAD, Inventor, Solidworks, Catia-v5, UGS, Pro-E with good communication skills.</t>
  </si>
  <si>
    <t>Blue Horizons Strategic Engineering Pvt Ltd</t>
  </si>
  <si>
    <t>The ideal candidate will be responsible for executing and leading the full design process from ideation to production. You will draw new designs and update our current designs. During the creation process, you will ensure that our designs meeting all necessary design responsibilities.
Responsibilities
 * Draw, update, and maintain designs
 * Manage multiple complex projects at the same time
 * Ensure our designs meet manufacturing, technical and customer Responsibilities
 * Ensure that all design projects are completed within budget and time
Qualifications
PREFER : DEFENSE /AEROSPACE Background company Experience.
 * Bachelor's Degree or equivalent experience in Mechanical Engineering or relevant technical degree
 * CAD experience
 * Proficient in Solid works
 * Strong organizational and communication skills
 * Working for Aerospace companies is added advantage</t>
  </si>
  <si>
    <t>Defense and Space Manufacturing</t>
  </si>
  <si>
    <t>Mechanical Engineering</t>
  </si>
  <si>
    <t>Angel Recruitment</t>
  </si>
  <si>
    <t>Company Overview
Angel Recruiting is an innovative and fast-growing recruitment company that offers flexible and expert solutions. With a team of 2-10 employees, we are dedicated to providing the best talent acquisition and placement services to our clients. Visit our website at http://angelrecruiting.in/ for more information.
Job Overview
We are seeking a highly motivated and talented Mechanical Engineer to join our team at Angel Recruiting. As a Mechanical Engineer, you will be responsible for designing, developing, and evaluating mechanical and thermal devices. This is a  position based in Thane, Maharashtra, India with a starting salary of [salary_range].
Qualifications And Skills
 * Bachelor's degree in Mechanical Engineering or related field
 * Freshers with less than 1 year of experience are welcome
 * Knowledge of fire safety and safety products
 * Strong analytical and problem-solving skills
 * Excellent communication and interpersonal skills
 * Proficiency in CAD software and other design tools
 * Ability to work independently and in a team
 * Attention to detail and strong organizational skills
Roles And Responsibilities
 * Designing and implementing mechanical systems, equipment, and processes
 * Analyzing project requirements and performing calculations to determine design parameters
 * Preparing and presenting technical reports and documentation
 * Collaborating with cross-functional teams to ensure project success
 * Conducting tests and inspections to ensure product quality and functionality
 * Troubleshooting and resolving mechanical issues
 * Staying up-to-date with latest trends and innovations in the field of mechanical engineering</t>
  </si>
  <si>
    <t>Business Supplies &amp; Equipment</t>
  </si>
  <si>
    <t>Job Description
 * Resolve Issues related to dsign drawing.
 * 3D Modelling Assembly,Tool Design,Mould Die development of different Casting component.
 * Design verification,cost reduction,tine study,BOM preparation.
 * Certified as ISO 9001:2015 Internal Auditors from Intertek.
 * Design drafting of machine parts structural drawings with bill of material and production drawing by solid works 3D software and AutuCAD 2D software.
 * Provide technical evaluation to support procurement decision.
This job is provided by Shine.com</t>
  </si>
  <si>
    <t>Mechanical Static Engineer (Design)</t>
  </si>
  <si>
    <t>Vijay Tanks &amp; Vessels (P) Ltd.</t>
  </si>
  <si>
    <t xml:space="preserve">Role &amp; responsibilities
Design of Static Equipment Pressure Vessels, Columns, Heat Exchangers
and Tanks.
Deep understanding of international design codes such as API / ASME /
TEMA etc. and fabrication / construction aspects related to design.
 * Assisting Lead engineer in discharging responsibilities of
Lead engineer
 * Coordinating with Clients, Authorized Inspectors for Technical and
Fabrication related activities.
 * Prepare engineering document schedule and ensure compliance.
 * Preparation of Mechanical Datasheets
 * Preparation of Mechanical Design Calculations
 * Review GA and Detail fabrication drawings
 * Provide inputs to Designers for detailing
Preferred candidate profile
 * Bachelor's or Master's degree in Mechanical Engineering
 * 5-10 years of Experience in design
 * Conversant with codes/Standard
 * Be conversant with use of software programs such as AutoCAD, STAAD, PVElite/ compress, Ansys etc.
 * Reading the drawings &amp; Specifications
 * Computer knowledge
 * Communication skill
</t>
  </si>
  <si>
    <t>Mechanical Engineer (Canada): : $500,000/year USD</t>
  </si>
  <si>
    <t>Sr. Engineer / Assistant Manager - Mechanical</t>
  </si>
  <si>
    <t>Position
Job Description
Qualification, Experience &amp; Skill Matrix
Qualification: BE-Mechanical.
1
Sr. Engineer / Asst Manager - Mechanical
Product Design using CAD - Unigraphics Software Tools.
Experience: 6-8 Years in Automotive Design preferably in OEMs, or Tire-1 suppliers. Exposure to Four-Wheeler or Golf Cart Design will be preferred. EV Design Experience will be added advantage.
Design Verification Calculations, System Sizing Calculations, Vehicle Performance Prediction.
Good Domain knowledge in Automotive Chassis systems, Suspension, Brakes, Steering, Seats, Plastic Body Panels (Exterior &amp; Interior) etc.
Layout Preperation.
Detailed Engineering
2D Drawing Preparation &amp; Release for Mfg.
Engineering BOM Preparation &amp; Release for Mfg.
Add/Del/Mod List preparation.
ECR / ECN Preparation &amp; Release.
Good CAD Skill with Unigraphics software &amp; adept with the following:
 * Solid Modelling
 * Assembly Modelling
 * Surface Modelling
 * 2D Drawing Preparation using GD&amp;T
 * Sheet Metal Part Design
 * Mechanism / Motion Analysis
 * Harness or Piping Layout
 * CAE will be added advantage.
Prepare DFMEA, DFA,DFM, DFS etc.
Conversant with DFMEA, DFA, DFM, DFS etc.
Conduct GD&amp;T and Tolerance Stack Up Analysis
Conversant with GD&amp;T and Tolerance Stack Up Analysis
Prepare Design Review Documents
Good knowledge of various Manufacturing processes on Steel &amp; Plastics
Support for Prototype Build, Mfg. etc.
Good knowledge of Material Selection &amp; Heat Treatment processes
Interaction with Supplier, support for product development.
Good knowledge of national &amp; international Standards, Statutory Regulations related to design of various systems, vehicles, Golf Carts etc.
Sytem selection, support for Supplier Selection etc.
Good knowledge of Design Verification / Validation Testing requirements &amp; methods / standards for vehicle &amp; systems etc.
Problem Solving. Assy Issues, Failure Analysis &amp; Issue Resolution.
Good Problem Solving skill, Awareness of RCA, (Root Caue Analysis), ICA / PCA, 8D &amp; 5W Analys, FTA (Fault Tree Analysis) etc.
Support for Prototype Testing &amp; Verification.
Knowledge of Battery, Traction Motor, Controller, EV systems will be an added advantage.
Understanding of various Quality systems, APQP etc.
Good Communication &amp; Presentation Skill</t>
  </si>
  <si>
    <t>The ideal candidate will be responsible for executing and leading the full design process from ideation to production. You will draw new designs and update our current designs. During the creation process, you will ensure that our designs meeting all necessary design responsibilities.
Responsibilities
 * Draw, update, and maintain designs
 * Manage multiple complex projects at the same time
 * Ensure our designs meet manufacturing, technical and customer Responsibilities
 * Ensure that all design projects are completed within budget and time
Qualifications
 * Bachelor's Degree or equivalent experience in Mechanical Engineering or relevant technical degree
 * CAD experience
 * Proficient in Solid works
 * Strong organizational and communication skills
 * Working for Aerospace companies is added advantage
Share your Resume : pkmaddali@bhsel.com</t>
  </si>
  <si>
    <t>Design</t>
  </si>
  <si>
    <t>Benchmark Global Management Services</t>
  </si>
  <si>
    <t>Company: Manufacturing Industry
Job Location: Hooghly
Salary: 10k/ Month + Free Lodging + Canteen Facilities
Department- Quality Lab
Knowledge: AutoCAD, Vernier Caliper, Micrometer &amp; other measurement instrument
Vacancy: 3 No's
Required Candidate Profile
Qualification: BE/ Btech Mechanical Engineer
Experience: 0-1 Yrs. Experience
 * CONSULTANCY TERMS &amp; CONDITIONS APPLY***
CONTACT INFO:-
Namrata Pal- 8910291069
Arijit Mondal- 9748042221
Benchmark Global Management Services
97/A B.T. Road, Kolkata- 700090
Web: www.benchmarkglobal.in</t>
  </si>
  <si>
    <t>Project Engineer (Mechanical) (Saudi Arabia)</t>
  </si>
  <si>
    <t>Eram Talent</t>
  </si>
  <si>
    <t>Eram Talent is seeking a highly motivated and skilled Project Engineer (Mechanical) for a leading Oil &amp; Energy company based in Saudi Arabia. The successful candidate will have hands-on experience in managing projects from conception through to completion, ensuring all deliverables are met on time and within budget. This position offers an excellent opportunity to work with a leading company in the Energy sector and to advance your career in Mechanical Engineering.
As a division of ERAM Group, E-Talent is an independent Talent Acquisition Consultancy with a global reach and network of high potential professionals with sophisticated skills from different industries such as Oil &amp; Gas, Petroleum, Infrastructure, Energy, Water, Transportation, Science &amp; Technology and Health Care. We are committed to providing outstanding recruitment solutions for our clients, and this role is an excellent opportunity to play a key part in that mission.
Responsibilities
 * Manage the project scope, schedule, and budget
 * Coordinate with project stakeholders to identify and mitigate potential issues
 * Ensure the quality of project deliverables meets the required standards
 * Provide technical expertise and guidance throughout the project lifecycle
 * Manage project risks and implement mitigation plans
 * Communicate project progress effectively to all stakeholders
 * Manage change requests and ensure they are properly assessed and documented
Requirements
 * Bachelor's degree in Mechanical Engineering or related field
 * Minimum of 8 years of experience in project management, ideally in Oil &amp; Energy
 * Proven experience in managing projects from conception through to completion
 * Thorough understanding of Mechanical Engineering principles and practices
 * Excellent communication skills and ability to manage multiple stakeholders
 * Strong leadership and team management skills
 * Fluent in English (Arabic language skills preferred)</t>
  </si>
  <si>
    <t>GVR TECHNOLABS PRIVATE LIMITED</t>
  </si>
  <si>
    <t>ob description
Job Summary
GVR Technolabs Pvt Ltd, an Information Technology services company with expertise in design, deployment and management of hardware and software applications and technology infrastructures. We offer services to improve our clients efficiency, strengthen partnerships, increase profitability, and improve business processes with quality and value in a secure environment. The candidates if selected will be working for Bharat Electronics Limited (BEL).
Responsibilities And Duties
 * Should have experience in the maintenance of Electro-mechanical items like Air- conditioners, Generators and Masts etc
Required Experience And Qualifications
Candidate should have completed his B-Tech in Mechanical.
Benefits
Minimum 06 months experience in similar field.
We offer a team oriented environment along with exciting career opportunities and a highly competitive compensation and benefits package.
The candidate if selected will be working for Bharat Electronics Limited (BEL) in various Indian Air Force units.</t>
  </si>
  <si>
    <t>Bhuj</t>
  </si>
  <si>
    <t>Yield Engineering Systems</t>
  </si>
  <si>
    <t>YES (Yield Engineering Systems, Inc.) is a leading manufacturer of reliable, high-tech, cost-effective capital equipment that transforms materials and surfaces at the nanoscale. From startups to the Fortune 50, our customers rely on YES to help them unleash products that change lives â€“ from cellphones and IoT devices, to AI and virtual reality, to diagnostic tests for COVID.
As a preferred provider of wet and dry process technology, we look forward to talking with smart, energetic, team-oriented people who can grow with us. We provide competitive salary and benefits, including long term incentives and some of the best co-workers youâ€™ll find anywhere. If this appeals to you, please read on!
Job Title: Manufacturing Engineer
Location: Coimbatore
We are seeking a highly skilled and experienced Manufacturing Engineer to join our team. As a manufacturing engineer, you will be responsible for handling the implementation of specialized systems, manage technical support, drive innovation, and optimize processes for enhanced efficiency and quality.
Responsibilities include but are not limited to:
 * Evaluate manufacturing processes based on quality criteria such as efficiency and speed.
 * Represent and fulfil core BU requirements from manufacturing engineering standpoint.
 * Drive ECN/ECR from initiation to implementation
 * Study production and machine requirements
 * Develop and test effective automated and manual systems.
 * Design and install equipment.
 * Organize and manage manufacturing workflows and resources.
 * Integrate disparate systems (e.g., equipment handling, transport)
 * Optimize facility layouts, production lines, machine operations, and network performance.
 * Resolve issues and delays in production.
 * Find ways to reduce costs and maximize quality.
 * Train staff in new and existing processes
 * Collaborate with other engineers, contractors, and suppliers.
 * Ensure that manufacturing procedures follow safety and environmental regulations.
 * Upgrade systems and processes with new technology
 * Provide regular status updates to stakeholders, including senior management, highlighting key achievements, risks, and upcoming milestones.
Desired Characteristics
 * Able to perform duties with minimal supervision.
 * Self-starter, highly motivated, resourceful, creative, results-oriented, and decisive
 * A strong practitioner of Lean systems and a continuous improvement mindset
 * Comfortable with significant autonomy
 * Flexible and resourceful
 * Ability to work independently, prioritize tasks, and manage competing priorities in a fast-paced environment.
Requirements
 * Four-year degree and two to five years prior work as Manufacturing engineer in a capital equipment / precision machine tool manufacturing setup
 * Strong technical background from manufacturing engg standpoint with the ability to understand drawings, BOM and effectively communicate technical requirements / concepts to both technical and non-technical stakeholders.
 * Experience in providing manufacturing solutions for precision machine tools with mechanical , electrical &amp; electronic systems, with the ability to coordinate and prioritize projects.
 * Excellent communication and interpersonal skills with the ability to work effectively in a cross-functional team environment.
 * Proficient in CAD, SolidWorks, Autocad and Arena experience preferred
 * Results-oriented mindset with a focus on delivering high-quality outcomes.
 * Ability to adapt to changing priorities and thrive in a fast-paced environment.
If you are a self-motivated individual with a passion for technology and a proven track record in providing manufacturing solutions to complex and precision capital equipment, we would love to hear from you. Join our team and play a crucial role in driving the efficiency of the equipment and solutions.
Compensation
 * YES offers a stimulating and fun working environment, competitive salaries and benefits, and long-term incentives.
Additional Information
 * YES is an equal opportunity employer and values diversity. All employment is decided on the basis of qualifications, merit, and business need.
Come find out why YES is such a great place to work. Apply today!</t>
  </si>
  <si>
    <t>Administrative, Quality Assurance, and Manufacturing</t>
  </si>
  <si>
    <t>Nanotechnology Research, Semiconductor Manufacturing, and Manufacturing</t>
  </si>
  <si>
    <t>Coimbatore</t>
  </si>
  <si>
    <t>Fresh HVAC Project Engineer</t>
  </si>
  <si>
    <t>OM ENGINEERS</t>
  </si>
  <si>
    <t>Founded in 2002, OM ENGINEERS is an authorized Sales and Service dealer of LG, PANASONIC,MITSUBISHI Heavy Industries Ltd , Bluestar Air conditioners. Authorized distributor of General Air conditioners for Vadodara. All these Companies are best of the world leaders in Air Conditioning industry. 6000+ Happy customers in vadodara and surroundings.
We supply a comprehensive range of Air Conditions such as Window AC, Portable AC,Split AC, Ductless Split AC, Sleek Floor Standing AC, Ductable AC ,Package AC, VRF System, AHU System,TFA Unit. These Products are widely preferred by many users. We are the first introducing LG Ductable AC, Mitsubishi Heavy VRF System &amp; Panasonic VRF System in Vadodara, Gujarat, India.
Post Name : Fresh HVAC Project Engineer
Post : 2 nos
2 wheeler for site visits/Petrol Allowance Extra/Vadodara Local first priority for selection/Incentive applicable.
Please send your CV on : omengineersbaroda@gmail.com
Responsibilities
Â· The role will involve handling site independently, should able to handle client, labor of subcontractors, checking of material coming to site and going out, coordinating project's requirement with office staff/ seniors on daily basis
Â· Candidates must have effective communication skills to collaborate with a multidisciplinary team and convey technical information clearly and problem solving ability.
Â· Candidates must be able to commute to the various job sites.
Â· Ensure compliance with safety standards and regulations
Â· Review project plans and specifications to determine HVAC system requirements
Â· Estimate material, equipment, and labor costs for HVAC projects
Â· Train and mentor HVAC technicians on installation and maintenance procedures
Â· Perform quality inspections to ensure HVAC systems meet the required standards
Â· Troubleshoot and resolve issues or malfunctions in HVAC systems
Â· Maintain accurate records of project activities and documentation
Â· Provide technical support and guidance to clients and team members
Â· Stay updated with industry trends and advancements in HVAC technology
Â· Attend and participate in meetings regarding work to be done; attend training classes.
Â· Review all work orders before and after completion.
Â· Determine time and cost estimates for HVAC jobs.
Qualifications
Qualification : Diploma Mechanical/ BE Mechanical Engineering.
Computer Knowledge : Basic + Autocad, Excel
Experience : Fresh or 1 Year experience in technical field.</t>
  </si>
  <si>
    <t>Product Engineer â€“ Brake Friction</t>
  </si>
  <si>
    <t>First Brands Group, LLC</t>
  </si>
  <si>
    <t>First Brands Group, LLC is the parent company of many of the automotive industry's most recognizable OEM and Aftermarket brands. First Brands Group is a privately held organization and leader in automotive repair and maintenance products, headquartered in Cleveland, Ohio with operations found around the globe.
We are a team of professionals dedicated to building profitable, enduring growth among all our customers with an unrelenting drive to exceed customerâ€™s expectations.
Designed and engineered with Original Equipment rigor and quality, our products serve vehicle manufacturers, technicians and drivers everywhere.
We are looking for a a skilled content editor/ proof reader that spans digital, catalogue, packaging, website and social content creation.
Ideal candidate is someone with a deep understanding of automotive aftermarket parts, a keen eye for detail, and strong editing skills. The right candidate will be responsible for editing and maintaining product information, ensuring accuracy, consistency, and clarity throughout each content channel
General Purpose:
The Product Engineer - Brake Friction will be responsible for the engineering of brake friction assemblies. This includes the reverse engineering of OE samples; the design and creation of drawings, models, and assemblies; and creation of bills of materials.
Job Duties and Responsibilities:
 * Reverse engineer existing components using physical measurements
 * Utilize Solidworks and other CAD systems for design and creation of product
 * Work closely with other members of the Friction Engineering team on the design and documentation of new product
 * Publish and maintain manufacturing drawings with our global manufacturing centers
 * Convert scanned assemblies into drawings and models for development
 * Provide support to Sales, Customer Service, Quality, Product Marketing, Purchasing, and Distribution Center for issues related to brake friction products
 * Ensure department and organization KPIâ€™s are met
 * Contribute to Continuous Improvement activities focused on both Product and Process
Education and Experience:
 * Experience reverse engineering components for aftermarket development
 * Bachelor of Engineering Degree (preferably in Mechanical Engineering)
 * Solid understanding of automotive braking systems
 * Automotive parts or technical knowledge
 * Experience with CAD systems (Both 2-D and 3-D) - Solidworks is highly preferred
 * Experience with 3-D scanning technology and converting scans to models
 * Experience with GD&amp;T and Metrology
 * Familiarity with ISO 9001/TS16949 Quality Management System requirements
 * Familiarity with AIAG core tools such as PPAP, APQP, FMEA
 * Knowledge of Microsoft products (Excel, Word, PowerPoint, Access, etc.)
 * Strong analytical skill sets including problem solving techniques such as Fishbone, 5-Why
 * Ability to work in a cross-functional environment
 * Excellent communication skills
 * Attention to detail and accuracy in data entry</t>
  </si>
  <si>
    <t>Mechanical engineering</t>
  </si>
  <si>
    <t>Job Description
Mechanical engineers research, design, develop, manufacture and install mechanical components and systems. Mechanical engineers design, develop and install machinery. This can range from the components in artificial heart valves to heating systems for multi-storey buildings and robotic instruments for use in space.
Requirements
meeting with clients virtually or during sales visits. demonstrating and presenting products. establishing new business. maintaining accurate records. attending trade exhibitions, conferences and meetings. reviewing sales performance. negotiating contracts and packages.</t>
  </si>
  <si>
    <t>Panipat</t>
  </si>
  <si>
    <t>Product Engineer (1-2 Years)</t>
  </si>
  <si>
    <t>Texas Instruments</t>
  </si>
  <si>
    <t>â€¢ Bachelors in EE or related engineering degree
â€¢ 1-2 years of experience with product engineering experience on highly complex products/projects
â€¢ Solid understanding of analog and digital circuits their operation and analysis
â€¢ Extensive hands on experience working with different lab equipment for taking data and / or performing device debug or failure analysis. For example use of the curve tracers; return loss analyzers, oscilloscopes and spectrum analyzers.
â€¢ Experience of bench testing of op-amps, ADCs, mixed â€“signal circuits and digital circuits
â€¢ Experience with bench validation and characterization PCBs
â€¢ Experience with integrated circuit and device failure analysis
â€¢ Experience with Final Test System or mixed signal ATE
â€¢ Programming skills for automation of bench characterization equipment (Labview/Teststand), along with C and or C++ for ATE
â€¢ Extensive knowledge of statistics and tools to analyze large amounts of characterization data and determine and set production test limits and predict yield data
â€¢ Knowledge of device packaging and wafer fabrication process
â€¢ Knowledge of reliability requirements and multi-temp characterization methodology using statistical analysis
â€¢ Have working knowledge of what is required to take a product from development stage to production
â€¢ Ability to work in a team environment and understand cross-functional team dynamics
â€¢ Ability to work with global customers to align project schedules with customersâ€™ key milestones
â€¢ Demonstrated strong analytical and problem solving skills
â€¢ Strong problem solving, verbal and written communications skills
â€¢ Ability to work in teams and collaborate effectively with people in different functions
â€¢ Strong time management skills that enable on-time project delivery
â€¢ Demonstrated ability to build strong, influential relationships
â€¢ Ability to work effectively in a fast-paced and rapidly changing environment
â€¢ Ability to take the initiative and drive for results.
â€¢ Collaborate and work in a team environment with Design, Applications, Test, Marketing, Manufacturing, Quality and Reliability in all aspects of new product development, production release to accomplish goals and objectives
â€¢ Develop and implement Qualification plans
â€¢ Design sHTOL, dHTOL, ELFR, BHAST, and PTC boards to qualify Analog products.
â€¢ Perform evaluation, debug and characterization of integrated circuits to ensure they meet the product requirement specifications and manufacturing requirements
â€¢ Work with failure analysis (FA) to determine root cause of any reliability and qualification failures
â€¢ Work with process and package technology development to develop and qualify technologies for new product development
â€¢ Work closely with the global manufacturing facilities to address customer specific product quality, yield management and cost reductions issues on mature products. Scope of work could include product spins and derivatives
â€¢ Work with planning team to ensure smooth device ramp post release to manufactuing (RTM).
â€¢ Qualify second source wafer fab, assembly / test (A/T) facility, and Bill of Materials (BOM) to ensure device continutiy of supply.
â€¢ Perform test conversion, test time reduction, and yield improvements to achieve device entitlement operational transfer cost (OTC).
â€¢ Lead a cross functional team on the execution of releasing new products and ensuring successful return on investment for every development; the team consists of Design, Marketing, Systems &amp; Applications, Validation, Product &amp; Test Engineering, Firmware/Software Engineering, Manufacturing, Field, and Quality
â€¢ Work with wafer fabrication, assembly &amp; test sites to guarantee schedule, cost and quality
â€¢ Communicate weekly to management on status of each project</t>
  </si>
  <si>
    <t>Siemens Gamesa</t>
  </si>
  <si>
    <t>It takes the brightest minds to be a technology leader. It takes imagination to create green energy for the generations to come. At Siemens Gamesa we make real what matters, join our global team.
Realizes the functional concept of components in a project by technical detailed solutions.
 * Graduate/Post Graduate in Mechanical engineering(~Total experience :4-7 years)
 * At least 3 years of relevant experience(e.g. Turbo machinery or Heavy Machinery Preferably Wind Domain)
 * Designing wind turbine components to meet the design requirements such as functionality, robustness, cost effectiveness etc.,
 * Design for manufacturing, assembly and service requirements
 * System level knowledge of Assembly
 * Experience in developing concepts for mechanical components and drawings
 * Experience In design of bolted/welded and forged/casted constructions
 * Good knowledge of specifying realistic tolerances using GPS/GD&amp;T
 * Good understanding of FMEA and Risk Assessments
 * Drive technical solutions and reviews with internal design team and multiple sub-suppliers and solution providers
 * Exposure to International standards on safety and mechanical design
 * Experience in 3D/2D designs in software like pro-e/inventor/NX
 * Working knowledge on PLM / Engineering Change Management process
Siemens Gamesa is an equal opportunity employer and maintains a work environment that is free from discrimination and where employees are treated with dignity and respect. Employment at Siemens Gamesa is based solely on an individual's merit and qualifications, which are directly related to job competence. Siemens Gamesa does not discriminate against any employee or job applicant on the basis of race, ethnicity, nationality, ancestry, genetic information, citizenship, religion, age, gender, gender identity/expression, sexual orientation, pregnancy, marital status, disability or any other characteristic protected by applicable laws, rules or regulations. We adhere to these principles in all aspects of employment, including recruiting, hiring, training, compensation, promotion and benefits.
We are driven by people - from more than 100 different countries, they build the company we are every day. Our diverse and inclusive culture encourages us to think outside the box, speak without fear, and be bold. We value the flexibility that our smart-working arrangements, our digital disconnection framework and our family-friendly practices bring to the new way of working.</t>
  </si>
  <si>
    <t>Renewable Energy Semiconductor Manufacturing</t>
  </si>
  <si>
    <t>Quality Engineering Specialist</t>
  </si>
  <si>
    <t>Minimum 5+ years of experience in Test Automation .
Good knowledge on C#, Selenium &amp; Specflow.
Good experience on Cucumber BDD framework.
Experience as Sr.Test Engineer.
Good knowledge Visual Studio, SpecFlow BDD Framework
Extent Reports, TestNg, GIT
Maintin existing automation framework.
Experience in working Devops and CICD model with Azure.
Execute all levels of testing (System, Integration, and Regression).
Experience on Agile methodology is mandatory.
Analyzing users stories and/use cases/requirements for validity and feasibility.
Effective written and verbal communication skills.
Collaborate closely with other team members.
Experience in client handling, offshore &amp; Onsite model of working.
Location - Pan India</t>
  </si>
  <si>
    <t>Engineering and Quality Assurance</t>
  </si>
  <si>
    <t>Automotive Mechanical Engineer</t>
  </si>
  <si>
    <t>Liger Mobility</t>
  </si>
  <si>
    <t>Company Description
Liger Mobility is a technology company based in Mumbai, focused on transforming the two-wheeler experience with cutting-edge IOT-powered solutions. Our vision is to enable seamless human-machine interaction in the two-wheeler realm by leveraging core sciences and IOT.
Role Description
This is a  on-site role for an Automotive Mechanical Engineer, located in Mumbai. As an Automotive Mechanical Engineer, you will be responsible for designing and developing mechanical components for our two-wheeler products, validating and testing prototypes, collaborating with cross-functional teams for design optimization and performance evaluation, and ensuring compliance with safety standards. Additionally, you will work closely with our manufacturing and supply chain partners to ensure quality and timely delivery of products.
Qualifications
 * Bachelor's or Master's degree in Mechanical Engineering or a related field
 * 3+ years of experience in automotive mechanical design and development, preferably in the two-wheeler realm
 * Proficiency in 3D CAD software such as SolidWorks, CREO, or CATIA
 * Experience with simulation and analysis tools such as ANSYS or Hyperworks
 * Experience with structural parts
 * Experience Plastic parts, CAS, Class A, Class B Surfacing, Engineering, Tooling, Production
 * Knowledge of Standards and best practices. Experience with PPAP.
 * Strong understanding of manufacturing processes and materials, and familiarity with design for manufacturability and assembly
 * Excellent problem-solving skills, attention to detail, and ability to work independently and collaboratively in a fast-paced environment
 * Strong communication and interpersonal skills, and ability to work in cross-functional teams
 * Experience with electric vehicles or IOT-powered systems is a plus
 * Experience with project management tools such as Jira or Trello is a plus</t>
  </si>
  <si>
    <t>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Responsibilities
ï‚§ Involvement on P0, P1 and P2 projects (Current engineering, new customer projects and future projects).
ï‚§ Experience in developing products from concept to production in an automotive environment.
ï‚§ Problem solving techniques and methodical approaches to same.
ï‚§ Operating within a high volume manufacturing environment.
ï‚§ Designing to budget.
ï‚§ Developing project plans and working within agreed plans and timelines.
ï‚§ Tooling and moulding experience - ability to identify and suggest part improvements.
ï‚§ Experience in developing 2D drawings &amp; designing using 3D CAD - Catia V5 R24 onwards, preferred.
ï‚§ Vehicle Packaging investigations and concept evaluation.
ï‚§ Tolerance Investigations And Stack Up Analysis Experience Required.
ï‚§ Detailed Drawings and Drawing Control inc. GD+T.
ï‚§ Interfacing across a multidisciplinary environment in a clear and effective manner must be demonstrated.
ï‚§ Experience interfacing with Suppliers and customers.
Preferred Exposure to and experience with:
ï‚§ Vehicle/Product verification organising, analysis and report writing.
ï‚§ Broad experience in injection moulding, metal casting, metal forming, adhesives and prototype-manufacturing methods
is a necessity.
ï‚§ DFMEA techniques, DFM/DFA techniques, PDCA (Plan, Do, Check, Act) type techniques.
ï‚§ Design Review Procedures,BOM Creation, Presentations.
ï‚§ Working within quality systems i.e. ISO9001 / TS16949.
ï‚§ Experienced in MS Project, MS Excel, MS Word, Minitab and MS Power Point.
ï‚§ Interpretation of the results from Simulation Reports and feeding back on the same.
ï‚§ Experience in Six Sigma an advantage.
ï‚§ Experience in passive and active cooling an advantage.
ï‚§ Qualifications - External
ï‚§ Relevant Mechanical Engineering Qualifications (Degree).
ï‚§ Recent relevant experience in Design 3 years +.
ï‚§ Knowledge of developing automotive cameras and or ECUâ€™s a distinct advantage.
ï‚§ A high degree of organisation and enthusiasm and the ability to communicate competently across all working levels;
Management activities, interaction with OEM Customers, suppliers, other Departments and branches within the
company.
ï‚§ Demonstrate innovation and creativity.
ï‚§ Mindset of continuous improvement and resilience.
People Management: YES ï‚¨ NO ïƒ¾
If People Management, how many employees are
managed?
Number of people :
Budget Management: YES ï‚¨ NO ïƒ¾
Education/Training
ï‚§ BE in Mechanical/ Automobile Engineering from a reputed institute or
university
ï‚§ Excellent Background in Mechanical Component Design &amp; Development process in Automotive industry or similar
background experience
Professional Experience
ï‚§ Candidate must have 3- 4 years of significant professional experience in Automotive R&amp;D, Product development
ï‚§ Verbal and Written skills in German language for Technical communication is desirable but not essential.
ï‚§ Good knowledge on Fastener selection, Casting/ Injection molding process and GD&amp;T
ï‚§ Strong exposure in engineering of product integrating mechanical/PCB interface, plastic and Sheet metal components
ï‚§ Ability to handle multiple projects.
ï‚§ Experience in automotive industry very much appreciated.
ï‚§ Knowledge and working skills in Optics/ Optical Lens Design is an added advantage.
Job:
R&amp;D Engineer
Organization:
Mechanical
Schedule:
Full time
Employee Status:
Regular
Job Type:
Permanent contract
Job Posting Date:
2023-11-21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</si>
  <si>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Mechanical Design Engineerâ€“ BOP/Main Plant-Thermal</t>
  </si>
  <si>
    <t>TRACTEBEL</t>
  </si>
  <si>
    <t>Job Title: Mechanical Design Engineer
Department-Thermal
Education-B.Tech/B.E(Mechanical)
Job Location: Gurgaon
1.Job Description for Mechanical Engineer (BOP )
Mechanical Engineer having 8- 20 years of experience in basic and detail design of BOP Package designing for combined cycle power plant
 1. Candidate shall have good knowledge in hydraulic and various types of pumps used in combined cycle power plants
 2. basic &amp; detail engineering activities including preparation of design basis report, equipment/ system/pipe sizing &amp; hydraulic calculations, P&amp;IDs, system description, equipment &amp; piping layout
 3. Candidate shall have experience in doing feasibility study &amp; details project report for various type of projects.
 4. Candidate having good knowledge in balance of plant and/or main plant basic and detail design for combined cycle power plants shall have added advantages.
 5. Candidate should be able to prepare the Design criteria, PFD, P&amp;ID, System description, sizing calculation, RFP preparation, tender evaluation, vendor engineering for equipment and system used in combined cycle power plant like, pump, heat exchanger, compressor, tanks etc
 6. Candidate shall have good communication skill
2. Job Description for Mechanical Engineer (Main Plant):
Mechanical Engineer having 10- 18 years of experience in basic and detail design of main plant (GT, HRSG, ST and its related system) for combined cycle power plant. The candidate should have in-depth knowledge with international standards like ASME, HEI, ASME-TDP, API &amp; HIS.
1. Candidate shall have good knowledge in
hydraulic and various types of pumps used in combined cycle power plants
2. Candidate shall have experience in doing
feasibility study &amp; details project report for various type of projects.
3. Candidate having good knowledge in balance of
plant and/or main plant basic and detail design for combined cycle power plants
shall have added advantages.
4. Candidate should be able to prepare the Design
criteria, PFD, P&amp;ID, System description, sizing calculation, RFP
preparation, tender evaluation, vendor engineering for equipment and system
used in combined cycle power plant like, pump, heat exchanger, compressor,
tanks etc
5. Candidate shall have good communication skill</t>
  </si>
  <si>
    <t>Civil Engineering and Business Consulting and Services</t>
  </si>
  <si>
    <t>GET</t>
  </si>
  <si>
    <t>Collins Aerospace</t>
  </si>
  <si>
    <t>Date Posted:
2023-07-24
Country:
India
Location:
North Gate Business Park Sy.No 2/1, and Sy.No 2/2, KIAL Road, Venkatala Village, Chowdeshwari Layout, Yelahanka, Bangalore, Karnataka 560064
Position Role Type:
Unspecified
Job Title : Mechanical Design Engineer
1-3 years of experience in design &amp; development of Mechanical System &amp; Components preferably in aerospace domain.
Qualification: B.E in Mechanical Engineering.
Working knowledge in Solid mechanics, loading conditions &amp; failure mechanism.
Demonstrated ability in design of structures, mechanisms, tools, jigs &amp; fixtures
Creation of detailed drawings for production release using ASME standards.
Knowledge in CAD software's, PLM &amp; CAM machining.
Working knowledge of thermoplastic and thermoset composite design, materials characterization, manufacturing methods, tooling and joining methods for Components preferably in aerospace domain
Good to have working knowledge in Aerospace grade mechanical system / component, testing, certification &amp; qualification (Interior components, Seating system, Galleys, Lighting)
Skills:
Hand Calculations
GD&amp;T, tolerance stacks
Design tools - Unigraphics, Catia, Creo, Pro E
Strength of Materials
Composites
Collaboration
Communication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01640105</t>
  </si>
  <si>
    <t>Aviation and Aerospace Component Manufacturing</t>
  </si>
  <si>
    <t>BIW Design Engineer</t>
  </si>
  <si>
    <t xml:space="preserve">BIW Product Design Engineer
Job Location â€“ Pune
Experience: 3 to 8 yrs
Education: (B.E./B. Tech) in Mechanical / Production / Automobile from a reputed Institute/University.
Skills:
 * Cabin Systems: Pillar trims, Overhead System, Trunk Trims, Carpets, NVH etc
 * Safety Systems: Steering wheel, Air Bags- Curtain (CAB), Driver (DAB) &amp; Passenger (PAB), Seat Belt, Switches
 * Seating: Seat, Foam, Catia, Seatbelt
 * Closures commodities (Plastic &amp; Mechanisms Parts Door Trim, Claddings, Spoilers, Fuel filler/charge port, Tailgate trim, Glazing, Wash/Wipe system, bonnet/Door Latches, exterior Mirror, Door frame finisher, Window Regulator, Glass panoramic roof, Convertible roof &amp; Roof Ditch finisher
 * Cockpit &amp; Console Commodities: Cockpit/IP/console/DP
 * Exterior commodities: Wheel arch liners, ducts, cladding, Heat shields Undertrays &amp; Bumpers. and lighting.
 * BIW &amp; Closures commodities: Underbody, Upper Body and Roof, Doors, Tailgate &amp; Hood
 * Climate commodities : Expertise in design and development of Climate commodities/HVAC
 * Extensive experience in using CATIA V5/V6, Teamcenter and VisMock up
 * Excellent communications skills demonstrated ability to communicate at all levels.
</t>
  </si>
  <si>
    <t>Design and Engineering</t>
  </si>
  <si>
    <t>Design Engineer - Vehicle Integration</t>
  </si>
  <si>
    <t xml:space="preserve">Position Type - FTE
Designation - Design Engineer/Sr. Design Engineer
Grade - L1.1/L1.2
Location - Pimpri, Pune
Skill-Set - Design Support/Development
Relevant Experience - 1-5 years
Location - TATA Technologies Corporate Office
Hinjewadi phase 1
Near lemon Tree Hotel, Pune , 411057
Job Description:
The selected consultant will be required to support for-
Preparing Certification Plan, Benchmarking study,
To be responsible for one project in EV platform and will coordinate all the engineering deliverables to meet QCD target.
To help in the Vehicle Assembly, integration, development and Analysis Activities.
To be custodian of the Engg product development process and to ensure all gate deliverables are met.
To be responsible for electric Veh DMU finalization and packaging activities meeting the VLO and other established guidelines.
To co-ordinate activities with teams to ensure that the DMU is updated.
To deal with FMQ, mfg. and service to resolve digital simulation issues and ensure DFM, DFA, DFS
To work with proto and Eng. quality while build to ensure quality of build and resolve issues reported.
To plan &amp; support the Issue resolution.
Technical Specifications-
Feature list preparation &amp; its releases
Outdoor / Indoor Testing Plan monitoring.
DMU Preparation &amp; DMU feedback &amp;finalization
Design Review: MOM -Clearance check &amp; 4D sign off-
Aggregate finalization
Tracking of Aggregate Releases along with VC Floating and Release
Tracking of TPL attachment to VC
Release of Offer Drawing
UPL (Unique part list)
Preferred Skills &amp; Knowledge
Proficiency in Pro-e 3D &amp; 2D,Catia V5, JT and Team Centre PLM
Strong knowledge vehicle architecture, modularity.
Relevant experience and knowledge in vehicle engineering and powertrain integration.
Basic knowledge of manufacturability, serviceability and assembly.
</t>
  </si>
  <si>
    <t>Valeo est une entreprise mondiale de haute technologie qui conÃ§oit des solutions rÃ©volutionnaires pour rÃ©inventer la mobilitÃ©. Nous sommes un Ã©quipementier partenaire des constructeurs automobiles et des acteurs de la nouvelle mobilitÃ© dans le monde entier. Notre vision ? Inventer une mobilitÃ© plus verte et plus sÃ»re, grÃ¢ce Ã  des solutions axÃ©es sur la conduite intuitive et la rÃ©duction des Ã©missions de CO2. Nous sommes leaders dans nos domaines d'activitÃ© et reconnus comme l'une des plus grandes entreprises innovantes au monde.
Responsibilities
ï‚§ Involvement on P0, P1 and P2 projects (Current engineering, new customer projects and future projects).
ï‚§ Experience in developing products from concept to production in an automotive environment.
ï‚§ Problem solving techniques and methodical approaches to same.
ï‚§ Operating within a high volume manufacturing environment.
ï‚§ Designing to budget.
ï‚§ Developing project plans and working within agreed plans and timelines.
ï‚§ Tooling and moulding experience - ability to identify and suggest part improvements.
ï‚§ Experience in developing 2D drawings &amp; designing using 3D CAD - Catia V5 R24 onwards, preferred.
ï‚§ Vehicle Packaging investigations and concept evaluation.
ï‚§ Tolerance Investigations And Stack Up Analysis Experience Required.
ï‚§ Detailed Drawings and Drawing Control inc. GD+T.
ï‚§ Interfacing across a multidisciplinary environment in a clear and effective manner must be demonstrated.
ï‚§ Experience interfacing with Suppliers and customers.
Preferred Exposure to and experience with~
ï‚§ Vehicle/Product verification organising, analysis and report writing.
ï‚§ Broad experience in injection moulding, metal casting, metal forming, adhesives and prototype-manufacturing methods
is a necessity.
ï‚§ DFMEA techniques, DFM/DFA techniques, PDCA (Plan, Do, Check, Act) type techniques.
ï‚§ Design Review Procedures,BOM Creation, Presentations.
ï‚§ Working within quality systems i.e. ISO9001 / TS16949.
ï‚§ Experienced in MS Project, MS Excel, MS Word, Minitab and MS Power Point.
ï‚§ Interpretation of the results from Simulation Reports and feeding back on the same.
ï‚§ Experience in Six Sigma an advantage.
ï‚§ Experience in passive and active cooling an advantage.
ï‚§ Qualifications - External
ï‚§ Relevant Mechanical Engineering Qualifications (Degree).
ï‚§ Recent relevant experience in Design 3 years +.
ï‚§ Knowledge of developing automotive cameras and or ECUâ€™s a distinct advantage.
ï‚§ A high degree of organisation and enthusiasm and the ability to communicate competently across all working levels;
Management activities, interaction with OEM Customers, suppliers, other Departments and branches within the
company.
ï‚§ Demonstrate innovation and creativity.
ï‚§ Mindset of continuous improvement and resilience.
People Management~ YES ï‚¨ NO ïƒ¾
If People Management, how many employees are
managed?
Number of people ~
Budget Management~ YES ï‚¨ NO ïƒ¾
Education/Training
ï‚§ BE in Mechanical/ Automobile Engineering from a reputed institute or
university
ï‚§ Excellent Background in Mechanical Component Design &amp; Development process in Automotive industry or similar
background experience
Professional Experience
ï‚§ Candidate must have 3- 4 years of significant professional experience in Automotive R&amp;D, Product development
ï‚§ Verbal and Written skills in German language for Technical communication is desirable but not essential.
ï‚§ Good knowledge on Fastener selection, Casting/ Injection molding process and GD&amp;T
ï‚§ Strong exposure in engineering of product integrating mechanical/PCB interface, plastic and Sheet metal components
ï‚§ Ability to handle multiple projects.
ï‚§ Experience in automotive industry very much appreciated.
ï‚§ Knowledge and working skills in Optics/ Optical Lens Design is an added advantage.
Position~
R&amp;D Engineer
DÃ©partement~
Mechanical
Schedule~
Temps plein
Employee Status~
CDI
Type de contrat~
Contrat permanent
Job Posting Date~
2023-11-21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</si>
  <si>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Novus Hi-Tech</t>
  </si>
  <si>
    <t>I. Hiring specifications
Job Purpose: Responsible for designing scalable product for autonomous mobile robots. As a Mechanical Design Engineer you will be responsible for designing scalable product for autonomous mobile robots department, you will play a pivotal role in the design and development of state-of-the-art robotic systems. You will collaborate closely with cross-functional teams, including electrical engineers, software developers, and project managers, to create robots that push the boundaries of technology and reshape industries. Your creative thinking, technical expertise, and attention to detail will be essential in bringing concepts to life and ensuring the successful implementation of robotic solutions.
Role Expectations
Ã˜ Work mechanical design process for robotic systems, from concept to production, incorporating both functionality and aesthetics.
Ã˜ Utilize CAD software (e.g., SolidWorks, Creo) to create detailed 3D models, assemblies, and technical drawings for various robot components and systems.
Ã˜ Perform structural and thermal analysis to ensure the mechanical integrity and performance of robot designs, making necessary adjustments as needed.
Ã˜ Collaborate with the electrical engineering team to integrate mechanical and electronic components seamlessly, considering factors such as space constraints and wiring management.
Ã˜ Participate in design reviews, providing constructive feedback and addressing design challenges while maintaining alignment with project goals.
Ã˜ Select appropriate materials and manufacturing processes, considering factors such as cost, durability, and production scalability.
Ã˜ Contribute to the development of prototypes and conduct testing and validation to ensure designs meet performance and safety standards.
Ã˜ Stay up-to-date with industry trends, new materials, and emerging technologies to drive innovation and continuous improvement in robotic designs.
Ã˜ Provide mentorship and guidance to junior members of the mechanical design team, fostering knowledge sharing and skill development.
Reporting Structure
Ã¼ Role will report into Head of Mechanical Design
Interactions
Ã¼ Internal Stakeholders: Electrical Engineers, Software developers, and Project managers in Mobile robots team
Ã¼ External Stakeholders: Customers/Clients
II. PEOPLE SPECIFICATIONS
Profile: Ideally ~
 * BE or B.Tech in Mechanical Engineering or Industrial engineering
 * Proven experience (3-5 years) in mechanical design, preferably within the robotics or automation industry.
 * Proficiency in CAD software such as SolidWorks, Creo, or equivalent.
 * Strong understanding of mechanical principles, materials science, and manufacturing processes.
 * Experience with structural analysis tools and methodologies.
 * Familiarity with mechatronics and the integration of mechanical and electrical systems.
 * Effective communication skills to convey complex technical concepts to non-technical stakeholders.
 * Demonstrated track record of delivering projects on time and within scope.
 * Creativity and a passion for pushing the boundaries of technology in the field of robotics.
Requisites: Exposure to mechanical product designing in autonomous mobile robots with manufacturing and automation background. Good Exposure on Solid work amp; AutoCAD.
Preferred currently working with Automation or Engineering solution provider company
Competencies
TECHNICAL:
 * Candidate should have sound knowledge 3D modelling and 2D manufacturing drawing on Solid works Software.
 * Strong working capability in CAD software such as SolidWorks, Creo, or equivalent.
Behavioural
 * Customer First: Operate with customer success mindset and align all our actions accordingly.
 * Collaborative problem solving: Organization interest supersedes individual interests; working together to solve problems effectively.
 * Ownership amp; Commitment : Going above amp; beyond the call of duty while also keeping up with the promises amp; targets under any circumstances.
 * Data Driven, First Principle : Objective Decision making based on data (Not on Hunches)
 * Expanding-Growth Mindset : Be open to new challenges whilst willing to step out of comfort zone in order to learn and grow.
 * Result amp; commercial orientation : Manage cost and resources to achieve business outcomes amp; commercial success.
 * Speed and Scalable Process Approach : Deploy processes that are flexible, agile and unlocks business value with speed.</t>
  </si>
  <si>
    <t>Gogoro</t>
  </si>
  <si>
    <t>The Product Quality Engineer will play a critical role in the engineering department, focusing on planning and developing methods for battery testing, ensuring compliance with safety and design specifications, executing validation tests, analyzing quality results, and maintaining quality records. The successful candidate will leverage their expertise in battery manufacturing processes, quality assurance, and ISO documentation to drive continuous improvement and ensure adherence to quality standards.
Battery Testing Method Development:
 * Plan and develop different methods to test batteries, including performance, safety, and durability testing.
 * Implement testing protocols and procedures to ensure comprehensive evaluation of battery quality.
Compliance with Technical and Legal Specifications:
 * Ensure that all technical and legal specifications for safety and design are met in battery production.
 * Conduct regular reviews and audits to verify compliance with regulatory requirements.
Validation Execution:
 * Execute validation tests according to predefined test cases and protocols.
 * Analyze test results and validate product performance against quality standards.
Quality Result Analysis:
 * Execute tests and analyze quality results to identify deviations or non-conformities.
 * Develop corrective and preventive actions to address quality issues and improve product performance.
Battery Quality Standards and Specifications:
 * Ensure that battery quality meets standards and specifications for the expected lifespan of 3-5 years.
 * Implement quality assurance measures to uphold the reliability and safety of battery products.
LFP Battery Manufacturing Process Knowledge:
Possess knowledge of LFP (Lithium Iron Phosphate) battery manufacturing processes.
Identify and address problems in the manufacturing process to maintain product quality and consistency.
Quality Records Management:
 * Prepare and maintain quality records, management information system (MIS) reports, and documentation for system audits.
 * Document procedures, inspection plans, work instructions, and quality assurance specifications.
MIS Reporting:
 * Prepare monthly and yearly MIS reports on quality performance and key metrics.
 * Analyze trends and deviations to identify opportunities for improvement.
 * Quality Improvement Initiatives:
 * Analyze rejection rates and quality metrics using various quality control (QC) tools.
 * Implement containment and permanent corrective actions in collaboration with cross-functional teams.
ISO Documentation:
 * Ensure compliance with ISO documentation requirements for quality management systems.
 * Maintain day-to-day ISO documentation and support internal and external audits.
Lab Equipment Requirement Analysis:
 * Identify the requirements for lab equipment to support battery testing and quality assurance activities.
 * Collaborate with procurement teams to acquire necessary equipment and resources.
Qualifications:
 * Bachelor's degree in Engineering, Quality Management, or related field. Master's degree preferred.
 * 3+ years of experience in product quality management, preferably in battery manufacturing or related industries.
 * Strong knowledge of battery testing methods, quality standards, and regulatory requirements.
 * Experience with ISO documentation and quality management systems.
 * Proficiency in quality assurance methodologies and tools, such as statistical process control (SPC) and failure mode and effects analysis (FMEA).
 * Excellent problem-solving and analytical skills, with the ability to identify root causes of quality issues and implement effective corrective actions.
 * Strong communication and interpersonal skills, with the ability to collaborate with cross-functional teams.
 * Familiarity with LFP battery manufacturing processes and quality control practices.</t>
  </si>
  <si>
    <t>Manufacturing, Engineering, and Quality Assurance</t>
  </si>
  <si>
    <t>Chakan</t>
  </si>
  <si>
    <t>SWASTIK PLACEMENT AGENCY</t>
  </si>
  <si>
    <t>Job Description
 * Following specifications and calculations to create various technical drawings.
 * Preparing both rough sketches and detailed work with CADD systems.
 * Performing calculations for materials and weight limitations.
 * Communicating with architects and engineers, and incorporating knowledge gained into drawings.
 * Preparing, reviewing and redrafting alongside the engineering team.
 * Ensuring final designs are compliant with building regulations.
 * Identifying and communicating potential design problems to the rest of the team.</t>
  </si>
  <si>
    <t>Able Design and Manufacturing Pvt Ltd</t>
  </si>
  <si>
    <t>Job Description: Engineer- Projects
 * Able to generate 2D and 3D modeling in CREO Parametric.
 * Able to work in Plastic Component &amp; home appliances product development design.
 * Able to work with minimum supervision
 * Willing to relocate to client location.
 * Must be good in communication and problem solving.
Software Skills
 * CREO
 * AUTOCAD.
Roles And Responsibilities
 * Participation in brainstorming sessions for creating design concept and detailed engineering with tooling, fixture and functions as required.
 * Working on part design, assembly as well as process design of plastic components as per standards.
 * Testing of master assemblies and components.
 * Creating product design concepts using Creo.
 * Design new products considering manufacturability, cost, performance and durability.
 * Finalizing BOM as and when needed.</t>
  </si>
  <si>
    <t>Qualifications And Skills
 * Bachelor's degree in Mechanical Engineering or related field
 * 1 to 3 years of experience in a design engineering role
 * Proficiency in CAD software, particularly SOLIDWORKS
 * Strong communication skills to effectively collaborate with cross-functional teams
 * Creative ideation and problem-solving abilities
 * Knowledge of manufacturing processes and materials
 * Ability to interpret and analyze technical drawings and specifications
 * Experience in product development and design optimization
 * Strong attention to detail and accuracy
 * Ability to work independently as well as in a team environment
Roles And Responsibilities
 * Collaborate with cross-functional teams to develop innovative designs and engineering solutions for our clients' projects
 * Utilize CAD software, such as SOLIDWORKS, to create detailed drawings and 3D models for product development
 * Conduct feasibility studies and perform analysis to ensure the manufacturability and functionality of designs
 * Create and maintain design documents, including technical drawings, specifications, and bill of materials
 * Coordinate with suppliers and vendors to ensure timely delivery of components and materials
 * Participate in design reviews and provide technical input to optimize design performance and cost-efficiency
 * Support the prototyping and testing/validation process to validate design concepts and troubleshoot any issues
 * Stay updated with the latest industry trends, technologies, and standards in design engineering
 * Collaborate with manufacturing teams to ensure seamless transition from design to production</t>
  </si>
  <si>
    <t>Bambolim</t>
  </si>
  <si>
    <t>Qualification : Diploma /BE (Mechanical/ Automobile)
 * Designing and producing visual interpretations of automobiles and their components using computer-aided design packages
 * Resolve engineering problems and find appropriate solutions;
 * Building prototypes of components, developing test procedures and conducting tests using software
 * Packages and physical testing methods;
 * Researching, designing and developing machinery and systems for automobiles;
 * Preparing material, cost and timing estimates, reports and design specifications;
 * Studying the energy, environmental and safety aspects of the planned work;
 * Investigating mechanical failures or unexpected maintenance problems;
 * Reviewing and approving designs, calculations and cost estimates;
 * To design, develop, build, test and modify models.
 * To design and analyze design control systems or algorithms.
 * To develop methodologies in calibration, engineering specifications and cost estimates for new design concepts, and control feature specifications and requirements.
 * Should have a min. 2-3 CAD/CAE software handling experience, CATIA V5, SOLID EDGE, SOLIDWORKS, CREO, CATIA, Autodesk inventor etc.
 * Hands on experience in Sheet Metal part design, mold design and die design
 * Create all levels of 3D &amp; 2 D drawings for the bus with proper information for ease of Manufacturing and Assembly
 * To make assembly design incorporating manufacturing process.
 * Create drawings with GD&amp; T &amp; Tolerance Stack up in accordance to the process
 * Well versed with bus body standards and Design releases considering applicable legal requirements.
 * Knowledge of DFMEA, DFM, DFS, DFA and manufacturing technologies.
 * Preparation of Bill of material (BOM) &amp; drawing release through PLM</t>
  </si>
  <si>
    <t>Hubli</t>
  </si>
  <si>
    <t>Engineer - Mechanical</t>
  </si>
  <si>
    <t>WSP</t>
  </si>
  <si>
    <t xml:space="preserve"> * Prepare HVAC design Calculations
 * Prepare HVAC Design &amp; Detail layouts
 * Prepare mechanical details and concept design drawings for various building and construction types to be built predominantly in Canada
 * Responsible for Revit and CAD standards, implementation, and enforcement
 * Agree priorities and deadlines for drawing production with iCRC-coordinator
 * Automate routines to support standards and productivity
 * Provide quality control for completeness and adherence to company standards of all drawings produced
 * Assist in developing and enforcing BIM documentation and workflow process standards
 * Input to the co-ordination of engineering services on projects
 * Complete design sketches for information in tender documents for small / routine work
 * Produce work to specified WSP in Canada BIM standards and suggest revisions to standards as appropriate
 * Provide advice and coaching to technicians on intermediate Revit functions when requested
 * Follow QA, document control, archiving guidelines on all work
 * Work with project team members on specified aspects of the project
 * Working with others, to assist in the following tasks: Costing of Revit work and Process Improvement work
 * Creation and maintenance of the software template files to assure standards</t>
  </si>
  <si>
    <t>Quality Engineer</t>
  </si>
  <si>
    <t>Ucal Polymer Industries Ltd</t>
  </si>
  <si>
    <t>This candidate will be responsible for the development, implementation, maintenance, and improvement of quality assurance processes. Throughout the implementation and maintenance process, this candidate should use data analysis to better understand quality reporting measures and improve processes.
Responsibilities
 * Perform problem identification, resolution, loss reporting and continuous improvement
 * Design and implement methods for process control, process improvement, testing and inspection
 * Develop, execute, and analyze quality reporting measures
 * Participate in internal and external quality audits
Qualifications
 * Bachelor's degree or equivalent in Mechanical, Electrical, or Manufacturing Engineering
 * 4+ years' of industry experience
 * Strong knowledge of quality tools used in the industry
 * Analytical and quantitative approach to problem solving</t>
  </si>
  <si>
    <t>Plastics Manufacturing</t>
  </si>
  <si>
    <t>Puducherry</t>
  </si>
  <si>
    <t>Mechanical Engineer (Canada: $500,000/year USD</t>
  </si>
  <si>
    <t>Infinitalent Consulting Pvt ltd</t>
  </si>
  <si>
    <t>Job Description
A Mechanical Design Engineer is responsible for designing, developing, and testing
mechanical systems, components, and equipment. They collaborate with
cross-functional teams to create innovative solutions that meet project requirements
and industry standards. The role involves utilizing computer-aided design (CAD)
software, conducting analysis, and ensuring designs are feasible, reliable, and
cost-effective. Additionally, Mechanical Design Engineers may be involved in
prototyping, troubleshooting, and supporting manufacturing processes.
Key Responsibilities
 * Designing and developing mechanical systems, components, and equipment
according to project specifications.
 * Utilizing CAD software (SolidWorks) to create 2D and 3D models, assemblies, and
detailed engineering drawings.
 * Conducting analysis and simulations (e.g., finite element analysis, computational
fluid dynamics) to validate designs and optimize performance.
 * Collaborating with cross-functional teams, including electrical engineers,
industrial designers, and manufacturing personnel, to ensure design feasibility
and integration.
 * Participating in design reviews, providing technical input, and incorporating
feedback to improve designs.
 * Creating and maintaining engineering documentation, such as design
specifications, test plans, and reports.
 * Troubleshooting and resolving design-related issues during development and
manufacturing stages.
 * Evaluating and selecting appropriate materials, components, and suppliers to
meet quality, cost, and performance requirements.
Skills And Qualifications
 * Bachelor's or Master's degree in Mechanical Engineering or a related field.
 * Proven experience (min-3 years) in mechanical design engineering.
 * Proficiency in CAD software ( SolidWorks) for 2D and 3D modeling.
 * Strong knowledge of engineering principles (statics, dynamics,
kinematics,thermals, materials, and manufacturing processes.
 * Experience with simulation and analysis software (basic to medium designer
level simulation) for design validation.
 * Familiarity with relevant industry standards and regulations.(optional)
 * Excellent problem-solving and analytical skills.
 * Ability to work independently as well as collaboratively in a team environment.
 * Effective communication skills to convey technical information and collaborate
with cross-functional teams.
 * Attention to detail and a commitment to producing high-quality designs.
 * Strong organizational and time management skills to meet project deadlines.
 * Knowledge of prototyping techniques and hands-on experience with tools and
equipment is a plus.
 * Familiarity with design for manufacturing (DFM), DFMEA and design for assembly
(DFA) principles and other robust design tools.
 * Familiarity with project management concepts and tools. (optional)
Qualifications
 * Bachelor's degree in Mechanical Engineering or related field
 * 4+ years' of industry experience
 * Strong knowledge of mechanical parts and computer-aided design</t>
  </si>
  <si>
    <t>Jupiter Business Services Pvt. Ltd.</t>
  </si>
  <si>
    <t>About Company: Founded in 1982, Jupiter Business Services Pvt. Ltd is a small scale industry specialized in automotive stamping and welded assemblies.
Job Type: Permanent Full Time
Job Description For The Role Of Quality Engineer
 * To ensure reduction/ elimination of customer rejection, return, problems, and issues through a structured approach.
 * Ensuring implementation of Control Plans (including SPC, PY, etc.) for process control during the in-process stage.
 * Ensure the use of a scientific sampling plan/ inspection plan during incoming and pre-dispatch stages.
 * To ensure the correct identification of the root cause for all quality issues.
 * To ensure proper identification and availability of calibrated measuring and test equipment and also inspection and checking fixtures at all times.
Skills: inspection plan,process control,calibrated measuring,inspection,customer rejection,inspection fixtures,quality assurance,root cause,control plans,quality control,test equipments</t>
  </si>
  <si>
    <t>Mechanical engineer</t>
  </si>
  <si>
    <t>Skills/Competencies
 * Basic knowledge of Engg. Subjects: Strength of
materials, Material Science, Production
Technology, Machine design;
 * Must have exposure &amp; experience in developing
a new product from design to manufacturing,
assembly and testing;
 * Strong knowledge of engineering mechanics,
strength of materials, machine design and
engineering concepts, pneumatics, hydraulics,
thermodynamics, Fluid machinery and its
applications. Basics of Ansys;
 * Team player must have good Inter-personal
skills; Good communication skills
 * Ability to handle new machine design projects
independently;
Perform design revision based on internal and field
feedback and its documentation;
DFMEA knowledge and its usage
Ability to perform basic hand calculation and
documentation;
Cost reduction projects;
Vendor interaction;
Hands on experience on CAD tools like CREO,
WindChill;
Hands on experience of ERP tools;
Strong Analytical skills
 * Requires good skills in change management,
problem solving, communication skills, customer
orientation, product technology, personal
effectiveness, project management, team skills and
quality.
Roles &amp; Responsibilities
Product Knowledge
&gt;Understand and gain knowledge of CNC SHA series machines Working principles
&gt;Accessories and attachments
New product design
Sustenance of existing product through implementation of field feedback
Calculations from first principles with reference to standard text books; Design Standards;
Technical and Manufacturer catalogues
Component selection and vendor interaction
Documentation of various calculations; sketching of ideas
Hands on participation during Prototype development &amp; Testing
Technical Support to Servicing
Effective interaction with other departments and decision making
Customer interaction and customer &amp; market driven product development
Cost reduction projects
Technical support marketing dept.
Responsibility and Authority
People Management and Learning &amp; Development
Must have Good attitude to mingle with co-engineers and ACE folks
Pro-active and ownership driven approach; Team building and management
Learning through reading, attending seminars, knowledge sharing sessions, Training, Expo
Document Control ,MIS &amp; Reporting
Interaction with HoD / Senior colleagues to share the status of assigned works and obtain necessary
guidance; Weekly reporting
Documenting design calculation
Authority
Free to discuss with HoD
Free to do R&amp;D and express ideas; improvements
Free work hands on
Key Performance Indicator
Key Performance Indicator to be achieved by the role holder include
As per Project Schedules and Milestone charts</t>
  </si>
  <si>
    <t>Jr. Engineer Mechanical Testing Laboratory</t>
  </si>
  <si>
    <t>Zeekers Technology Solutions Private Limited</t>
  </si>
  <si>
    <t>Company Overview
Zeekers Technology Solutions Private Limited (ZTS) is a research-intensive company founded in 2023, specializing in providing economical IoT and AI-based solutions for the welding industry and smart mobility. Our mission is to make welding safe and sustainable by developing advanced welding helmets and IoT devices integrated with welding analytics. With a strong focus on robotics and autonomous technology, we aim to become a leader in the welding industry. Our team consists of talented individuals who are passionate about innovation and driving positive change.
Job Overview
We are seeking a motivated and skilled Jr. Engineer for a  position. The ideal candidate should have more than 1 year of experience as a mechanical testing engineer and possess strong knowledge in pump and motor testing. Preference will be given to candidates who have worked in NABL Accredited Labs. Freshers can also apply for this role.
Qualification
BE MECH</t>
  </si>
  <si>
    <t>Research Services</t>
  </si>
  <si>
    <t>Motor Grader Engineer.</t>
  </si>
  <si>
    <t>Position:- R&amp;D position for Motor Grader Engineer.
Qualification: BE Mechanical
Expereience Year- 4 8 Years
KRA's/Job Profile: Mechanical Engineer with 4-6 years' experience in engineering of Construction Equipment Product support for manufacturing and technical documentation.
Looking for different Products like Paver and Compactor and Motor Gade
Totally 3 Positions
 * Motor Grader
 * Paver
 * Compactor (Soil/Tandom/Asphalt)
Desired Candidate Profile
1 Hands-on experience in 3D modelling and drafting
2 Preparation &amp; modification of engineering drawing in PLM
3 MM creation in SAP and provide support drawing for Production
 * Support for regular Production &amp; local development of shortages
5 Support for Proto fitment and for the Dull Inventory liquidation
6 Technical clarification to internal customers, vendors &amp; suppliers..
 * Preparation of ECR. ECN release and follow-up for PBOM update in SAP
8 Maintain tracker &amp; documentation for the Product improvement done
10 Maintain good contacts with Chinese counterparts &amp; internal customers
Justification Of Requirement
To cater R&amp;D activities related to Motor Grader, who can Support for coordinate with internal team members and support for local CFT an
Various aspects
 * STG 170C-10 CEV Stage V under Mass Production
 * STG 140C-10 CEV Stage IV Pilot batch production
Relevant organizations: Manufacturing OEM's or vendor partners related to heavy
industry.</t>
  </si>
  <si>
    <t>Required Design Engineer Mechanical_Kolkata</t>
  </si>
  <si>
    <t>MANAGEMENT CAREERS</t>
  </si>
  <si>
    <t>Dear
Candidate,
Required Design Engineer Mechanical for Manufacturing Companies
Position:DesignEngineer
Education: -B.Tech / Diploma - Mechanical Engineer
Experience: -From 1 to 8 yrs
Work Role
Mechanical Designer, designs, develops, and tests new products, such as machinery, robotics, tools, and sensors . Their primary duties include creating new products and designs, revising existing products, and providing installation support by writing technical operation documentation.
This job is provided by Shine.com</t>
  </si>
  <si>
    <t>Hooghly</t>
  </si>
  <si>
    <t>BE/ BTech Mechanical FRESHER
COMPANY:- Manufacturing Industry
JOB LOCATION:- Hooghly
SALARY:- 10,000 In Hand/ Month + Free Room + Canteen Facilities
QUALIFICATION:- BE/ BTech Mechanical (Only) (Diploma Candidates not allowed)
VACANCY:- 4 NO'S
CONSULTANCY TERMS &amp; CONDITIONS APPLY
CONTACT INFO---
Namrata Pal- 8910291069
Arijit Mondal- 9748042221
Benchmark Global Management services
97/A B.T. Road, Kolkata- 700090
Web: www.benchmarkglobal.in</t>
  </si>
  <si>
    <t>AXISCADES</t>
  </si>
  <si>
    <t>About Us
AXISCADES is a technology solutions company focusing on engineering solutions and services. We bring expertise that caters to the engineering, technology, manufacturing and digital needs of fortune 100 clients in aerospace, defense, heavy engineering, automotive, energy &amp; medical equipment sectors. With decades of experience in creating innovative, sustainable and safer products worldwide, AXISCADES delivers business value across the entire engineering lifecycle. AXISCADES is headquartered in Bangalore and has offices across India, North America, Europe, and the Asia Pacific region
About the job
The ideal candidate should have a minimum 3 years of experience in diesel engine assembly. The candidate should possess expertise in various areas, including virtual build validation, time study, torque audit, and build book creation. They will be responsible for implementing modifications to processes, tools, and equipment to accommodate engineering changes and process change requests in engine, battery, chargers, motors, and locomotives assembly.
What Youâ€™ll Do
 * Implement process/tool/equipment modifications to support Engineering Changes and Process Change requests at Engine / Battery / chargers / Motors / Locomotives Assembly
 * Create/update manufacturing process documents â€“ PFD, PFMEA, Safety FMEA, Control Plan, Standard Work and Standard Operating Procedures
 * Configure and update Standard Work and Torque tools in the Manufacturing Execution Support system (PINpoint/CAPP+/MESA)
 * Create/update process routing in SAP (CBS)
 * Conduct Engine/Loco Assembly/ Dis Assembly process audit. Work with cross functional team to resolve audit findings within stipulated time
 * Conduct Ergonomic Study for Engine Assembly process, identify gaps and implement suitable solution to eliminate ergonomic risks.
 * Support continuous improvement drive by implementing improvement suggestions received from cross functional team
 * Support cross functional team to validate Engine Assembly issues, identify the root cause using Six Sigma methodology and support for issue resolution
 * Support New Product Introduction programs through procurement of process tools and equipment
What Weâ€™re Looking For
 * Bachelor's degree in Mechanical Engineering
 * 4-8 years of relevant work experience
 * Mandatory minimum of 3 years of hands-on experience in diesel engine assembly
 * Proficient in Virtual Build validation
 * Experienced in conducting Time studies for process optimization
 * Skilled in performing Torque Audits to ensure precision in assembly processes
 * Capable of creating comprehensive Build Books to document and guide assembly procedures
 * Strong background in Manufacturing Experience
 * Expertise in Virtual Build validation
 * Familiarity with the use of Vismockup tool</t>
  </si>
  <si>
    <t>Engineering and Manufacturing</t>
  </si>
  <si>
    <t>Automation Machinery Manufacturing and Engineering Services</t>
  </si>
  <si>
    <t>Inprocess Quality Engineer - Bommasandra, Bangalore</t>
  </si>
  <si>
    <t>Job Location â€“ Bommasandra, Bangalore
Qualification - Qualification: Mechanical engineering
Experience: 3 to 5 years
Mode of Interview â€“ Face To Face
Responsibilities
 * Providing training for Quality inspectors
 * Monitoring of daily in-process rejection &amp; Analysis
 * Implementing kai-zen &amp; 5â€™S
 * Monitoring control chart and IMR chart.
 * Line complaint monitoring Co-ordination with internal team for the needs and expectation.
 * Taking corrective actions for high rejection &amp; customer complaints
 * Review &amp; update quality plans.
 * Layout Inspection of cables.
 * Preparation of One point advice ,Visual aids &amp; work instructions
 * Knowledge of Quality core tool(APQP,PPAP,FMEA ,MSA,SPC)
 * Monthly Trend charts preparation for monthly meeting
 * knowledge of process &amp; product audit
 * knowledge in ISO 9001:2015,IATF16949 &amp; EOHS.
 * Good verbal and written communication skills.
 * Good in computer skills i.e., MS Office Accpac, Mango, NovaQ, RamCo, Minitab, ERP
 * Creative thinking, Flexible, Independent</t>
  </si>
  <si>
    <t>JTS Group</t>
  </si>
  <si>
    <t>Job Responsibilities
 * Ability to work with multiple discipline projects
 * Execute work as per assign Drawing and figure out solution during execution of Project
 * Analysing technical drawings, interpreting specifications and determining the requirements of a given project.
 * Prepare, schedule, Planning, coordinate, Work Delegation and monitor the assigned engineering projects
 * Perform overall quality control of the work (schedule, plans, personnels performance) and report regularly on project status
 * Interacting daily with the clients to interpret their needs and requirements and representing them in the field
 * Managing and monitoring all assigned projects with standard safety norms and obeyance at all times.
 * Assign responsibilities and mentor project team
 * Coordinate with customer through mails &amp; telephone
 * Cooperate and communicate effectively with project manager and other project participants to provide assistance and technical support
 * Familiarity with rules, regulations, best practices and performance standards
 * Working experience in MS Office/excel/ppt....etc
 * Good in English, Letter writing &amp; customer interactions.
 * Reporting to Project Head
 * Ensure adherence to laws and policies.</t>
  </si>
  <si>
    <t>R &amp; D Engineer- Mechanical</t>
  </si>
  <si>
    <t>Rabatex Industries</t>
  </si>
  <si>
    <t xml:space="preserve"> * Perform market research to determine what types of products might be successful among consumers, research product ideas to determine their viability, and research how existing products are performing.
 * Product development procedures from cradle to full scale industrial manufacturing stage; includes planning, simulations &amp; selection, sample ordering &amp; approval, preparing BOMs, material tracking, design release, KPIs updates, prototype assembly &amp; testing, etc.
 * Investigate and design new process procedures with the aim of reducing material and labor costs, increasing production up-time and improve quality.
 * Overseeing the engineering of product prototypes.
 * Testing prototype products for functionality, ease-of-use, and longevity.
 * Overseeing the production process &amp; resolving product issues.
 * Existing Products route cause analysis from Production pointed view and necessary process implementations.
Skills: route cause analysis</t>
  </si>
  <si>
    <t>Textile Manufacturing</t>
  </si>
  <si>
    <t>Plant Vehicle Engineer</t>
  </si>
  <si>
    <t>This position is to encourage candidates to apply in the area of Vehicle Engineering. Overall
Coordination of activities and planning related to current and future Programs. Support Product
Engineering function with overall coordination within engineering and plant team for quality issues
related to design.
ï‚· Provide technical support and assist problem solving with CFT (Cross Functional Team)
from divergent functions like Quality, PE, SQE, Mfg. &amp; SCM for quality concerns and
system improvement.
ï‚· Implement design changes in discussions with PE SMTs related to quality &amp; product
concerns for current and new projects to provide robust design as output.
ï‚· Participate in plant meetings that oversee Engineering issues related to design, warranty,
manufacturing issues &amp; customer complaints (internal &amp; external) in quality and post
launch meetings.
ï‚· Interface between plant and engineering for quality concerns and continuous
improvement.
ï‚· Knowledge of tester software used at different stations of car building.
ï‚· Support other quality metrics like PQA, IPTV, DRR, DRL for engineering issues.
ï‚· Knowledge of tools such as Vehicle Spy, CANOE, IMMO tool will be an advantage for
E&amp;E candidates.
ï‚· Knowledge of CAD Software &amp; PLM tool is a must for Mechanical Candidates.
ï‚· Co-ordination with supply chain to ensure new level of parts availability to support
production.</t>
  </si>
  <si>
    <t>Halol</t>
  </si>
  <si>
    <t>Assembly Engineer</t>
  </si>
  <si>
    <t>Everbest Job Placement</t>
  </si>
  <si>
    <t>Education: Diploma / BE Mechanical Engineer
Experience: 2 Year To 4 Year
Salary: Up To 25,000.00 Per Month
Details
Industry - Manufacturer / Machine
Facility - Transportation Will Be Provided By The Company.
Job Description -
Manage All Phases Of Secondary Equipment To Ensure Successful New Program Launches
Design, Maintain, And Continuously Improve All Assembly Robotic Equipment To Ensure Safe And Efficient Operation
Support Maintenance And Engineering Activities, Including Preventative Maintenance, Troubleshooting And Repair Of All Equipment, Consistent With Departmental Expectations And Goals
Continuously Improve Secondary Equipment And Assembly Processes Through Increasing Machine Uptime And Capability While Decreasing Machine Cycle Time
Call/WhatsApp - +91 9104236679
Email - Madhvi@Everbestjob.Com</t>
  </si>
  <si>
    <t>Railroad Equipment Manufacturing</t>
  </si>
  <si>
    <t>Envipro Engineering Pvt Ltd (Envipro, Pune)</t>
  </si>
  <si>
    <t>This candidate will be responsible for the development, implementation, maintenance, and improvement of quality assurance processes. Throughout the implementation and maintenance process, this candidate should use data analysis to better understand quality reporting measures and improve processes.Â 
Â 
Responsibilities
 * Perform problem identification, resolution, loss reporting and continuous improvement
 * Design and implement methods for process control, process improvement, testing and inspection
 * Develop, execute, and analyze quality reporting measures
 * Participate in internal and external quality audits
Qualifications
 * Bachelor's degree or equivalent in Mechanical, Manufacturing Engineering
 * 3+ years' of industry experience
 * Strong knowledge of quality tools used in the industry
 * Analytical and quantitative approach to problem solving
 * NDT knowledge equired</t>
  </si>
  <si>
    <t>Mechanical Engineer (Saudi Arabia)</t>
  </si>
  <si>
    <t>Eram Talent is looking for a skilled and motivated Mechanical Engineer to join our team. As a leading Talent Acquisition Company, Eram Talent specializes in providing recruitment solutions for various industries, including Oil &amp; Gas, Petroleum, Infrastructure, Energy, Water, Transportation, Science &amp; Technology, and Health Care. As a Mechanical Engineer, you will be responsible for designing, developing, and testing mechanical systems and equipment.
Responsibilities:
 * Design and develop mechanical systems and equipment, ensuring compliance with industry standards and client requirements
 * Conduct feasibility studies and evaluate design options for optimization
 * Perform calculations and simulations to ensure mechanical systems meet performance and safety criteria
 * Coordinate with cross-functional teams to implement mechanical designs and resolve technical issues
 * Prepare technical documentation, including drawings, specifications, and test plans
 * Conduct tests and experiments to validate and improve mechanical designs
 * Collaborate with clients and project teams to ensure successful project completion
Requirements
 * Bachelor's degree in Mechanical Engineering or a related field
 * Minimum 10 years of experience in mechanical engineering, preferably in the Oil &amp; Gas industry
 * Solid knowledge of mechanical engineering principles, standards, and practices
 * Proficiency in CAD software and other engineering tools
 * Experience in design analysis and simulation using software such as Autodesk Inventor, SolidWorks, or ANSYS
 * Strong problem-solving and analytical skills
 * Excellent communication and interpersonal skills
 * Ability to work effectively in a team and independently
 * Knowledge of industry codes and regulations</t>
  </si>
  <si>
    <t>Global Manufacturing engineer</t>
  </si>
  <si>
    <t>ZF Group</t>
  </si>
  <si>
    <t>Job description:
Your Tasks:
 * Drive continuous benchmark of new technologies applicable to assembly processes.
 * Develop new technologies and ensure roll out across ZF plants.
 * Develop standards and roll out, i.e. Smart Automation, Bill of Technology, Lean Equipment Design, eManufacturing System Design ...
 * Training and Coaching manufacturing engineers inÂ manufacturing processesÂ and technology standards
 * Develop concepts of manufacturing processes for new products, conclude on best solution from Safety, Quality, Cost &amp; Investment perspectives.
 * Support on DfMA, Manufacturing Simulation (mock-up) and Lean workshops
 * Drive projects supporting global and local process improvements.
 * SupportÂ plantsÂ inÂ problem solving connected to technologyÂ driven issues.
 * Build working teams across plants, regions - best practicesÂ &amp; lessons learned sharing.Â Support/driveÂ digitalizationÂ projects.
Â Your profile:
 * Mechanical masterâ€™s degree from Technical University
 * Professional experience in manufacturing engineering scope/area in automotive industry for +5 years
 * Good knowledge regarding automotive standards &amp; norms
 * Active in benchmarking of newest technologies &amp; automotive industry trends
 * Experienced in project management &amp; works in cross functional team.
 * Experience of process design and equipment specification creation with ability for investment estimation and technical recommendation
 * Proficiency in advanced manufacturing concept (SMED, Poka Yoke, JIDOKA, JIT, Lean, DFM/DFA, etc.) as well as Automation techniques
 * Expertise in standard manufacturing technologies, torquing, pressing, greasing, marking, object detection ...
 * Keen/passionate on digitalization, programming basics as advantage (e.g. Python), develop App., Power BIâ€¦
 * Creativity, openness, methodical approach is key for this position.
 * Ability to train others, presentation skills.
 * Ready to work in global environment.
 * Six Sigma Green Belt Certifiedâ€¯- as advantage/proven problem-solving experience
 * Experience in selecting and cooperation with appropriate vendors.
 * Good command of English is a must.
Â </t>
  </si>
  <si>
    <t>Stamping Simulation Engineer</t>
  </si>
  <si>
    <t>Domain Knowledge
Stamping Feasibility of Automotive Skin and Inner panels Stamping Process feasibility study Formability Study Simulations Tools Modeling in CADFormability Simulations
1. Qualification BE,/B tech in mechanical EnggDiploma in Mechanical EnggPost Diploma in Tool design from CITD/NTTF/IGTRDiploma in Tool and Die Making CITD/NTTF/IGTR
2.Total years of experience and IndustryMin 2 yearsMax 4 YearsIndustry: Automotive OEM, Reputed Tool Rooms, Reputed Design office
3. Domain/CAD Software experience.SoftwareWorking knowledge in Catia V5 (Surface Modeling)/UG NX Working Knowledge in Autoform or PAM STAMPÂ· DomainProcess feasibility studyProcess optimizationMethod plan designSound knowledge of Skin panel quality requirementsDraw Panel development for better quality, blank utilization and for better processSound Knowledge in product design change proposal for process feasibility and formability
4.Optimization of Blank holder shapeOptimization of bead geometryOptimization of bead geometryOptimization of Blank size for better utilization Panel flow study (Press automation) : Study of transfer curves for Cross bar and tri-axis transfer press Die size calculations Sound knowledge of various types of dies used in automotive industry Sound knowledge of various cams used in die design Die Design Knowledge on manufacturing process (from design to mass production)General knowledge on mechanical engineering
5. Soft skills Good presentation and technical communicationTeamwork and collaboration Business level English language command
6. Optimization of Blank size for better utilization Panel flow study (Press automation) : Study of transfer curves for Cross bar and tri-axis transfer press Die size calculations Sound knowledge of various types of dies used in automotive industry Sound knowledge of various cams used in die designDie DesignKnowledge on manufacturing process (from design to mass production)General knowledge on mechanical engineering
7. Soft skillsGood presentation and technical communicationTeamwork and collaborationBusiness level English language command
ð’ð¤ð¢ð¥ð¥ð¬Stamping SimulationAutoformPAM STAMPCatia V5UG-NX</t>
  </si>
  <si>
    <t>Actualize</t>
  </si>
  <si>
    <t>Responsibilities
ï‚· Should be Strong in Solid Works with knowledge on the PLM
ï‚· Should be able to Generate Concepts for Jigs &amp; Fixtures.
ï‚· Should have Knowledge on Design of Welding Fixtures
ï‚· Knowledge about Different types of Welding.
ï‚· Knowledge about GD &amp; T.
ï‚· Working in line with Global standards
Key Deliverables
3D Modeling &amp; Detaining of Part Drawings &amp; Fabrication drawings w.r.t AWP.
Educational Qualification
Graduate in Engineering, preferably Mechanical/Production/Structural Engineering or equivalent from a reputed college.
Professional Experience
Having relevant experience in the range of 3-8 Years.
Key Competencies
ï‚· Good Team Player.
ï‚· Strong Design background and adequate Fabrication /Manufacturing exposure.
ï‚· Competent user of Solid works &amp; PLM.
ï‚· Good Knowledge of drawing creation &amp; best practices
ï‚· Knowledge of ANSI &amp; AWS standards
ï‚· Good knowledge on GD&amp;T
ï‚· Experience in Sheet metal, Weldments.
ï‚· Good communication skills, both written and verbal
ï‚· Good Presentation and interpersonal skills
Skills: solidwork,welding,gd&amp;t</t>
  </si>
  <si>
    <t>Jr engineer-Mechanical</t>
  </si>
  <si>
    <t>We are looking for a Junior engineer-Mechanical with good hands of experience on Hydraulics, Pneumatics for a leading client @ Ghiloth, Rajasthan.
Experience- 3-4 Yrs
Qualification- ITI/ Diploma mechanical
If intrested kindly send resumes at monika.tandon@cielhr.com</t>
  </si>
  <si>
    <t>Engineer Mechanical</t>
  </si>
  <si>
    <t>Key Responsibility Areas: (Mandatory)
# Experience in Machine Shop equipment maintenance CNC, VMC, HMC, Robot, PLC.
# Preferably hands-on experience of maintenance in the CNC machines of Fanuc, Siemens, Mitsubishi.
# Must be specialized in Preventive, Predictive &amp; breakdown maintenance.
# Knowledge in MTBF, MTTR and various aspects of various machines and analyzing
# Should be knowledgeable in various SPM machines.
# Specialized in handling and servicing of HYDRAULICS and PNEUMATIC types of equipment.</t>
  </si>
  <si>
    <t>Ramanagar</t>
  </si>
  <si>
    <t xml:space="preserve">Hi Dear,
Greetings of the day!!!
We are hiring for Quality Engineer.
 1. Primary Skill: Selenium, Test automation for ETL Testing, Power BI Report test automation
 2. Databricks &amp; SQL knowledge
Looking for 5-8 Yrs experience.
Location Feasibility: Preferred Bangalore, Others are also fine.
Notice period: Immediate Joiner
6+ years of experience on Selenium WebDriver(Java)
â€¢ Hands on experience is Rest Assured and Selenium
â€¢ Power BI report Automated testing is good to have.
â€¢ Good knowledge on Data Testing &amp; ETL testing with automated framework.
â€¢ Good knowledge in Java Programming (Data Types, Variables, Operators, Flow Control Statements, Methods (Built-in as well as User defined), Exception handling, Database Operations and OOPS concepts).
â€¢ Good Idea on Test Automation Framework implementation.
â€¢ Ability to create &amp; execute Test cases using Element Locators and Selenium WebDriver API Commands.
â€¢ Good to have knowledge on TestNg &amp; Cucumber BDD.
â€¢ Basic knowledge on Jenkins for CI/CD.
â€¢ Desired to have knowledge in SQL server, SQL queries and stored procedures.
â€¢ Good to have knowledge on Azure.
â€¢ Problem solving skills &amp; learning attitude
Key Responsibilities
â€¢ Work closely with the Sprint teams, developers and leads to understand and deliver on requirements
â€¢ Manage and maintain the existing test automation framework.
â€¢ Enhance the test automation framework for more coverage and new features.
â€¢ Metrics and reports on the automation results.
</t>
  </si>
  <si>
    <t>avua</t>
  </si>
  <si>
    <t>We are seeking a highly skilled and motivated Manufacturing Engineer to join our partners team focused on renewable energy solutions. The ideal candidate will have a strong background in manufacturing processes, quality control, and continuous improvement methodologies.
Responsibilities:
 * Evaluate existing manufacturing processes and identify opportunities for improvement in efficiency, cost-effectiveness, and sustainability.
 * Implement changes to enhance manufacturing processes and reduce waste, with a focus on renewable energy technologies.
 * Develop and implement quality control procedures to ensure the highest standards of product quality are maintained.
 * Collaborate with cross-functional teams to address and resolve quality issues promptly.
 * Design, implement, and optimize manufacturing systems for renewable energy products, ensuring scalability and efficiency.
 * Collaborate with design and R&amp;D teams to incorporate manufacturability considerations into product development.
 * Work closely with the supply chain team to ensure timely and cost-effective sourcing of materials and components.
 * Collaborate with suppliers to improve manufacturing processes and resolve any production-related issues.
 * Drive continuous improvement initiatives using lean manufacturing and Six Sigma methodologies.
 * Analyze production data and implement changes to optimize productivity and reduce defects.
 * Create and maintain comprehensive documentation for manufacturing processes, standard operating procedures, and quality standards.
 * Train production personnel on new processes and procedures.
 * Work closely with cross-functional teams, including design engineers, quality assurance, and production teams, to achieve overall project goals.
 * Foster a collaborative and innovative work environment.
Qualifications:
 * Bachelor's degree in Mechanical Engineering, Manufacturing Engineering, or a related field. Advanced degree is a plus.
 * Proven experience in manufacturing engineering, preferably in the renewable energy sector.
 * Strong understanding of manufacturing processes, materials, and quality control standards.
 * Proficiency in CAD software and experience with manufacturing simulation tools.
 * Familiarity with lean manufacturing principles and Six Sigma methodologies.
 * Excellent problem-solving skills and ability to troubleshoot production issues.
 * Effective communication and interpersonal skills.
 * Ability to work independently and as part of a team in a fast-paced environment.
Preferred Skills:
 * Experience with renewable energy technologies such as solar, wind, or energy storage systems.
 * Knowledge of sustainable manufacturing practices.
 * Project management skills.
 * Familiarity with regulatory standards in the renewable energy industry.
Note: This is for one of our clients, not avua directly</t>
  </si>
  <si>
    <t>Manufacturing, Oil and Gas, and Services for Renewable Energy</t>
  </si>
  <si>
    <t>Junior Engineer - Locomotive NDT Quality</t>
  </si>
  <si>
    <t>GE Aerospace</t>
  </si>
  <si>
    <t xml:space="preserve">Job Description Summary:
 * Plan, conduct and monitor quality of a product line including incoming, in-process and final inspection of parts and shall be accountable for on-time inspection of parts to meet the customer demand with almost focus on quality objectives.
Job Description
 * Approve in-process production by confirming required specifications, conducting visual and measurement tests, and communicating the required adjustments to the production supervisor
 * Preferred coming from a Heavy Fabrication industry with knowledge of welding &amp; fabrication activities from the Quality perspective shall be well versed in MIG/MAG, GTAW, &amp; SMAW process
 * Approve all finished products by confirming specifications and conducting required tests
 * Document and update inspection results by completing reports and logs
 * Investigate customer complaints and non-conformance issues
 * Develop, recommend and monitor corrective and preventive actions
 * Responsible for Driving Quality in products and processes and establishing process for ensuring meeting the Customer expectations
 * Responsible for collect and compile statistical quality data
 * Document internal audits and other quality assurance activities
 * Evaluate audit findings and implement appropriate corrective actions
 * Marinate reports to communicate outcomes of quality activities
 * Proactively identifying areas of obstruction / breakdowns and take steps to rectify the problem at early stage
 * Assist Manufacturing in investigations of process related quality issues
 * Tracking and controlling the rejection by raising alarm/ NC with immediate effect and maintaining CoQ as per organizational requirements
 * Involved in Kaizen and other process improvements like suggestion activities
 * Proficient in computer skills, including MS Office
 * Calibration activity of all Measuring and testing instruments at in-house and sub-contracting.
 * Manage MRB &amp; RTV and ensure on-time disposition / drive supplier recovery as applicable; also maintain critical supplier score card
 * Participate in HPT Team discussions (HPT = High Performance Teams) and provide insights on quality, quality escapes and issue resolution, RCA, CAPA etc.
 * Shall be familiar with manufacturing processes including assembly, torqueing, wiring harness assembly, electronic component handling etc
 * Shall be responsible for total compliance to Quality Management System and Lead key initiatives; align the function with business goals to support 2x growth of the business Year-Over-Year
 * Use experience and expertise to perform the assigned tasks himself and provide leadership to quality inspectors, mentor &amp; train them and ensure their skill enhancement continuously.
 * Own Quality Metrics including COQ, FPY, DPU, Escaping Defects, Customer Issue Resolution, On-Time Qualification etc. for the product line
 * Work closely with AME Team to manage digitization of key quality metrics, deployment of Quality module in MES etc. and also support Lean initiatives (re-layout/ resource optimization/ automation etc.)
 * Calibration Management of all gauges / instruments / fixtures; deploy smart gauges (blue tooth enabled) to help accelerate digitization of manufacturing operations
Qualification &amp; Essential Requirements:
 * Education: Diploma in in Mechanical or Production Engineering from a reputed college /university
 * 3 - 4 years hands on experience in Quality, Preferred NDT.
 * Shall be willing to work in shifts to meet the organizational goals.
 * Strong oral and written communication skills, with the ability to communicate across levels
 * The candidate shall be highly energetic and passionate with positive attitude. He shall be able to explain clearly business drivers and organizational objectives to team.
 * Desired Characteristics:
 * Humble: respectful, receptive, agile, eager to learn
 * Transparent: shares critical information, speaks with candor, contributes constructively
 * Focused: quick learner, strategically prioritizes work, committed
 * Leadership ability: strong communicator, decision-maker, collaborative
 * Problem solver: analytical-minded, challenges existing processes, critical thinker
 * Ability to handle diverse activities simultaneously. Knowledge of 5S, Lean and Six Sigma Methodology.
</t>
  </si>
  <si>
    <t>Manufacturing and Quality Assurance</t>
  </si>
  <si>
    <t>Product Design Engineer</t>
  </si>
  <si>
    <t>Molex</t>
  </si>
  <si>
    <t>Product Design Engineer
Molex continues to grow Engineering Staff and are looking for a talented Product Design Engineers interested in our Automotive connector group. If you are looking for a way to accelerate your career and be part of a great company, this may be the opportunity for you.
In this role, you will have the opportunity to work on our automotive solutions to support next generation automotive connector design, development, and product ownership.
Job Responsibilities:
Product Design:
â€¢ Project Definition: Product scope, voice of customer, concept generation
â€¢ Predictive Engineering: Executes DFMEA, Tolerance Analysis.
â€¢ Detailed Design: Creates product models &amp; drawings using GD&amp;T methodology, plastic and sheet-metal part design
Design Verification, Product Validation:
â€¢ Validation Plan: Develop test plans (DVP&amp;Rs) to validate product performance and analyze test results using statistical methods
â€¢ Problem Solving: Lead root cause analysis utilizing structured problem-solving methods(8D)
Requirements:
Work Experience: 0-5 years product design experience
Education:
Required: Bachelorâ€™s degree in Mechanical Engineering or equivalent science degree
Preferred: Masterâ€™s degree in Mechanical Engineering or equivalent science degree
Skills: New product design process, Concept generation, DFMEA, GD&amp;T, Tolerance analysis, DVPR, Plastic parts, Manufacturability, Problem solving.</t>
  </si>
  <si>
    <t>Appliances, Electrical, and Electronics Manufacturing, Aviation and Aerospace Component Manufacturing, and Airlines and Aviation</t>
  </si>
  <si>
    <t>HVAC Design Engineer</t>
  </si>
  <si>
    <t>Siemens</t>
  </si>
  <si>
    <t xml:space="preserve">Hello visionary!
We empower our people to stay resilient and relevant in a constantly changing world. Weâ€™re looking for people who are always searching for creative ways to grow and learn. People who want to make a real impact, now and in the future. Does that sound like you? Then it seems like youâ€™d make a great addition to our vibrant international team.
Siemens Global Business Services (GBS) is a Siemens Service Company that provides innovative digital solutions and customer-oriented business services. With more than 20 years of experience, Siemens GBS taps into its understanding of how organizations and businesses work to seamlessly integrate, digitalize and optimize business processes with a portfolio that covers end-to-end business needs.
Youâ€™ll make a difference by:
Â· Effectively handle global projects in Building Automation System (BAS) for assigned zones/regions/country.
Â· Understand project requirements and based on that provide a complete controls engineering package for HVAC systems ensuring smooth project execution as per regional standards.
Â· Design engineering and quality check for complex HVAC building control systems.
Â· Ensuring standard QC checklist and processes are followed for self-engineering drawings and drawings done by peers and submitting high quality design packages to Team Lead or Project Lead.
Â· Ensure flawless programming &amp; on-time project delivery with utmost quality.
Â· Ensure project executions are on track and provide periodic updates on the status to project owner/lead.
Â· Identify project risks and raise flags to team leader in time.
Your success is grounded in:
Â· Engineering Degree in Instrumentation, Electrical or Electronics.
Â· Work experience 3 to 7 years for Hardware/system Design in the domain of building technology (specifically for HVAC controls).
Â· Knowledge of BMS fundamentals &amp; HVAC equipmentâ€™s like AHUs, FCUs, VAVs, Water- and Air-Cooled Chillers, Boilers etc.
Â· Knowledge of BMS field devices and controllers.
Â· Efficient Ability to communicate confidently in English â€“ written and spoken.
Join us and be yourself!
We value your unique identity and perspective and are fully committed to providing equitable opportunities and building a workplace that reflects the diversity of society. Come bring your authentic self and create a better tomorrow with us.
This role is based in Bangalore. But youâ€™ll also get to visit other locations in India and globe, so youâ€™ll need to go where this journey takes you. In return, youâ€™ll get the chance to work with teams impacting entire cities, countries and the shape of things to come. Weâ€™re Siemens. A collection of over 379,000 minds building the future, one day at a time in over 200 countries.
</t>
  </si>
  <si>
    <t>HVAC and Refrigeration Equipment Manufacturing</t>
  </si>
  <si>
    <t>Production Engineer - Injection Molding</t>
  </si>
  <si>
    <t>SKF India</t>
  </si>
  <si>
    <t xml:space="preserve">About SKF
SKF started its operations in India in 1923. Today, SKF provides industry leading automotive and industrial engineered solutions through its five technology-centric platforms: bearings and units, seals, mechatronics, lubrication solutions and services. Over the years the company has evolved from being a pioneer ball bearing manufacturing company to a knowledge-driven engineering company helping customers achieve sustainable and competitive business excellence.
SKF's solutions provide sustainable ways for companies across the automotive and industrial sectors to achieve breakthroughs in friction reduction, energy efficiency, and equipment longevity and reliability. With a strong commitment to research-based innovation, SKF India offers customized value-added solutions that integrate all its five technology platforms.
SKF India is also recognized as top 25 â€œBest Companies to work forâ€ by â€œTaggdâ€ and â€œBusiness Todayâ€ in 2023.
SKF Purpose Statement: Together, we re-imagine rotation for a better tomorrow. By creating intelligent and clean solutions for people and the planet
JOB DESCRIPTION
JOB TITLE: Production Engineer- Injection Moulding
Location: Mysore
A. Purpose of the role:
Key accountable for Manpower handling in a shift, Achieving the given target qty in moulding, finishing process as per the Moulding Production plan &amp; align with organization strategy to ensure long term success.
To contribute to the implementation of technologies and improvements in respective technology area, and to provide consultancy in technical issues when requested by SKF business areas.
Key Responsibilities/ Accountabilities
A. Production
 * Compliance for company code of conduct, ethics, policies.
 * Demonstrate &amp; compliance to Environmental, health &amp; Safety standards in shop floor (HIRA, OCP, EHS objectives, SHEILD initiative activities).
 * Demonstrate &amp;compliance to Quality Management systems such as ISO 9001:2015, IATF 16949:2016, AAR standards &amp; Customer specific requirements in the shop floor in total.
 * Actions plan for improvement of department key performance indicator.
 * Attending Risk assessment activities such as PFMEA- CFT meetings
 * Plan and Achieve Daily delivery value in line with the company targets.
 * Resource planning such as Manpower shift planning, Finishing Process material planning.
 * Initiating cost reduction projects such as D town reduction, SLR reduction, Resetting loss reduction, manpower optimization projects, Safety compliance projects, material consumption optimization projects
 * Productivity Index &amp; OEE improvement Process
 * Execute contingency plan wrt delivery &amp; key bottle neck process.
 * Practice Business excellence activities â€“ SKF Production system - such as 5S, Autonomous Maintenance, lean, SPL, Kanban &amp; kaizen activities
 * Daily shop floor activities review, OEE review &amp; initiate action plan
 * Responsible for providing the on-the-Job training to MCO &amp; Contract labour.
 * Adherence to product safety in the relevant process &amp; product.
 * Able to Prepare work instructions in relevant functions.
 * QMS documents &amp; records maintenance &amp; rÃ©tention.
 * Knowledge on various rubber materials, including FKM, NBR, HNBR, ACM, and AEM.
 * Knowledge of their properties, handling, and performance is essential for successful manufacturing.
 * Creation &amp; emphasizing of Value stream in the production and engineering processes
B. Compliance &amp; Safety
 * Compliance for company code of conduct, ethics, policies &amp; statuary &amp; legal requirements Demonstrate &amp; compliance to Environmental, health &amp; Safety standards in shop floor.
 * Demonstrate &amp; compliance to Quality Management systems such as ISO 9001:2015, IATF 16949:2016, AAR standards &amp; Customer specific requirements in the shop floor in total.
 * Ensure compliance with all safety regulations and company policies within the production area. Conduct regular safety audits and implement corrective actions as needed.
 * Stop production &amp; process in case any major accidents, major unsafe working condition in the work premises or an event of emergency declared due to safety concern.
 * Daily Management per the SKF SPS Handbook.
C.Resource Optimization Drive productivity in operations in-order to optimize the cost and Head count.
 * Follow inventory control strategies to reduce waste and improve cost efficiency.
 * Support and actively participate cost reduction projects such as down time reduction, Resetting loss reduction, manpower optimization projects, Safety compliance projects, material consumption optimization projects
D. Quality Management
 * Adhere to quality control measures to ensure that product meet all relevant specifications and quality standards.
 * Ensure all requirement of Quality standards to be meet, be an all-time ready for Inspection and audits
E. Reports
 * Ensure real time data capture / Data Integrity
 * Prepare and share regular production reports to Production head shift wise, including key performance indicators, production trends, scrap, quality issues and areas of improvement.
F. General Administration - Shop Floor
 * Attending Cross functional meeting.
 * Layered process audits in the shop floor.
 * Initiate disciplinary actions towards sabotage of safety &amp; quality systems in the shop floor.
 * Resolve Conflict with inter department as well as with Employees.
 * Collaborate with internal stakeholders for seamless execution of manufacturing plans to meet customer timelines for delivery with right quality and quantity.
Knowledge/Skills:
 * Manpower handling, Achieving the delivery targets, Productivity index.
 * Subject Knowledge &amp; expert in Compression/Injection moulding
 * Interpersonal Relationships
 * Business excellence knowledge such as Six sigma green belt, 5S &amp; TPM
Education &amp; Experience:
 * BE in Industrial Production â€“ Injection Moulding
 * In-depth knowledge of injection moulding processes, machine operation, and tooling.
 * Experience 5 - 10 years
 * Other/Certification: Any additional courses completed in Rubber/Plastic field will be an added advantage.
Interested candidates
Please email at pushpa.kolli@skf.com
</t>
  </si>
  <si>
    <t>Production and Manufacturing</t>
  </si>
  <si>
    <t>Motor Vehicle Parts Manufacturing, Automation Machinery Manufacturing, and Motor Vehicle Manufacturing</t>
  </si>
  <si>
    <t>Ample Leap</t>
  </si>
  <si>
    <t>Job Location: Pan India
Education: B. Tech / M. Tech in Mechanical Engineering
Eligibility: (Fresher / Experienced) Both can apply.
Job Description
As a Mechanical Engineer at DEE GEE SAW &amp; METAL WORKS PVT. LTD., you will play a crucial role in the design, development, and implementation of mechanical systems and processes. Your responsibilities will encompass a wide range of tasks, and you will collaborate with cross-functional teams to ensure the successful execution of projects.
Key Responsibilities
 * Design and Analysis: Create detailed mechanical designs, conduct analysis, and provide innovative solutions for various projects.
 * Project Management: Collaborate with multidisciplinary teams to plan, execute, and deliver projects within specified timelines and budget constraints.
 * Quality Assurance: Ensure the adherence to quality standards and regulatory requirements throughout the design and manufacturing processes.
 * Prototyping and Testing: Oversee the prototyping and testing phases, analyzing results to refine designs and address any issues that may arise.
 * Documentation: Maintain accurate and comprehensive project documentation, including design specifications, drawings, and reports.
 * Collaboration: Work closely with other engineering disciplines, such as electrical and software engineering, to integrate mechanical systems into overall product designs.
 * Continuous Improvement: Identify opportunities for process improvement, cost reduction, and efficiency enhancements.
Requirements
 * Bachelor's or Master's degree in Mechanical Engineering (B. Tech / M. Tech).
 * Strong analytical and problem-solving skills.
 * Excellent communication and teamwork abilities.
 * Proficiency in CAD software for design and drafting.
 * Knowledge of relevant industry standards and regulations.</t>
  </si>
  <si>
    <t>Mathura</t>
  </si>
  <si>
    <t>Job Summary
GVR Technolabs Pvt Ltd, an Information Technology services company with expertise in design, deployment and management of hardware and software applications and technology infrastructures. We offer services to improve our clients efficiency, strengthen partnerships, increase profitability, and improve business processes with quality and value in a secure environment.
Responsibilities And Duties
 * System Integration, Installation/ Commissioning, Testing and Repairing of mechanical systems or similar equipment
 * Exposure in handling ,testing and maintenance of 3- Phase supplies ,vehicle,RF COMINT,RADAR,EO,LASER,UPS,Generator,Electro mechanical masts &amp; retraction systems.
Required Experience, Skills and Qualifications Candidate should have completed his Diploma Mechanical Experience in the same field is also preferred
Benefits We offer a team oriented environment along with exciting career opportunities and a highly competitive compensation and benefits package.
 * The candidate if selected will be working for Bharat Electronics Limited (BEL)</t>
  </si>
  <si>
    <t>Visakhapatnam</t>
  </si>
  <si>
    <t>Primary skills: Piping Engineering, CAD, CATIA, UGNX, AutoCAD, Structural Engineering, Design
A day in the life of an Infoscion
 * As part of the Infosys consulting team, your primary role would be to get to the heart of customer issues, diagnose problem areas, design innovative solutions and facilitate deployment resulting in client delight.
 * You will develop a proposal by owning parts of the proposal document and by giving inputs in solution design based on areas of expertise.
 * You will plan the activities of configuration, configure the product as per the design, conduct conference room pilots and will assist in resolving any queries related to requirements and solution design
 * You will conduct solution/product demonstrations, POC/Proof of Technology workshops and prepare effort estimates which suit the customer budgetary requirements and are in line with organizationâ€™s financial guidelines
 * Actively lead small projects and contribute to unit-level and organizational initiatives with an objective of providing high quality value adding solutions to customers. If you think you fit right in to help our clients navigate their next in their digital transformation journey, this is the place for you! Ability to develop value-creating strategies and models that enable clients to innovate, drive growth and increase their business profitability
 * Good knowledge on software configuration management systems
 * Awareness of latest technologies and Industry trends
 * Logical thinking and problem solving skills along with an ability to collaborate
 * Understanding of the financial processes for various types of projects and the various pricing models available
 * Ability to assess the current processes, identify improvement areas and suggest the technology solutions
 * One or two industry domain knowledge
 * Client Interfacing skills
 * Project and Team management</t>
  </si>
  <si>
    <t>Month</t>
  </si>
  <si>
    <t>Year</t>
  </si>
  <si>
    <t>Sum of applicationsCount</t>
  </si>
  <si>
    <t>Count of id</t>
  </si>
  <si>
    <t>Row Labels</t>
  </si>
  <si>
    <t>Grand Total</t>
  </si>
  <si>
    <t>experience_level</t>
  </si>
  <si>
    <t>EntryLevel</t>
  </si>
  <si>
    <t>Senior</t>
  </si>
  <si>
    <t>Applications</t>
  </si>
  <si>
    <t>percentage</t>
  </si>
  <si>
    <t>Applications per Job</t>
  </si>
  <si>
    <t>Rank</t>
  </si>
  <si>
    <t>Total Jobs</t>
  </si>
  <si>
    <t>Count of recently_posted_jobs</t>
  </si>
  <si>
    <t>Contract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</si>
</sst>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33" borderId="0" xfId="0" applyFont="1" applyFill="1"/>
    <xf numFmtId="9" fontId="0" fillId="0" borderId="0" xfId="42" applyFont="1"/>
    <xf numFmtId="0" fontId="16" fillId="34" borderId="10" xfId="0" applyFont="1" applyFill="1" applyBorder="1"/>
    <xf numFmtId="0" fontId="16" fillId="34" borderId="11" xfId="0" applyFont="1" applyFill="1" applyBorder="1"/>
    <xf numFmtId="0" fontId="16" fillId="0" borderId="0" xfId="0" applyFont="1"/>
    <xf numFmtId="0" fontId="16" fillId="35" borderId="0" xfId="0" applyFont="1" applyFill="1"/>
    <xf numFmtId="1" fontId="0" fillId="0" borderId="0" xfId="0" applyNumberFormat="1"/>
    <xf numFmtId="1" fontId="16" fillId="35" borderId="0" xfId="0" applyNumberFormat="1" applyFont="1" applyFill="1"/>
    <xf numFmtId="0" fontId="16" fillId="34" borderId="11" xfId="0" applyFont="1" applyFill="1" applyBorder="1" applyAlignment="1">
      <alignment horizontal="left"/>
    </xf>
    <xf numFmtId="1" fontId="16" fillId="34" borderId="11" xfId="0" applyNumberFormat="1" applyFont="1" applyFill="1" applyBorder="1"/>
    <xf numFmtId="2" fontId="0" fillId="0" borderId="0" xfId="0" applyNumberForma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7">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general" vertical="bottom" textRotation="0" wrapText="0" indent="0" justifyLastLine="0" shrinkToFit="0" readingOrder="0"/>
    </dxf>
    <dxf>
      <numFmt numFmtId="19" formatCode="dd/mm/yyyy"/>
    </dxf>
    <dxf>
      <numFmt numFmtId="19" formatCode="dd/mm/yyyy"/>
    </dxf>
    <dxf>
      <numFmt numFmtId="19" formatCode="dd/mm/yyyy"/>
    </dxf>
    <dxf>
      <numFmt numFmtId="2" formatCode="0.00"/>
    </dxf>
    <dxf>
      <font>
        <sz val="14"/>
        <color theme="1" tint="0.24994659260841701"/>
        <name val="Arial Black"/>
        <family val="2"/>
        <scheme val="none"/>
      </font>
      <fill>
        <patternFill patternType="solid">
          <fgColor auto="1"/>
          <bgColor theme="3" tint="0.749961851863155"/>
        </patternFill>
      </fill>
    </dxf>
  </dxfs>
  <tableStyles count="1" defaultTableStyle="TableStyleMedium2" defaultPivotStyle="PivotStyleLight16">
    <tableStyle name="Slicer Style 1" pivot="0" table="0" count="3" xr9:uid="{8B0F46A4-041B-48DA-BF22-20AABAB5DC9C}">
      <tableStyleElement type="wholeTable" dxfId="16"/>
    </tableStyle>
  </tableStyles>
  <colors>
    <mruColors>
      <color rgb="FFDCEAF7"/>
      <color rgb="FFC0F6C9"/>
      <color rgb="FFC8CCEE"/>
      <color rgb="FFC5D6F1"/>
      <color rgb="FFBCD1FA"/>
      <color rgb="FFE3C4E1"/>
      <color rgb="FF660E65"/>
      <color rgb="FFB41CE0"/>
      <color rgb="FFB437E0"/>
    </mruColors>
  </colors>
  <extLst>
    <ext xmlns:x14="http://schemas.microsoft.com/office/spreadsheetml/2009/9/main" uri="{46F421CA-312F-682f-3DD2-61675219B42D}">
      <x14:dxfs count="2">
        <dxf>
          <fill>
            <patternFill>
              <bgColor rgb="FFDCEAF7"/>
            </patternFill>
          </fill>
        </dxf>
        <dxf>
          <fill>
            <patternFill>
              <bgColor rgb="FFDCEAF7"/>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5.xml"/><Relationship Id="rId19" Type="http://schemas.microsoft.com/office/2017/10/relationships/person" Target="persons/person.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noFill/>
              <a:latin typeface="+mn-lt"/>
              <a:ea typeface="+mn-ea"/>
              <a:cs typeface="+mn-cs"/>
            </a:defRPr>
          </a:pPr>
          <a:endParaRPr lang="en-US"/>
        </a:p>
      </c:txPr>
    </c:title>
    <c:autoTitleDeleted val="0"/>
    <c:plotArea>
      <c:layout>
        <c:manualLayout>
          <c:layoutTarget val="inner"/>
          <c:xMode val="edge"/>
          <c:yMode val="edge"/>
          <c:x val="0.29128056673271469"/>
          <c:y val="0.25560434983027291"/>
          <c:w val="0.3461179658486237"/>
          <c:h val="0.55166451185412213"/>
        </c:manualLayout>
      </c:layout>
      <c:doughnutChart>
        <c:varyColors val="1"/>
        <c:ser>
          <c:idx val="1"/>
          <c:order val="1"/>
          <c:tx>
            <c:strRef>
              <c:f>KPI!$H$3</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5D9-416E-A73C-ABE3DC4967CC}"/>
              </c:ext>
            </c:extLst>
          </c:dPt>
          <c:dPt>
            <c:idx val="1"/>
            <c:bubble3D val="0"/>
            <c:spPr>
              <a:solidFill>
                <a:schemeClr val="accent2">
                  <a:lumMod val="20000"/>
                  <a:lumOff val="80000"/>
                </a:schemeClr>
              </a:solidFill>
              <a:ln w="19050" cap="rnd">
                <a:solidFill>
                  <a:schemeClr val="lt1"/>
                </a:solidFill>
                <a:round/>
              </a:ln>
              <a:effectLst/>
            </c:spPr>
            <c:extLst>
              <c:ext xmlns:c16="http://schemas.microsoft.com/office/drawing/2014/chart" uri="{C3380CC4-5D6E-409C-BE32-E72D297353CC}">
                <c16:uniqueId val="{00000003-05D9-416E-A73C-ABE3DC4967CC}"/>
              </c:ext>
            </c:extLst>
          </c:dPt>
          <c:cat>
            <c:strRef>
              <c:extLst>
                <c:ext xmlns:c15="http://schemas.microsoft.com/office/drawing/2012/chart" uri="{02D57815-91ED-43cb-92C2-25804820EDAC}">
                  <c15:fullRef>
                    <c15:sqref>KPI!$F$4:$F$8</c15:sqref>
                  </c15:fullRef>
                </c:ext>
              </c:extLst>
              <c:f>(KPI!$F$4,KPI!$F$8)</c:f>
              <c:strCache>
                <c:ptCount val="2"/>
                <c:pt idx="0">
                  <c:v>Mid-Senior level</c:v>
                </c:pt>
                <c:pt idx="1">
                  <c:v>Grand Total</c:v>
                </c:pt>
              </c:strCache>
            </c:strRef>
          </c:cat>
          <c:val>
            <c:numRef>
              <c:extLst>
                <c:ext xmlns:c15="http://schemas.microsoft.com/office/drawing/2012/chart" uri="{02D57815-91ED-43cb-92C2-25804820EDAC}">
                  <c15:fullRef>
                    <c15:sqref>KPI!$H$4:$H$8</c15:sqref>
                  </c15:fullRef>
                </c:ext>
              </c:extLst>
              <c:f>(KPI!$H$4,KPI!$H$8)</c:f>
              <c:numCache>
                <c:formatCode>0%</c:formatCode>
                <c:ptCount val="2"/>
                <c:pt idx="0">
                  <c:v>0.37798452684385442</c:v>
                </c:pt>
                <c:pt idx="1">
                  <c:v>1</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1-05D9-416E-A73C-ABE3DC4967CC}"/>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KPI!$G$3</c15:sqref>
                        </c15:formulaRef>
                      </c:ext>
                    </c:extLst>
                    <c:strCache>
                      <c:ptCount val="1"/>
                      <c:pt idx="0">
                        <c:v>Applications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F8C6-4C59-AB4B-4ECC5ACCA6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F8C6-4C59-AB4B-4ECC5ACCA68C}"/>
                    </c:ext>
                  </c:extLst>
                </c:dPt>
                <c:cat>
                  <c:strRef>
                    <c:extLst>
                      <c:ext uri="{02D57815-91ED-43cb-92C2-25804820EDAC}">
                        <c15:fullRef>
                          <c15:sqref>KPI!$F$4:$F$8</c15:sqref>
                        </c15:fullRef>
                        <c15:formulaRef>
                          <c15:sqref>(KPI!$F$4,KPI!$F$8)</c15:sqref>
                        </c15:formulaRef>
                      </c:ext>
                    </c:extLst>
                    <c:strCache>
                      <c:ptCount val="2"/>
                      <c:pt idx="0">
                        <c:v>Mid-Senior level</c:v>
                      </c:pt>
                      <c:pt idx="1">
                        <c:v>Grand Total</c:v>
                      </c:pt>
                    </c:strCache>
                  </c:strRef>
                </c:cat>
                <c:val>
                  <c:numRef>
                    <c:extLst>
                      <c:ext uri="{02D57815-91ED-43cb-92C2-25804820EDAC}">
                        <c15:fullRef>
                          <c15:sqref>KPI!$G$4:$G$8</c15:sqref>
                        </c15:fullRef>
                        <c15:formulaRef>
                          <c15:sqref>(KPI!$G$4,KPI!$G$8)</c15:sqref>
                        </c15:formulaRef>
                      </c:ext>
                    </c:extLst>
                    <c:numCache>
                      <c:formatCode>General</c:formatCode>
                      <c:ptCount val="2"/>
                      <c:pt idx="0">
                        <c:v>41968</c:v>
                      </c:pt>
                      <c:pt idx="1">
                        <c:v>111031</c:v>
                      </c:pt>
                    </c:numCache>
                  </c:numRef>
                </c:val>
                <c:extLst>
                  <c:ext uri="{02D57815-91ED-43cb-92C2-25804820EDAC}">
                    <c15:categoryFilterExceptions/>
                  </c:ext>
                  <c:ext xmlns:c16="http://schemas.microsoft.com/office/drawing/2014/chart" uri="{C3380CC4-5D6E-409C-BE32-E72D297353CC}">
                    <c16:uniqueId val="{00000000-05D9-416E-A73C-ABE3DC4967CC}"/>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a:schemeClr val="accent1">
          <a:alpha val="35000"/>
        </a:schemeClr>
      </a:glow>
      <a:outerShdw blurRad="63500" dir="5400000" sx="112000" sy="112000" algn="ctr" rotWithShape="0">
        <a:srgbClr val="000000">
          <a:alpha val="0"/>
        </a:srgbClr>
      </a:outerShdw>
      <a:softEdge rad="0"/>
    </a:effectLst>
  </c:spPr>
  <c:txPr>
    <a:bodyPr/>
    <a:lstStyle/>
    <a:p>
      <a:pPr>
        <a:defRPr>
          <a:no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724990273919311"/>
          <c:y val="0.19401514761635189"/>
          <c:w val="0.40287467191601051"/>
          <c:h val="0.6714577865266842"/>
        </c:manualLayout>
      </c:layout>
      <c:doughnutChart>
        <c:varyColors val="1"/>
        <c:ser>
          <c:idx val="1"/>
          <c:order val="1"/>
          <c:tx>
            <c:strRef>
              <c:f>KPI!$H$3</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79-4C30-B217-4832FC4179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21-402B-8A5F-E86BEB18E3FB}"/>
              </c:ext>
            </c:extLst>
          </c:dPt>
          <c:cat>
            <c:strRef>
              <c:extLst>
                <c:ext xmlns:c15="http://schemas.microsoft.com/office/drawing/2012/chart" uri="{02D57815-91ED-43cb-92C2-25804820EDAC}">
                  <c15:fullRef>
                    <c15:sqref>KPI!$F$4:$F$8</c15:sqref>
                  </c15:fullRef>
                </c:ext>
              </c:extLst>
              <c:f>KPI!$F$7:$F$8</c:f>
              <c:strCache>
                <c:ptCount val="2"/>
                <c:pt idx="0">
                  <c:v>Others</c:v>
                </c:pt>
                <c:pt idx="1">
                  <c:v>Grand Total</c:v>
                </c:pt>
              </c:strCache>
            </c:strRef>
          </c:cat>
          <c:val>
            <c:numRef>
              <c:extLst>
                <c:ext xmlns:c15="http://schemas.microsoft.com/office/drawing/2012/chart" uri="{02D57815-91ED-43cb-92C2-25804820EDAC}">
                  <c15:fullRef>
                    <c15:sqref>KPI!$H$4:$H$8</c15:sqref>
                  </c15:fullRef>
                </c:ext>
              </c:extLst>
              <c:f>KPI!$H$7:$H$8</c:f>
              <c:numCache>
                <c:formatCode>0%</c:formatCode>
                <c:ptCount val="2"/>
                <c:pt idx="0">
                  <c:v>8.9587592654303758E-2</c:v>
                </c:pt>
                <c:pt idx="1">
                  <c:v>1</c:v>
                </c:pt>
              </c:numCache>
            </c:numRef>
          </c:val>
          <c:extLst>
            <c:ext xmlns:c15="http://schemas.microsoft.com/office/drawing/2012/chart" uri="{02D57815-91ED-43cb-92C2-25804820EDAC}">
              <c15:categoryFilterExceptions>
                <c15:categoryFilterException>
                  <c15:sqref>KPI!$H$5</c15:sqref>
                  <c15:spPr xmlns:c15="http://schemas.microsoft.com/office/drawing/2012/chart">
                    <a:solidFill>
                      <a:schemeClr val="accent2"/>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1-6828-4FEF-9848-78E5C2BDF259}"/>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KPI!$G$3</c15:sqref>
                        </c15:formulaRef>
                      </c:ext>
                    </c:extLst>
                    <c:strCache>
                      <c:ptCount val="1"/>
                      <c:pt idx="0">
                        <c:v>Applications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DB79-4C30-B217-4832FC4179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9B21-402B-8A5F-E86BEB18E3FB}"/>
                    </c:ext>
                  </c:extLst>
                </c:dPt>
                <c:cat>
                  <c:strRef>
                    <c:extLst>
                      <c:ext uri="{02D57815-91ED-43cb-92C2-25804820EDAC}">
                        <c15:fullRef>
                          <c15:sqref>KPI!$F$4:$F$8</c15:sqref>
                        </c15:fullRef>
                        <c15:formulaRef>
                          <c15:sqref>KPI!$F$7:$F$8</c15:sqref>
                        </c15:formulaRef>
                      </c:ext>
                    </c:extLst>
                    <c:strCache>
                      <c:ptCount val="2"/>
                      <c:pt idx="0">
                        <c:v>Others</c:v>
                      </c:pt>
                      <c:pt idx="1">
                        <c:v>Grand Total</c:v>
                      </c:pt>
                    </c:strCache>
                  </c:strRef>
                </c:cat>
                <c:val>
                  <c:numRef>
                    <c:extLst>
                      <c:ext uri="{02D57815-91ED-43cb-92C2-25804820EDAC}">
                        <c15:fullRef>
                          <c15:sqref>KPI!$G$4:$G$8</c15:sqref>
                        </c15:fullRef>
                        <c15:formulaRef>
                          <c15:sqref>KPI!$G$7:$G$8</c15:sqref>
                        </c15:formulaRef>
                      </c:ext>
                    </c:extLst>
                    <c:numCache>
                      <c:formatCode>General</c:formatCode>
                      <c:ptCount val="2"/>
                      <c:pt idx="0">
                        <c:v>9947</c:v>
                      </c:pt>
                      <c:pt idx="1">
                        <c:v>111031</c:v>
                      </c:pt>
                    </c:numCache>
                  </c:numRef>
                </c:val>
                <c:extLst>
                  <c:ext uri="{02D57815-91ED-43cb-92C2-25804820EDAC}">
                    <c15:categoryFilterExceptions>
                      <c15:categoryFilterException>
                        <c15:sqref>KPI!$G$5</c15:sqref>
                        <c15:spPr xmlns:c15="http://schemas.microsoft.com/office/drawing/2012/chart">
                          <a:solidFill>
                            <a:schemeClr val="accent2"/>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0-6828-4FEF-9848-78E5C2BDF25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[cleaned_dataset.xlsx]KPI!PivotTable3</c:name>
    <c:fmtId val="4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KPI!$B$133</c:f>
              <c:strCache>
                <c:ptCount val="1"/>
                <c:pt idx="0">
                  <c:v>Sum of applicationsCount</c:v>
                </c:pt>
              </c:strCache>
            </c:strRef>
          </c:tx>
          <c:spPr>
            <a:solidFill>
              <a:schemeClr val="accent1"/>
            </a:solidFill>
            <a:ln>
              <a:noFill/>
            </a:ln>
            <a:effectLst/>
          </c:spPr>
          <c:invertIfNegative val="0"/>
          <c:cat>
            <c:strRef>
              <c:f>KPI!$A$134:$A$139</c:f>
              <c:strCache>
                <c:ptCount val="5"/>
                <c:pt idx="0">
                  <c:v>Bengaluru</c:v>
                </c:pt>
                <c:pt idx="1">
                  <c:v>Mumbai</c:v>
                </c:pt>
                <c:pt idx="2">
                  <c:v>Gurugram</c:v>
                </c:pt>
                <c:pt idx="3">
                  <c:v>Pune</c:v>
                </c:pt>
                <c:pt idx="4">
                  <c:v>Chennai</c:v>
                </c:pt>
              </c:strCache>
            </c:strRef>
          </c:cat>
          <c:val>
            <c:numRef>
              <c:f>KPI!$B$134:$B$139</c:f>
              <c:numCache>
                <c:formatCode>General</c:formatCode>
                <c:ptCount val="5"/>
                <c:pt idx="0">
                  <c:v>26094</c:v>
                </c:pt>
                <c:pt idx="1">
                  <c:v>15188</c:v>
                </c:pt>
                <c:pt idx="2">
                  <c:v>9301</c:v>
                </c:pt>
                <c:pt idx="3">
                  <c:v>8127</c:v>
                </c:pt>
                <c:pt idx="4">
                  <c:v>5775</c:v>
                </c:pt>
              </c:numCache>
            </c:numRef>
          </c:val>
          <c:extLst>
            <c:ext xmlns:c16="http://schemas.microsoft.com/office/drawing/2014/chart" uri="{C3380CC4-5D6E-409C-BE32-E72D297353CC}">
              <c16:uniqueId val="{00000000-0ADE-4D90-A47B-B1FBF95CC339}"/>
            </c:ext>
          </c:extLst>
        </c:ser>
        <c:dLbls>
          <c:showLegendKey val="0"/>
          <c:showVal val="0"/>
          <c:showCatName val="0"/>
          <c:showSerName val="0"/>
          <c:showPercent val="0"/>
          <c:showBubbleSize val="0"/>
        </c:dLbls>
        <c:gapWidth val="219"/>
        <c:overlap val="-27"/>
        <c:axId val="563081839"/>
        <c:axId val="563083759"/>
      </c:barChart>
      <c:lineChart>
        <c:grouping val="standard"/>
        <c:varyColors val="0"/>
        <c:ser>
          <c:idx val="1"/>
          <c:order val="1"/>
          <c:tx>
            <c:strRef>
              <c:f>KPI!$C$133</c:f>
              <c:strCache>
                <c:ptCount val="1"/>
                <c:pt idx="0">
                  <c:v>Total Jobs</c:v>
                </c:pt>
              </c:strCache>
            </c:strRef>
          </c:tx>
          <c:spPr>
            <a:ln w="28575" cap="rnd">
              <a:solidFill>
                <a:schemeClr val="accent2"/>
              </a:solidFill>
              <a:round/>
            </a:ln>
            <a:effectLst/>
          </c:spPr>
          <c:marker>
            <c:symbol val="none"/>
          </c:marker>
          <c:cat>
            <c:strRef>
              <c:f>KPI!$A$134:$A$139</c:f>
              <c:strCache>
                <c:ptCount val="5"/>
                <c:pt idx="0">
                  <c:v>Bengaluru</c:v>
                </c:pt>
                <c:pt idx="1">
                  <c:v>Mumbai</c:v>
                </c:pt>
                <c:pt idx="2">
                  <c:v>Gurugram</c:v>
                </c:pt>
                <c:pt idx="3">
                  <c:v>Pune</c:v>
                </c:pt>
                <c:pt idx="4">
                  <c:v>Chennai</c:v>
                </c:pt>
              </c:strCache>
            </c:strRef>
          </c:cat>
          <c:val>
            <c:numRef>
              <c:f>KPI!$C$134:$C$139</c:f>
              <c:numCache>
                <c:formatCode>General</c:formatCode>
                <c:ptCount val="5"/>
                <c:pt idx="0">
                  <c:v>196</c:v>
                </c:pt>
                <c:pt idx="1">
                  <c:v>123</c:v>
                </c:pt>
                <c:pt idx="2">
                  <c:v>67</c:v>
                </c:pt>
                <c:pt idx="3">
                  <c:v>62</c:v>
                </c:pt>
                <c:pt idx="4">
                  <c:v>42</c:v>
                </c:pt>
              </c:numCache>
            </c:numRef>
          </c:val>
          <c:smooth val="0"/>
          <c:extLst>
            <c:ext xmlns:c16="http://schemas.microsoft.com/office/drawing/2014/chart" uri="{C3380CC4-5D6E-409C-BE32-E72D297353CC}">
              <c16:uniqueId val="{00000001-0ADE-4D90-A47B-B1FBF95CC339}"/>
            </c:ext>
          </c:extLst>
        </c:ser>
        <c:dLbls>
          <c:showLegendKey val="0"/>
          <c:showVal val="0"/>
          <c:showCatName val="0"/>
          <c:showSerName val="0"/>
          <c:showPercent val="0"/>
          <c:showBubbleSize val="0"/>
        </c:dLbls>
        <c:marker val="1"/>
        <c:smooth val="0"/>
        <c:axId val="563081839"/>
        <c:axId val="563083759"/>
      </c:lineChart>
      <c:catAx>
        <c:axId val="56308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083759"/>
        <c:crosses val="autoZero"/>
        <c:auto val="1"/>
        <c:lblAlgn val="ctr"/>
        <c:lblOffset val="100"/>
        <c:noMultiLvlLbl val="0"/>
      </c:catAx>
      <c:valAx>
        <c:axId val="563083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081839"/>
        <c:crosses val="autoZero"/>
        <c:crossBetween val="between"/>
      </c:valAx>
      <c:spPr>
        <a:noFill/>
        <a:ln>
          <a:solidFill>
            <a:schemeClr val="tx2">
              <a:lumMod val="10000"/>
              <a:lumOff val="9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75455020263526"/>
          <c:y val="0.19086349369533553"/>
          <c:w val="0.89030796150481195"/>
          <c:h val="0.6153546952464275"/>
        </c:manualLayout>
      </c:layout>
      <c:barChart>
        <c:barDir val="col"/>
        <c:grouping val="clustered"/>
        <c:varyColors val="0"/>
        <c:ser>
          <c:idx val="0"/>
          <c:order val="0"/>
          <c:tx>
            <c:strRef>
              <c:f>KPI!$B$141</c:f>
              <c:strCache>
                <c:ptCount val="1"/>
                <c:pt idx="0">
                  <c:v>Total Jobs</c:v>
                </c:pt>
              </c:strCache>
            </c:strRef>
          </c:tx>
          <c:spPr>
            <a:solidFill>
              <a:schemeClr val="accent1"/>
            </a:solidFill>
            <a:ln>
              <a:noFill/>
            </a:ln>
            <a:effectLst/>
          </c:spPr>
          <c:invertIfNegative val="0"/>
          <c:cat>
            <c:strRef>
              <c:f>KPI!$A$142:$A$147</c:f>
              <c:strCache>
                <c:ptCount val="6"/>
                <c:pt idx="0">
                  <c:v>Bengaluru</c:v>
                </c:pt>
                <c:pt idx="1">
                  <c:v>Mumbai</c:v>
                </c:pt>
                <c:pt idx="2">
                  <c:v>Gurugram</c:v>
                </c:pt>
                <c:pt idx="3">
                  <c:v>Pune</c:v>
                </c:pt>
                <c:pt idx="4">
                  <c:v>Chennai</c:v>
                </c:pt>
                <c:pt idx="5">
                  <c:v>Grand Total</c:v>
                </c:pt>
              </c:strCache>
            </c:strRef>
          </c:cat>
          <c:val>
            <c:numRef>
              <c:f>KPI!$B$142:$B$147</c:f>
              <c:numCache>
                <c:formatCode>General</c:formatCode>
                <c:ptCount val="6"/>
                <c:pt idx="0">
                  <c:v>196</c:v>
                </c:pt>
                <c:pt idx="1">
                  <c:v>123</c:v>
                </c:pt>
                <c:pt idx="2">
                  <c:v>67</c:v>
                </c:pt>
                <c:pt idx="3">
                  <c:v>62</c:v>
                </c:pt>
                <c:pt idx="4">
                  <c:v>42</c:v>
                </c:pt>
                <c:pt idx="5">
                  <c:v>490</c:v>
                </c:pt>
              </c:numCache>
            </c:numRef>
          </c:val>
          <c:extLst>
            <c:ext xmlns:c16="http://schemas.microsoft.com/office/drawing/2014/chart" uri="{C3380CC4-5D6E-409C-BE32-E72D297353CC}">
              <c16:uniqueId val="{00000000-373B-451F-9243-294815E55391}"/>
            </c:ext>
          </c:extLst>
        </c:ser>
        <c:dLbls>
          <c:showLegendKey val="0"/>
          <c:showVal val="0"/>
          <c:showCatName val="0"/>
          <c:showSerName val="0"/>
          <c:showPercent val="0"/>
          <c:showBubbleSize val="0"/>
        </c:dLbls>
        <c:gapWidth val="219"/>
        <c:overlap val="-27"/>
        <c:axId val="871955471"/>
        <c:axId val="871958351"/>
      </c:barChart>
      <c:lineChart>
        <c:grouping val="standard"/>
        <c:varyColors val="0"/>
        <c:ser>
          <c:idx val="1"/>
          <c:order val="1"/>
          <c:tx>
            <c:strRef>
              <c:f>KPI!$C$141</c:f>
              <c:strCache>
                <c:ptCount val="1"/>
                <c:pt idx="0">
                  <c:v>Applications per Job</c:v>
                </c:pt>
              </c:strCache>
            </c:strRef>
          </c:tx>
          <c:spPr>
            <a:ln w="28575" cap="rnd">
              <a:solidFill>
                <a:schemeClr val="accent2"/>
              </a:solidFill>
              <a:round/>
            </a:ln>
            <a:effectLst/>
          </c:spPr>
          <c:marker>
            <c:symbol val="none"/>
          </c:marker>
          <c:cat>
            <c:strRef>
              <c:f>KPI!$A$142:$A$147</c:f>
              <c:strCache>
                <c:ptCount val="6"/>
                <c:pt idx="0">
                  <c:v>Bengaluru</c:v>
                </c:pt>
                <c:pt idx="1">
                  <c:v>Mumbai</c:v>
                </c:pt>
                <c:pt idx="2">
                  <c:v>Gurugram</c:v>
                </c:pt>
                <c:pt idx="3">
                  <c:v>Pune</c:v>
                </c:pt>
                <c:pt idx="4">
                  <c:v>Chennai</c:v>
                </c:pt>
                <c:pt idx="5">
                  <c:v>Grand Total</c:v>
                </c:pt>
              </c:strCache>
            </c:strRef>
          </c:cat>
          <c:val>
            <c:numRef>
              <c:f>KPI!$C$142:$C$147</c:f>
              <c:numCache>
                <c:formatCode>0</c:formatCode>
                <c:ptCount val="6"/>
                <c:pt idx="0">
                  <c:v>133.13265306122449</c:v>
                </c:pt>
                <c:pt idx="1">
                  <c:v>123.47967479674797</c:v>
                </c:pt>
                <c:pt idx="2">
                  <c:v>138.82089552238807</c:v>
                </c:pt>
                <c:pt idx="3">
                  <c:v>131.08064516129033</c:v>
                </c:pt>
                <c:pt idx="4">
                  <c:v>137.5</c:v>
                </c:pt>
                <c:pt idx="5">
                  <c:v>664.01386854165082</c:v>
                </c:pt>
              </c:numCache>
            </c:numRef>
          </c:val>
          <c:smooth val="0"/>
          <c:extLst>
            <c:ext xmlns:c16="http://schemas.microsoft.com/office/drawing/2014/chart" uri="{C3380CC4-5D6E-409C-BE32-E72D297353CC}">
              <c16:uniqueId val="{00000001-373B-451F-9243-294815E55391}"/>
            </c:ext>
          </c:extLst>
        </c:ser>
        <c:dLbls>
          <c:showLegendKey val="0"/>
          <c:showVal val="0"/>
          <c:showCatName val="0"/>
          <c:showSerName val="0"/>
          <c:showPercent val="0"/>
          <c:showBubbleSize val="0"/>
        </c:dLbls>
        <c:marker val="1"/>
        <c:smooth val="0"/>
        <c:axId val="871955471"/>
        <c:axId val="871958351"/>
      </c:lineChart>
      <c:catAx>
        <c:axId val="87195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958351"/>
        <c:crosses val="autoZero"/>
        <c:auto val="1"/>
        <c:lblAlgn val="ctr"/>
        <c:lblOffset val="100"/>
        <c:noMultiLvlLbl val="0"/>
      </c:catAx>
      <c:valAx>
        <c:axId val="871958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955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[cleaned_dataset.xlsx]KPI2!PivotTable1</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'KPI2'!$B$3</c:f>
              <c:strCache>
                <c:ptCount val="1"/>
                <c:pt idx="0">
                  <c:v>Total</c:v>
                </c:pt>
              </c:strCache>
            </c:strRef>
          </c:tx>
          <c:spPr>
            <a:ln w="28575" cap="rnd">
              <a:solidFill>
                <a:schemeClr val="accent1"/>
              </a:solidFill>
              <a:round/>
            </a:ln>
            <a:effectLst/>
          </c:spPr>
          <c:marker>
            <c:symbol val="none"/>
          </c:marker>
          <c:cat>
            <c:strRef>
              <c:f>'KPI2'!$A$4:$A$10</c:f>
              <c:strCache>
                <c:ptCount val="6"/>
                <c:pt idx="0">
                  <c:v>Contract</c:v>
                </c:pt>
                <c:pt idx="1">
                  <c:v>Full-time</c:v>
                </c:pt>
                <c:pt idx="2">
                  <c:v>Internship</c:v>
                </c:pt>
                <c:pt idx="3">
                  <c:v>Other</c:v>
                </c:pt>
                <c:pt idx="4">
                  <c:v>Part-time</c:v>
                </c:pt>
                <c:pt idx="5">
                  <c:v>Temporary</c:v>
                </c:pt>
              </c:strCache>
            </c:strRef>
          </c:cat>
          <c:val>
            <c:numRef>
              <c:f>'KPI2'!$B$4:$B$10</c:f>
              <c:numCache>
                <c:formatCode>General</c:formatCode>
                <c:ptCount val="6"/>
                <c:pt idx="0">
                  <c:v>11</c:v>
                </c:pt>
                <c:pt idx="1">
                  <c:v>920</c:v>
                </c:pt>
                <c:pt idx="2">
                  <c:v>13</c:v>
                </c:pt>
                <c:pt idx="3">
                  <c:v>1</c:v>
                </c:pt>
                <c:pt idx="4">
                  <c:v>3</c:v>
                </c:pt>
                <c:pt idx="5">
                  <c:v>1</c:v>
                </c:pt>
              </c:numCache>
            </c:numRef>
          </c:val>
          <c:smooth val="0"/>
          <c:extLst>
            <c:ext xmlns:c16="http://schemas.microsoft.com/office/drawing/2014/chart" uri="{C3380CC4-5D6E-409C-BE32-E72D297353CC}">
              <c16:uniqueId val="{00000000-EE4B-4DDA-B5F5-221A3DC96F19}"/>
            </c:ext>
          </c:extLst>
        </c:ser>
        <c:dLbls>
          <c:showLegendKey val="0"/>
          <c:showVal val="0"/>
          <c:showCatName val="0"/>
          <c:showSerName val="0"/>
          <c:showPercent val="0"/>
          <c:showBubbleSize val="0"/>
        </c:dLbls>
        <c:smooth val="0"/>
        <c:axId val="202154272"/>
        <c:axId val="202148032"/>
      </c:lineChart>
      <c:catAx>
        <c:axId val="202154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48032"/>
        <c:crosses val="autoZero"/>
        <c:auto val="1"/>
        <c:lblAlgn val="ctr"/>
        <c:lblOffset val="100"/>
        <c:noMultiLvlLbl val="0"/>
      </c:catAx>
      <c:valAx>
        <c:axId val="2021480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5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[cleaned_dataset.xlsx]KPI2!PivotTable2</c:name>
    <c:fmtId val="1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'KPI2'!$B$11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135-49E9-8445-87EFADB38E6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135-49E9-8445-87EFADB38E6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135-49E9-8445-87EFADB38E6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135-49E9-8445-87EFADB38E6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135-49E9-8445-87EFADB38E6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135-49E9-8445-87EFADB38E6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F135-49E9-8445-87EFADB38E67}"/>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F135-49E9-8445-87EFADB38E67}"/>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F135-49E9-8445-87EFADB38E67}"/>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F135-49E9-8445-87EFADB38E67}"/>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F135-49E9-8445-87EFADB38E67}"/>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F135-49E9-8445-87EFADB38E67}"/>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F135-49E9-8445-87EFADB38E67}"/>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F135-49E9-8445-87EFADB38E67}"/>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F135-49E9-8445-87EFADB38E67}"/>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F135-49E9-8445-87EFADB38E67}"/>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F135-49E9-8445-87EFADB38E67}"/>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F135-49E9-8445-87EFADB38E67}"/>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F135-49E9-8445-87EFADB38E67}"/>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F135-49E9-8445-87EFADB38E67}"/>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F135-49E9-8445-87EFADB38E67}"/>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F135-49E9-8445-87EFADB38E67}"/>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F135-49E9-8445-87EFADB38E67}"/>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F135-49E9-8445-87EFADB38E67}"/>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F135-49E9-8445-87EFADB38E67}"/>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F135-49E9-8445-87EFADB38E67}"/>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F135-49E9-8445-87EFADB38E67}"/>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F135-49E9-8445-87EFADB38E67}"/>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F135-49E9-8445-87EFADB38E67}"/>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F135-49E9-8445-87EFADB38E67}"/>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F135-49E9-8445-87EFADB38E67}"/>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F135-49E9-8445-87EFADB38E67}"/>
              </c:ext>
            </c:extLst>
          </c:dPt>
          <c:dPt>
            <c:idx val="32"/>
            <c:bubble3D val="0"/>
            <c:spPr>
              <a:solidFill>
                <a:schemeClr val="accent3">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1-F135-49E9-8445-87EFADB38E67}"/>
              </c:ext>
            </c:extLst>
          </c:dPt>
          <c:dPt>
            <c:idx val="33"/>
            <c:bubble3D val="0"/>
            <c:spPr>
              <a:solidFill>
                <a:schemeClr val="accent4">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3-F135-49E9-8445-87EFADB38E67}"/>
              </c:ext>
            </c:extLst>
          </c:dPt>
          <c:dPt>
            <c:idx val="34"/>
            <c:bubble3D val="0"/>
            <c:spPr>
              <a:solidFill>
                <a:schemeClr val="accent5">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5-F135-49E9-8445-87EFADB38E67}"/>
              </c:ext>
            </c:extLst>
          </c:dPt>
          <c:dPt>
            <c:idx val="35"/>
            <c:bubble3D val="0"/>
            <c:spPr>
              <a:solidFill>
                <a:schemeClr val="accent6">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7-F135-49E9-8445-87EFADB38E67}"/>
              </c:ext>
            </c:extLst>
          </c:dPt>
          <c:dPt>
            <c:idx val="36"/>
            <c:bubble3D val="0"/>
            <c:spPr>
              <a:solidFill>
                <a:schemeClr val="accent1">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9-F135-49E9-8445-87EFADB38E67}"/>
              </c:ext>
            </c:extLst>
          </c:dPt>
          <c:dPt>
            <c:idx val="37"/>
            <c:bubble3D val="0"/>
            <c:spPr>
              <a:solidFill>
                <a:schemeClr val="accent2">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B-F135-49E9-8445-87EFADB38E67}"/>
              </c:ext>
            </c:extLst>
          </c:dPt>
          <c:dPt>
            <c:idx val="38"/>
            <c:bubble3D val="0"/>
            <c:spPr>
              <a:solidFill>
                <a:schemeClr val="accent3">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D-F135-49E9-8445-87EFADB38E67}"/>
              </c:ext>
            </c:extLst>
          </c:dPt>
          <c:dPt>
            <c:idx val="39"/>
            <c:bubble3D val="0"/>
            <c:spPr>
              <a:solidFill>
                <a:schemeClr val="accent4">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F-F135-49E9-8445-87EFADB38E67}"/>
              </c:ext>
            </c:extLst>
          </c:dPt>
          <c:dPt>
            <c:idx val="40"/>
            <c:bubble3D val="0"/>
            <c:spPr>
              <a:solidFill>
                <a:schemeClr val="accent5">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1-F135-49E9-8445-87EFADB38E67}"/>
              </c:ext>
            </c:extLst>
          </c:dPt>
          <c:dPt>
            <c:idx val="41"/>
            <c:bubble3D val="0"/>
            <c:spPr>
              <a:solidFill>
                <a:schemeClr val="accent6">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3-F135-49E9-8445-87EFADB38E67}"/>
              </c:ext>
            </c:extLst>
          </c:dPt>
          <c:dPt>
            <c:idx val="42"/>
            <c:bubble3D val="0"/>
            <c:spPr>
              <a:solidFill>
                <a:schemeClr val="accent1">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5-F135-49E9-8445-87EFADB38E67}"/>
              </c:ext>
            </c:extLst>
          </c:dPt>
          <c:dPt>
            <c:idx val="43"/>
            <c:bubble3D val="0"/>
            <c:spPr>
              <a:solidFill>
                <a:schemeClr val="accent2">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7-F135-49E9-8445-87EFADB38E67}"/>
              </c:ext>
            </c:extLst>
          </c:dPt>
          <c:dPt>
            <c:idx val="44"/>
            <c:bubble3D val="0"/>
            <c:spPr>
              <a:solidFill>
                <a:schemeClr val="accent3">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9-F135-49E9-8445-87EFADB38E67}"/>
              </c:ext>
            </c:extLst>
          </c:dPt>
          <c:dPt>
            <c:idx val="45"/>
            <c:bubble3D val="0"/>
            <c:spPr>
              <a:solidFill>
                <a:schemeClr val="accent4">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B-F135-49E9-8445-87EFADB38E67}"/>
              </c:ext>
            </c:extLst>
          </c:dPt>
          <c:dPt>
            <c:idx val="46"/>
            <c:bubble3D val="0"/>
            <c:spPr>
              <a:solidFill>
                <a:schemeClr val="accent5">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D-F135-49E9-8445-87EFADB38E67}"/>
              </c:ext>
            </c:extLst>
          </c:dPt>
          <c:dPt>
            <c:idx val="47"/>
            <c:bubble3D val="0"/>
            <c:spPr>
              <a:solidFill>
                <a:schemeClr val="accent6">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F-F135-49E9-8445-87EFADB38E67}"/>
              </c:ext>
            </c:extLst>
          </c:dPt>
          <c:dPt>
            <c:idx val="48"/>
            <c:bubble3D val="0"/>
            <c:spPr>
              <a:solidFill>
                <a:schemeClr val="accent1">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1-F135-49E9-8445-87EFADB38E67}"/>
              </c:ext>
            </c:extLst>
          </c:dPt>
          <c:dPt>
            <c:idx val="49"/>
            <c:bubble3D val="0"/>
            <c:spPr>
              <a:solidFill>
                <a:schemeClr val="accent2">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3-F135-49E9-8445-87EFADB38E67}"/>
              </c:ext>
            </c:extLst>
          </c:dPt>
          <c:dPt>
            <c:idx val="50"/>
            <c:bubble3D val="0"/>
            <c:spPr>
              <a:solidFill>
                <a:schemeClr val="accent3">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5-F135-49E9-8445-87EFADB38E67}"/>
              </c:ext>
            </c:extLst>
          </c:dPt>
          <c:dPt>
            <c:idx val="51"/>
            <c:bubble3D val="0"/>
            <c:spPr>
              <a:solidFill>
                <a:schemeClr val="accent4">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7-F135-49E9-8445-87EFADB38E67}"/>
              </c:ext>
            </c:extLst>
          </c:dPt>
          <c:dPt>
            <c:idx val="52"/>
            <c:bubble3D val="0"/>
            <c:spPr>
              <a:solidFill>
                <a:schemeClr val="accent5">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9-F135-49E9-8445-87EFADB38E67}"/>
              </c:ext>
            </c:extLst>
          </c:dPt>
          <c:dPt>
            <c:idx val="53"/>
            <c:bubble3D val="0"/>
            <c:spPr>
              <a:solidFill>
                <a:schemeClr val="accent6">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B-F135-49E9-8445-87EFADB38E67}"/>
              </c:ext>
            </c:extLst>
          </c:dPt>
          <c:dPt>
            <c:idx val="54"/>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D-F135-49E9-8445-87EFADB38E67}"/>
              </c:ext>
            </c:extLst>
          </c:dPt>
          <c:dPt>
            <c:idx val="55"/>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F-F135-49E9-8445-87EFADB38E67}"/>
              </c:ext>
            </c:extLst>
          </c:dPt>
          <c:dPt>
            <c:idx val="56"/>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1-F135-49E9-8445-87EFADB38E67}"/>
              </c:ext>
            </c:extLst>
          </c:dPt>
          <c:dPt>
            <c:idx val="57"/>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3-F135-49E9-8445-87EFADB38E67}"/>
              </c:ext>
            </c:extLst>
          </c:dPt>
          <c:dPt>
            <c:idx val="58"/>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5-F135-49E9-8445-87EFADB38E67}"/>
              </c:ext>
            </c:extLst>
          </c:dPt>
          <c:dPt>
            <c:idx val="59"/>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7-F135-49E9-8445-87EFADB38E67}"/>
              </c:ext>
            </c:extLst>
          </c:dPt>
          <c:dPt>
            <c:idx val="60"/>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9-F135-49E9-8445-87EFADB38E67}"/>
              </c:ext>
            </c:extLst>
          </c:dPt>
          <c:dPt>
            <c:idx val="61"/>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B-F135-49E9-8445-87EFADB38E67}"/>
              </c:ext>
            </c:extLst>
          </c:dPt>
          <c:dPt>
            <c:idx val="62"/>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D-F135-49E9-8445-87EFADB38E67}"/>
              </c:ext>
            </c:extLst>
          </c:dPt>
          <c:dPt>
            <c:idx val="63"/>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F-F135-49E9-8445-87EFADB38E67}"/>
              </c:ext>
            </c:extLst>
          </c:dPt>
          <c:dPt>
            <c:idx val="6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1-F135-49E9-8445-87EFADB38E67}"/>
              </c:ext>
            </c:extLst>
          </c:dPt>
          <c:dPt>
            <c:idx val="65"/>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3-F135-49E9-8445-87EFADB38E67}"/>
              </c:ext>
            </c:extLst>
          </c:dPt>
          <c:dPt>
            <c:idx val="66"/>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5-F135-49E9-8445-87EFADB38E67}"/>
              </c:ext>
            </c:extLst>
          </c:dPt>
          <c:dPt>
            <c:idx val="67"/>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7-F135-49E9-8445-87EFADB38E67}"/>
              </c:ext>
            </c:extLst>
          </c:dPt>
          <c:dPt>
            <c:idx val="68"/>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9-F135-49E9-8445-87EFADB38E67}"/>
              </c:ext>
            </c:extLst>
          </c:dPt>
          <c:dPt>
            <c:idx val="69"/>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B-F135-49E9-8445-87EFADB38E67}"/>
              </c:ext>
            </c:extLst>
          </c:dPt>
          <c:dPt>
            <c:idx val="70"/>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D-F135-49E9-8445-87EFADB38E67}"/>
              </c:ext>
            </c:extLst>
          </c:dPt>
          <c:dPt>
            <c:idx val="71"/>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F-F135-49E9-8445-87EFADB38E67}"/>
              </c:ext>
            </c:extLst>
          </c:dPt>
          <c:dPt>
            <c:idx val="72"/>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1-F135-49E9-8445-87EFADB38E67}"/>
              </c:ext>
            </c:extLst>
          </c:dPt>
          <c:dPt>
            <c:idx val="73"/>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3-F135-49E9-8445-87EFADB38E67}"/>
              </c:ext>
            </c:extLst>
          </c:dPt>
          <c:dPt>
            <c:idx val="74"/>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5-F135-49E9-8445-87EFADB38E67}"/>
              </c:ext>
            </c:extLst>
          </c:dPt>
          <c:dPt>
            <c:idx val="75"/>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7-F135-49E9-8445-87EFADB38E67}"/>
              </c:ext>
            </c:extLst>
          </c:dPt>
          <c:dPt>
            <c:idx val="76"/>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9-F135-49E9-8445-87EFADB38E67}"/>
              </c:ext>
            </c:extLst>
          </c:dPt>
          <c:dPt>
            <c:idx val="77"/>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B-F135-49E9-8445-87EFADB38E67}"/>
              </c:ext>
            </c:extLst>
          </c:dPt>
          <c:dPt>
            <c:idx val="78"/>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D-F135-49E9-8445-87EFADB38E67}"/>
              </c:ext>
            </c:extLst>
          </c:dPt>
          <c:dPt>
            <c:idx val="79"/>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F-F135-49E9-8445-87EFADB38E67}"/>
              </c:ext>
            </c:extLst>
          </c:dPt>
          <c:dPt>
            <c:idx val="80"/>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1-F135-49E9-8445-87EFADB38E67}"/>
              </c:ext>
            </c:extLst>
          </c:dPt>
          <c:dPt>
            <c:idx val="81"/>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3-F135-49E9-8445-87EFADB38E67}"/>
              </c:ext>
            </c:extLst>
          </c:dPt>
          <c:dPt>
            <c:idx val="82"/>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5-F135-49E9-8445-87EFADB38E67}"/>
              </c:ext>
            </c:extLst>
          </c:dPt>
          <c:dPt>
            <c:idx val="83"/>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7-F135-49E9-8445-87EFADB38E67}"/>
              </c:ext>
            </c:extLst>
          </c:dPt>
          <c:dPt>
            <c:idx val="84"/>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9-F135-49E9-8445-87EFADB38E67}"/>
              </c:ext>
            </c:extLst>
          </c:dPt>
          <c:dPt>
            <c:idx val="85"/>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B-F135-49E9-8445-87EFADB38E67}"/>
              </c:ext>
            </c:extLst>
          </c:dPt>
          <c:dPt>
            <c:idx val="86"/>
            <c:bubble3D val="0"/>
            <c:spPr>
              <a:solidFill>
                <a:schemeClr val="accent3">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D-F135-49E9-8445-87EFADB38E67}"/>
              </c:ext>
            </c:extLst>
          </c:dPt>
          <c:dPt>
            <c:idx val="87"/>
            <c:bubble3D val="0"/>
            <c:spPr>
              <a:solidFill>
                <a:schemeClr val="accent4">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F-F135-49E9-8445-87EFADB38E67}"/>
              </c:ext>
            </c:extLst>
          </c:dPt>
          <c:dPt>
            <c:idx val="88"/>
            <c:bubble3D val="0"/>
            <c:spPr>
              <a:solidFill>
                <a:schemeClr val="accent5">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1-F135-49E9-8445-87EFADB38E67}"/>
              </c:ext>
            </c:extLst>
          </c:dPt>
          <c:dPt>
            <c:idx val="89"/>
            <c:bubble3D val="0"/>
            <c:spPr>
              <a:solidFill>
                <a:schemeClr val="accent6">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3-F135-49E9-8445-87EFADB38E67}"/>
              </c:ext>
            </c:extLst>
          </c:dPt>
          <c:dPt>
            <c:idx val="90"/>
            <c:bubble3D val="0"/>
            <c:spPr>
              <a:solidFill>
                <a:schemeClr val="accent1">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5-F135-49E9-8445-87EFADB38E67}"/>
              </c:ext>
            </c:extLst>
          </c:dPt>
          <c:dPt>
            <c:idx val="91"/>
            <c:bubble3D val="0"/>
            <c:spPr>
              <a:solidFill>
                <a:schemeClr val="accent2">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7-F135-49E9-8445-87EFADB38E67}"/>
              </c:ext>
            </c:extLst>
          </c:dPt>
          <c:dPt>
            <c:idx val="92"/>
            <c:bubble3D val="0"/>
            <c:spPr>
              <a:solidFill>
                <a:schemeClr val="accent3">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9-F135-49E9-8445-87EFADB38E67}"/>
              </c:ext>
            </c:extLst>
          </c:dPt>
          <c:dPt>
            <c:idx val="93"/>
            <c:bubble3D val="0"/>
            <c:spPr>
              <a:solidFill>
                <a:schemeClr val="accent4">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B-F135-49E9-8445-87EFADB38E67}"/>
              </c:ext>
            </c:extLst>
          </c:dPt>
          <c:dPt>
            <c:idx val="94"/>
            <c:bubble3D val="0"/>
            <c:spPr>
              <a:solidFill>
                <a:schemeClr val="accent5">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D-F135-49E9-8445-87EFADB38E67}"/>
              </c:ext>
            </c:extLst>
          </c:dPt>
          <c:dPt>
            <c:idx val="95"/>
            <c:bubble3D val="0"/>
            <c:spPr>
              <a:solidFill>
                <a:schemeClr val="accent6">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F-F135-49E9-8445-87EFADB38E67}"/>
              </c:ext>
            </c:extLst>
          </c:dPt>
          <c:dPt>
            <c:idx val="96"/>
            <c:bubble3D val="0"/>
            <c:spPr>
              <a:solidFill>
                <a:schemeClr val="accent1">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1-F135-49E9-8445-87EFADB38E67}"/>
              </c:ext>
            </c:extLst>
          </c:dPt>
          <c:dPt>
            <c:idx val="97"/>
            <c:bubble3D val="0"/>
            <c:spPr>
              <a:solidFill>
                <a:schemeClr val="accent2">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3-F135-49E9-8445-87EFADB38E67}"/>
              </c:ext>
            </c:extLst>
          </c:dPt>
          <c:dPt>
            <c:idx val="98"/>
            <c:bubble3D val="0"/>
            <c:spPr>
              <a:solidFill>
                <a:schemeClr val="accent3">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5-F135-49E9-8445-87EFADB38E67}"/>
              </c:ext>
            </c:extLst>
          </c:dPt>
          <c:dPt>
            <c:idx val="99"/>
            <c:bubble3D val="0"/>
            <c:spPr>
              <a:solidFill>
                <a:schemeClr val="accent4">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7-F135-49E9-8445-87EFADB38E67}"/>
              </c:ext>
            </c:extLst>
          </c:dPt>
          <c:dPt>
            <c:idx val="100"/>
            <c:bubble3D val="0"/>
            <c:spPr>
              <a:solidFill>
                <a:schemeClr val="accent5">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9-F135-49E9-8445-87EFADB38E67}"/>
              </c:ext>
            </c:extLst>
          </c:dPt>
          <c:dPt>
            <c:idx val="101"/>
            <c:bubble3D val="0"/>
            <c:spPr>
              <a:solidFill>
                <a:schemeClr val="accent6">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B-F135-49E9-8445-87EFADB38E67}"/>
              </c:ext>
            </c:extLst>
          </c:dPt>
          <c:dPt>
            <c:idx val="102"/>
            <c:bubble3D val="0"/>
            <c:spPr>
              <a:solidFill>
                <a:schemeClr val="accent1">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D-F135-49E9-8445-87EFADB38E67}"/>
              </c:ext>
            </c:extLst>
          </c:dPt>
          <c:dPt>
            <c:idx val="103"/>
            <c:bubble3D val="0"/>
            <c:spPr>
              <a:solidFill>
                <a:schemeClr val="accent2">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F-F135-49E9-8445-87EFADB38E67}"/>
              </c:ext>
            </c:extLst>
          </c:dPt>
          <c:dPt>
            <c:idx val="104"/>
            <c:bubble3D val="0"/>
            <c:spPr>
              <a:solidFill>
                <a:schemeClr val="accent3">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1-F135-49E9-8445-87EFADB38E67}"/>
              </c:ext>
            </c:extLst>
          </c:dPt>
          <c:dPt>
            <c:idx val="105"/>
            <c:bubble3D val="0"/>
            <c:spPr>
              <a:solidFill>
                <a:schemeClr val="accent4">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3-F135-49E9-8445-87EFADB38E67}"/>
              </c:ext>
            </c:extLst>
          </c:dPt>
          <c:dPt>
            <c:idx val="106"/>
            <c:bubble3D val="0"/>
            <c:spPr>
              <a:solidFill>
                <a:schemeClr val="accent5">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5-F135-49E9-8445-87EFADB38E67}"/>
              </c:ext>
            </c:extLst>
          </c:dPt>
          <c:dPt>
            <c:idx val="107"/>
            <c:bubble3D val="0"/>
            <c:spPr>
              <a:solidFill>
                <a:schemeClr val="accent6">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7-F135-49E9-8445-87EFADB38E67}"/>
              </c:ext>
            </c:extLst>
          </c:dPt>
          <c:dPt>
            <c:idx val="108"/>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9-F135-49E9-8445-87EFADB38E67}"/>
              </c:ext>
            </c:extLst>
          </c:dPt>
          <c:dPt>
            <c:idx val="109"/>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B-F135-49E9-8445-87EFADB38E67}"/>
              </c:ext>
            </c:extLst>
          </c:dPt>
          <c:dPt>
            <c:idx val="110"/>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D-F135-49E9-8445-87EFADB38E67}"/>
              </c:ext>
            </c:extLst>
          </c:dPt>
          <c:dPt>
            <c:idx val="11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F-F135-49E9-8445-87EFADB38E67}"/>
              </c:ext>
            </c:extLst>
          </c:dPt>
          <c:dPt>
            <c:idx val="11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1-F135-49E9-8445-87EFADB38E67}"/>
              </c:ext>
            </c:extLst>
          </c:dPt>
          <c:dPt>
            <c:idx val="113"/>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3-F135-49E9-8445-87EFADB38E67}"/>
              </c:ext>
            </c:extLst>
          </c:dPt>
          <c:dPt>
            <c:idx val="114"/>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5-F135-49E9-8445-87EFADB38E67}"/>
              </c:ext>
            </c:extLst>
          </c:dPt>
          <c:dPt>
            <c:idx val="115"/>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7-F135-49E9-8445-87EFADB38E67}"/>
              </c:ext>
            </c:extLst>
          </c:dPt>
          <c:dPt>
            <c:idx val="116"/>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9-F135-49E9-8445-87EFADB38E67}"/>
              </c:ext>
            </c:extLst>
          </c:dPt>
          <c:dPt>
            <c:idx val="117"/>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B-F135-49E9-8445-87EFADB38E67}"/>
              </c:ext>
            </c:extLst>
          </c:dPt>
          <c:dPt>
            <c:idx val="118"/>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D-F135-49E9-8445-87EFADB38E67}"/>
              </c:ext>
            </c:extLst>
          </c:dPt>
          <c:dPt>
            <c:idx val="119"/>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F-F135-49E9-8445-87EFADB38E67}"/>
              </c:ext>
            </c:extLst>
          </c:dPt>
          <c:dPt>
            <c:idx val="120"/>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1-F135-49E9-8445-87EFADB38E67}"/>
              </c:ext>
            </c:extLst>
          </c:dPt>
          <c:dPt>
            <c:idx val="121"/>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3-F135-49E9-8445-87EFADB38E67}"/>
              </c:ext>
            </c:extLst>
          </c:dPt>
          <c:dPt>
            <c:idx val="122"/>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5-F135-49E9-8445-87EFADB38E67}"/>
              </c:ext>
            </c:extLst>
          </c:dPt>
          <c:dPt>
            <c:idx val="123"/>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7-F135-49E9-8445-87EFADB38E67}"/>
              </c:ext>
            </c:extLst>
          </c:dPt>
          <c:dPt>
            <c:idx val="124"/>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9-F135-49E9-8445-87EFADB38E67}"/>
              </c:ext>
            </c:extLst>
          </c:dPt>
          <c:dPt>
            <c:idx val="125"/>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B-F135-49E9-8445-87EFADB38E67}"/>
              </c:ext>
            </c:extLst>
          </c:dPt>
          <c:dPt>
            <c:idx val="126"/>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D-F135-49E9-8445-87EFADB38E67}"/>
              </c:ext>
            </c:extLst>
          </c:dPt>
          <c:dPt>
            <c:idx val="127"/>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F-F135-49E9-8445-87EFADB38E67}"/>
              </c:ext>
            </c:extLst>
          </c:dPt>
          <c:dPt>
            <c:idx val="128"/>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01-F135-49E9-8445-87EFADB38E67}"/>
              </c:ext>
            </c:extLst>
          </c:dPt>
          <c:dPt>
            <c:idx val="129"/>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03-F135-49E9-8445-87EFADB38E67}"/>
              </c:ext>
            </c:extLst>
          </c:dPt>
          <c:dPt>
            <c:idx val="130"/>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05-F135-49E9-8445-87EFADB38E67}"/>
              </c:ext>
            </c:extLst>
          </c:dPt>
          <c:dPt>
            <c:idx val="131"/>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07-F135-49E9-8445-87EFADB38E67}"/>
              </c:ext>
            </c:extLst>
          </c:dPt>
          <c:dPt>
            <c:idx val="132"/>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09-F135-49E9-8445-87EFADB38E67}"/>
              </c:ext>
            </c:extLst>
          </c:dPt>
          <c:dPt>
            <c:idx val="133"/>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0B-F135-49E9-8445-87EFADB38E67}"/>
              </c:ext>
            </c:extLst>
          </c:dPt>
          <c:dPt>
            <c:idx val="134"/>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0D-F135-49E9-8445-87EFADB38E67}"/>
              </c:ext>
            </c:extLst>
          </c:dPt>
          <c:dPt>
            <c:idx val="135"/>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0F-F135-49E9-8445-87EFADB38E67}"/>
              </c:ext>
            </c:extLst>
          </c:dPt>
          <c:dPt>
            <c:idx val="136"/>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11-F135-49E9-8445-87EFADB38E67}"/>
              </c:ext>
            </c:extLst>
          </c:dPt>
          <c:dPt>
            <c:idx val="137"/>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13-F135-49E9-8445-87EFADB38E67}"/>
              </c:ext>
            </c:extLst>
          </c:dPt>
          <c:dPt>
            <c:idx val="138"/>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15-F135-49E9-8445-87EFADB38E67}"/>
              </c:ext>
            </c:extLst>
          </c:dPt>
          <c:dPt>
            <c:idx val="139"/>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17-F135-49E9-8445-87EFADB38E67}"/>
              </c:ext>
            </c:extLst>
          </c:dPt>
          <c:dPt>
            <c:idx val="140"/>
            <c:bubble3D val="0"/>
            <c:spPr>
              <a:solidFill>
                <a:schemeClr val="accent3">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19-F135-49E9-8445-87EFADB38E67}"/>
              </c:ext>
            </c:extLst>
          </c:dPt>
          <c:dPt>
            <c:idx val="141"/>
            <c:bubble3D val="0"/>
            <c:spPr>
              <a:solidFill>
                <a:schemeClr val="accent4">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1B-F135-49E9-8445-87EFADB38E67}"/>
              </c:ext>
            </c:extLst>
          </c:dPt>
          <c:dPt>
            <c:idx val="142"/>
            <c:bubble3D val="0"/>
            <c:spPr>
              <a:solidFill>
                <a:schemeClr val="accent5">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1D-F135-49E9-8445-87EFADB38E67}"/>
              </c:ext>
            </c:extLst>
          </c:dPt>
          <c:dPt>
            <c:idx val="143"/>
            <c:bubble3D val="0"/>
            <c:spPr>
              <a:solidFill>
                <a:schemeClr val="accent6">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1F-F135-49E9-8445-87EFADB38E67}"/>
              </c:ext>
            </c:extLst>
          </c:dPt>
          <c:dPt>
            <c:idx val="144"/>
            <c:bubble3D val="0"/>
            <c:spPr>
              <a:solidFill>
                <a:schemeClr val="accent1">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21-F135-49E9-8445-87EFADB38E67}"/>
              </c:ext>
            </c:extLst>
          </c:dPt>
          <c:dPt>
            <c:idx val="145"/>
            <c:bubble3D val="0"/>
            <c:spPr>
              <a:solidFill>
                <a:schemeClr val="accent2">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23-F135-49E9-8445-87EFADB38E67}"/>
              </c:ext>
            </c:extLst>
          </c:dPt>
          <c:dPt>
            <c:idx val="146"/>
            <c:bubble3D val="0"/>
            <c:spPr>
              <a:solidFill>
                <a:schemeClr val="accent3">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25-F135-49E9-8445-87EFADB38E67}"/>
              </c:ext>
            </c:extLst>
          </c:dPt>
          <c:dPt>
            <c:idx val="147"/>
            <c:bubble3D val="0"/>
            <c:spPr>
              <a:solidFill>
                <a:schemeClr val="accent4">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27-F135-49E9-8445-87EFADB38E67}"/>
              </c:ext>
            </c:extLst>
          </c:dPt>
          <c:dPt>
            <c:idx val="148"/>
            <c:bubble3D val="0"/>
            <c:spPr>
              <a:solidFill>
                <a:schemeClr val="accent5">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29-F135-49E9-8445-87EFADB38E67}"/>
              </c:ext>
            </c:extLst>
          </c:dPt>
          <c:dPt>
            <c:idx val="149"/>
            <c:bubble3D val="0"/>
            <c:spPr>
              <a:solidFill>
                <a:schemeClr val="accent6">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2B-F135-49E9-8445-87EFADB38E67}"/>
              </c:ext>
            </c:extLst>
          </c:dPt>
          <c:dPt>
            <c:idx val="150"/>
            <c:bubble3D val="0"/>
            <c:spPr>
              <a:solidFill>
                <a:schemeClr val="accent1">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2D-F135-49E9-8445-87EFADB38E67}"/>
              </c:ext>
            </c:extLst>
          </c:dPt>
          <c:dPt>
            <c:idx val="151"/>
            <c:bubble3D val="0"/>
            <c:spPr>
              <a:solidFill>
                <a:schemeClr val="accent2">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2F-F135-49E9-8445-87EFADB38E67}"/>
              </c:ext>
            </c:extLst>
          </c:dPt>
          <c:dPt>
            <c:idx val="152"/>
            <c:bubble3D val="0"/>
            <c:spPr>
              <a:solidFill>
                <a:schemeClr val="accent3">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31-F135-49E9-8445-87EFADB38E67}"/>
              </c:ext>
            </c:extLst>
          </c:dPt>
          <c:dPt>
            <c:idx val="153"/>
            <c:bubble3D val="0"/>
            <c:spPr>
              <a:solidFill>
                <a:schemeClr val="accent4">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33-F135-49E9-8445-87EFADB38E67}"/>
              </c:ext>
            </c:extLst>
          </c:dPt>
          <c:dPt>
            <c:idx val="154"/>
            <c:bubble3D val="0"/>
            <c:spPr>
              <a:solidFill>
                <a:schemeClr val="accent5">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35-F135-49E9-8445-87EFADB38E67}"/>
              </c:ext>
            </c:extLst>
          </c:dPt>
          <c:dPt>
            <c:idx val="155"/>
            <c:bubble3D val="0"/>
            <c:spPr>
              <a:solidFill>
                <a:schemeClr val="accent6">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37-F135-49E9-8445-87EFADB38E67}"/>
              </c:ext>
            </c:extLst>
          </c:dPt>
          <c:dPt>
            <c:idx val="156"/>
            <c:bubble3D val="0"/>
            <c:spPr>
              <a:solidFill>
                <a:schemeClr val="accent1">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39-F135-49E9-8445-87EFADB38E67}"/>
              </c:ext>
            </c:extLst>
          </c:dPt>
          <c:dPt>
            <c:idx val="157"/>
            <c:bubble3D val="0"/>
            <c:spPr>
              <a:solidFill>
                <a:schemeClr val="accent2">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3B-F135-49E9-8445-87EFADB38E67}"/>
              </c:ext>
            </c:extLst>
          </c:dPt>
          <c:dPt>
            <c:idx val="158"/>
            <c:bubble3D val="0"/>
            <c:spPr>
              <a:solidFill>
                <a:schemeClr val="accent3">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3D-F135-49E9-8445-87EFADB38E67}"/>
              </c:ext>
            </c:extLst>
          </c:dPt>
          <c:dPt>
            <c:idx val="159"/>
            <c:bubble3D val="0"/>
            <c:spPr>
              <a:solidFill>
                <a:schemeClr val="accent4">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3F-F135-49E9-8445-87EFADB38E67}"/>
              </c:ext>
            </c:extLst>
          </c:dPt>
          <c:dPt>
            <c:idx val="160"/>
            <c:bubble3D val="0"/>
            <c:spPr>
              <a:solidFill>
                <a:schemeClr val="accent5">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41-F135-49E9-8445-87EFADB38E67}"/>
              </c:ext>
            </c:extLst>
          </c:dPt>
          <c:dPt>
            <c:idx val="161"/>
            <c:bubble3D val="0"/>
            <c:spPr>
              <a:solidFill>
                <a:schemeClr val="accent6">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43-F135-49E9-8445-87EFADB38E67}"/>
              </c:ext>
            </c:extLst>
          </c:dPt>
          <c:dPt>
            <c:idx val="162"/>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45-F135-49E9-8445-87EFADB38E67}"/>
              </c:ext>
            </c:extLst>
          </c:dPt>
          <c:dPt>
            <c:idx val="163"/>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47-F135-49E9-8445-87EFADB38E67}"/>
              </c:ext>
            </c:extLst>
          </c:dPt>
          <c:dPt>
            <c:idx val="164"/>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49-F135-49E9-8445-87EFADB38E67}"/>
              </c:ext>
            </c:extLst>
          </c:dPt>
          <c:dPt>
            <c:idx val="165"/>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4B-F135-49E9-8445-87EFADB38E67}"/>
              </c:ext>
            </c:extLst>
          </c:dPt>
          <c:dPt>
            <c:idx val="166"/>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4D-F135-49E9-8445-87EFADB38E67}"/>
              </c:ext>
            </c:extLst>
          </c:dPt>
          <c:dPt>
            <c:idx val="167"/>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4F-F135-49E9-8445-87EFADB38E67}"/>
              </c:ext>
            </c:extLst>
          </c:dPt>
          <c:dPt>
            <c:idx val="168"/>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51-F135-49E9-8445-87EFADB38E67}"/>
              </c:ext>
            </c:extLst>
          </c:dPt>
          <c:dPt>
            <c:idx val="169"/>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53-F135-49E9-8445-87EFADB38E67}"/>
              </c:ext>
            </c:extLst>
          </c:dPt>
          <c:dPt>
            <c:idx val="170"/>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55-F135-49E9-8445-87EFADB38E67}"/>
              </c:ext>
            </c:extLst>
          </c:dPt>
          <c:dPt>
            <c:idx val="171"/>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57-F135-49E9-8445-87EFADB38E67}"/>
              </c:ext>
            </c:extLst>
          </c:dPt>
          <c:dPt>
            <c:idx val="172"/>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59-F135-49E9-8445-87EFADB38E67}"/>
              </c:ext>
            </c:extLst>
          </c:dPt>
          <c:dPt>
            <c:idx val="17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5B-F135-49E9-8445-87EFADB38E67}"/>
              </c:ext>
            </c:extLst>
          </c:dPt>
          <c:dPt>
            <c:idx val="174"/>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5D-F135-49E9-8445-87EFADB38E67}"/>
              </c:ext>
            </c:extLst>
          </c:dPt>
          <c:dPt>
            <c:idx val="175"/>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5F-F135-49E9-8445-87EFADB38E67}"/>
              </c:ext>
            </c:extLst>
          </c:dPt>
          <c:dPt>
            <c:idx val="176"/>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61-F135-49E9-8445-87EFADB38E67}"/>
              </c:ext>
            </c:extLst>
          </c:dPt>
          <c:dPt>
            <c:idx val="177"/>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63-F135-49E9-8445-87EFADB38E67}"/>
              </c:ext>
            </c:extLst>
          </c:dPt>
          <c:dPt>
            <c:idx val="178"/>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65-F135-49E9-8445-87EFADB38E67}"/>
              </c:ext>
            </c:extLst>
          </c:dPt>
          <c:dPt>
            <c:idx val="179"/>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67-F135-49E9-8445-87EFADB38E67}"/>
              </c:ext>
            </c:extLst>
          </c:dPt>
          <c:dPt>
            <c:idx val="180"/>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69-F135-49E9-8445-87EFADB38E67}"/>
              </c:ext>
            </c:extLst>
          </c:dPt>
          <c:dPt>
            <c:idx val="181"/>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6B-F135-49E9-8445-87EFADB38E67}"/>
              </c:ext>
            </c:extLst>
          </c:dPt>
          <c:dPt>
            <c:idx val="182"/>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6D-F135-49E9-8445-87EFADB38E67}"/>
              </c:ext>
            </c:extLst>
          </c:dPt>
          <c:dPt>
            <c:idx val="183"/>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6F-F135-49E9-8445-87EFADB38E67}"/>
              </c:ext>
            </c:extLst>
          </c:dPt>
          <c:dPt>
            <c:idx val="184"/>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71-F135-49E9-8445-87EFADB38E67}"/>
              </c:ext>
            </c:extLst>
          </c:dPt>
          <c:dPt>
            <c:idx val="185"/>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73-F135-49E9-8445-87EFADB38E67}"/>
              </c:ext>
            </c:extLst>
          </c:dPt>
          <c:dPt>
            <c:idx val="186"/>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75-F135-49E9-8445-87EFADB38E67}"/>
              </c:ext>
            </c:extLst>
          </c:dPt>
          <c:dPt>
            <c:idx val="187"/>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77-F135-49E9-8445-87EFADB38E67}"/>
              </c:ext>
            </c:extLst>
          </c:dPt>
          <c:dPt>
            <c:idx val="188"/>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79-F135-49E9-8445-87EFADB38E67}"/>
              </c:ext>
            </c:extLst>
          </c:dPt>
          <c:dPt>
            <c:idx val="189"/>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7B-F135-49E9-8445-87EFADB38E67}"/>
              </c:ext>
            </c:extLst>
          </c:dPt>
          <c:dPt>
            <c:idx val="190"/>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7D-F135-49E9-8445-87EFADB38E67}"/>
              </c:ext>
            </c:extLst>
          </c:dPt>
          <c:dPt>
            <c:idx val="191"/>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7F-F135-49E9-8445-87EFADB38E67}"/>
              </c:ext>
            </c:extLst>
          </c:dPt>
          <c:dPt>
            <c:idx val="192"/>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81-F135-49E9-8445-87EFADB38E67}"/>
              </c:ext>
            </c:extLst>
          </c:dPt>
          <c:dPt>
            <c:idx val="193"/>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83-F135-49E9-8445-87EFADB38E67}"/>
              </c:ext>
            </c:extLst>
          </c:dPt>
          <c:dPt>
            <c:idx val="194"/>
            <c:bubble3D val="0"/>
            <c:spPr>
              <a:solidFill>
                <a:schemeClr val="accent3">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85-F135-49E9-8445-87EFADB38E67}"/>
              </c:ext>
            </c:extLst>
          </c:dPt>
          <c:dPt>
            <c:idx val="195"/>
            <c:bubble3D val="0"/>
            <c:spPr>
              <a:solidFill>
                <a:schemeClr val="accent4">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87-F135-49E9-8445-87EFADB38E67}"/>
              </c:ext>
            </c:extLst>
          </c:dPt>
          <c:dPt>
            <c:idx val="196"/>
            <c:bubble3D val="0"/>
            <c:spPr>
              <a:solidFill>
                <a:schemeClr val="accent5">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89-F135-49E9-8445-87EFADB38E67}"/>
              </c:ext>
            </c:extLst>
          </c:dPt>
          <c:dPt>
            <c:idx val="197"/>
            <c:bubble3D val="0"/>
            <c:spPr>
              <a:solidFill>
                <a:schemeClr val="accent6">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8B-F135-49E9-8445-87EFADB38E67}"/>
              </c:ext>
            </c:extLst>
          </c:dPt>
          <c:dPt>
            <c:idx val="198"/>
            <c:bubble3D val="0"/>
            <c:spPr>
              <a:solidFill>
                <a:schemeClr val="accent1">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8D-F135-49E9-8445-87EFADB38E67}"/>
              </c:ext>
            </c:extLst>
          </c:dPt>
          <c:dPt>
            <c:idx val="199"/>
            <c:bubble3D val="0"/>
            <c:spPr>
              <a:solidFill>
                <a:schemeClr val="accent2">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8F-F135-49E9-8445-87EFADB38E67}"/>
              </c:ext>
            </c:extLst>
          </c:dPt>
          <c:dPt>
            <c:idx val="200"/>
            <c:bubble3D val="0"/>
            <c:spPr>
              <a:solidFill>
                <a:schemeClr val="accent3">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91-F135-49E9-8445-87EFADB38E67}"/>
              </c:ext>
            </c:extLst>
          </c:dPt>
          <c:dPt>
            <c:idx val="201"/>
            <c:bubble3D val="0"/>
            <c:spPr>
              <a:solidFill>
                <a:schemeClr val="accent4">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93-F135-49E9-8445-87EFADB38E67}"/>
              </c:ext>
            </c:extLst>
          </c:dPt>
          <c:dPt>
            <c:idx val="202"/>
            <c:bubble3D val="0"/>
            <c:spPr>
              <a:solidFill>
                <a:schemeClr val="accent5">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95-F135-49E9-8445-87EFADB38E67}"/>
              </c:ext>
            </c:extLst>
          </c:dPt>
          <c:dPt>
            <c:idx val="203"/>
            <c:bubble3D val="0"/>
            <c:spPr>
              <a:solidFill>
                <a:schemeClr val="accent6">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97-F135-49E9-8445-87EFADB38E67}"/>
              </c:ext>
            </c:extLst>
          </c:dPt>
          <c:dPt>
            <c:idx val="204"/>
            <c:bubble3D val="0"/>
            <c:spPr>
              <a:solidFill>
                <a:schemeClr val="accent1">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99-F135-49E9-8445-87EFADB38E67}"/>
              </c:ext>
            </c:extLst>
          </c:dPt>
          <c:dPt>
            <c:idx val="205"/>
            <c:bubble3D val="0"/>
            <c:spPr>
              <a:solidFill>
                <a:schemeClr val="accent2">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9B-F135-49E9-8445-87EFADB38E67}"/>
              </c:ext>
            </c:extLst>
          </c:dPt>
          <c:dPt>
            <c:idx val="206"/>
            <c:bubble3D val="0"/>
            <c:spPr>
              <a:solidFill>
                <a:schemeClr val="accent3">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9D-F135-49E9-8445-87EFADB38E67}"/>
              </c:ext>
            </c:extLst>
          </c:dPt>
          <c:dPt>
            <c:idx val="207"/>
            <c:bubble3D val="0"/>
            <c:spPr>
              <a:solidFill>
                <a:schemeClr val="accent4">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9F-F135-49E9-8445-87EFADB38E67}"/>
              </c:ext>
            </c:extLst>
          </c:dPt>
          <c:dPt>
            <c:idx val="208"/>
            <c:bubble3D val="0"/>
            <c:spPr>
              <a:solidFill>
                <a:schemeClr val="accent5">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A1-F135-49E9-8445-87EFADB38E67}"/>
              </c:ext>
            </c:extLst>
          </c:dPt>
          <c:dPt>
            <c:idx val="209"/>
            <c:bubble3D val="0"/>
            <c:spPr>
              <a:solidFill>
                <a:schemeClr val="accent6">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A3-F135-49E9-8445-87EFADB38E67}"/>
              </c:ext>
            </c:extLst>
          </c:dPt>
          <c:dPt>
            <c:idx val="210"/>
            <c:bubble3D val="0"/>
            <c:spPr>
              <a:solidFill>
                <a:schemeClr val="accent1">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A5-F135-49E9-8445-87EFADB38E67}"/>
              </c:ext>
            </c:extLst>
          </c:dPt>
          <c:dPt>
            <c:idx val="211"/>
            <c:bubble3D val="0"/>
            <c:spPr>
              <a:solidFill>
                <a:schemeClr val="accent2">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A7-F135-49E9-8445-87EFADB38E67}"/>
              </c:ext>
            </c:extLst>
          </c:dPt>
          <c:dPt>
            <c:idx val="212"/>
            <c:bubble3D val="0"/>
            <c:spPr>
              <a:solidFill>
                <a:schemeClr val="accent3">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A9-F135-49E9-8445-87EFADB38E67}"/>
              </c:ext>
            </c:extLst>
          </c:dPt>
          <c:dPt>
            <c:idx val="213"/>
            <c:bubble3D val="0"/>
            <c:spPr>
              <a:solidFill>
                <a:schemeClr val="accent4">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AB-F135-49E9-8445-87EFADB38E67}"/>
              </c:ext>
            </c:extLst>
          </c:dPt>
          <c:dPt>
            <c:idx val="214"/>
            <c:bubble3D val="0"/>
            <c:spPr>
              <a:solidFill>
                <a:schemeClr val="accent5">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AD-F135-49E9-8445-87EFADB38E67}"/>
              </c:ext>
            </c:extLst>
          </c:dPt>
          <c:dPt>
            <c:idx val="215"/>
            <c:bubble3D val="0"/>
            <c:spPr>
              <a:solidFill>
                <a:schemeClr val="accent6">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AF-F135-49E9-8445-87EFADB38E67}"/>
              </c:ext>
            </c:extLst>
          </c:dPt>
          <c:dPt>
            <c:idx val="216"/>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B1-F135-49E9-8445-87EFADB38E67}"/>
              </c:ext>
            </c:extLst>
          </c:dPt>
          <c:dPt>
            <c:idx val="217"/>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B3-F135-49E9-8445-87EFADB38E67}"/>
              </c:ext>
            </c:extLst>
          </c:dPt>
          <c:dPt>
            <c:idx val="218"/>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B5-F135-49E9-8445-87EFADB38E67}"/>
              </c:ext>
            </c:extLst>
          </c:dPt>
          <c:dPt>
            <c:idx val="219"/>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B7-F135-49E9-8445-87EFADB38E67}"/>
              </c:ext>
            </c:extLst>
          </c:dPt>
          <c:dPt>
            <c:idx val="220"/>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B9-F135-49E9-8445-87EFADB38E67}"/>
              </c:ext>
            </c:extLst>
          </c:dPt>
          <c:dPt>
            <c:idx val="221"/>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BB-F135-49E9-8445-87EFADB38E67}"/>
              </c:ext>
            </c:extLst>
          </c:dPt>
          <c:dPt>
            <c:idx val="222"/>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BD-F135-49E9-8445-87EFADB38E67}"/>
              </c:ext>
            </c:extLst>
          </c:dPt>
          <c:dPt>
            <c:idx val="22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BF-F135-49E9-8445-87EFADB38E67}"/>
              </c:ext>
            </c:extLst>
          </c:dPt>
          <c:dPt>
            <c:idx val="224"/>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C1-F135-49E9-8445-87EFADB38E67}"/>
              </c:ext>
            </c:extLst>
          </c:dPt>
          <c:dPt>
            <c:idx val="225"/>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C3-F135-49E9-8445-87EFADB38E67}"/>
              </c:ext>
            </c:extLst>
          </c:dPt>
          <c:dPt>
            <c:idx val="226"/>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C5-F135-49E9-8445-87EFADB38E6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'KPI2'!$A$12:$A$239</c:f>
              <c:strCache>
                <c:ptCount val="227"/>
                <c:pt idx="0">
                  <c:v>Accounting</c:v>
                </c:pt>
                <c:pt idx="1">
                  <c:v>Administrative and Support Services</c:v>
                </c:pt>
                <c:pt idx="2">
                  <c:v>Advertising Services</c:v>
                </c:pt>
                <c:pt idx="3">
                  <c:v>Advertising Services and Marketing Services</c:v>
                </c:pt>
                <c:pt idx="4">
                  <c:v>Advertising Services, Broadcast Media Production and Distribution, and Technology, Information and Media</c:v>
                </c:pt>
                <c:pt idx="5">
                  <c:v>Advertising Services, Media Production, and Events Services</c:v>
                </c:pt>
                <c:pt idx="6">
                  <c:v>Advertising Services, Online Audio and Video Media, and Technology, Information and Internet</c:v>
                </c:pt>
                <c:pt idx="7">
                  <c:v>Animation</c:v>
                </c:pt>
                <c:pt idx="8">
                  <c:v>Apparel &amp; Fashion</c:v>
                </c:pt>
                <c:pt idx="9">
                  <c:v>Appliances, Electrical, and Electronics Manufacturing</c:v>
                </c:pt>
                <c:pt idx="10">
                  <c:v>Appliances, Electrical, and Electronics Manufacturing and Semiconductor Manufacturing</c:v>
                </c:pt>
                <c:pt idx="11">
                  <c:v>Appliances, Electrical, and Electronics Manufacturing, Aviation and Aerospace Component Manufacturing, and Airlines and Aviation</c:v>
                </c:pt>
                <c:pt idx="12">
                  <c:v>Appliances, Electrical, and Electronics Manufacturing, Computers and Electronics Manufacturing, and Manufacturing</c:v>
                </c:pt>
                <c:pt idx="13">
                  <c:v>Appliances, Electrical, and Electronics Manufacturing, Electrical Equipment Manufacturing, and Fire Protection</c:v>
                </c:pt>
                <c:pt idx="14">
                  <c:v>Appliances, Electrical, and Electronics Manufacturing, Food and Beverage Services, and Consumer Services</c:v>
                </c:pt>
                <c:pt idx="15">
                  <c:v>Automation Machinery Manufacturing</c:v>
                </c:pt>
                <c:pt idx="16">
                  <c:v>Automation Machinery Manufacturing and Engineering Services</c:v>
                </c:pt>
                <c:pt idx="17">
                  <c:v>Automation Machinery Manufacturing and Oil and Gas</c:v>
                </c:pt>
                <c:pt idx="18">
                  <c:v>Aviation and Aerospace Component Manufacturing</c:v>
                </c:pt>
                <c:pt idx="19">
                  <c:v>Aviation and Aerospace Component Manufacturing, Banking, and Airlines and Aviation</c:v>
                </c:pt>
                <c:pt idx="20">
                  <c:v>Banking</c:v>
                </c:pt>
                <c:pt idx="21">
                  <c:v>Banking and Financial Services</c:v>
                </c:pt>
                <c:pt idx="22">
                  <c:v>Banking and Insurance</c:v>
                </c:pt>
                <c:pt idx="23">
                  <c:v>Banking, Financial Services, and Accounting</c:v>
                </c:pt>
                <c:pt idx="24">
                  <c:v>Banking, Financial Services, and Investment Banking</c:v>
                </c:pt>
                <c:pt idx="25">
                  <c:v>Banking, Human Resources Services, and Airlines and Aviation</c:v>
                </c:pt>
                <c:pt idx="26">
                  <c:v>Banking, Insurance, and Investment Banking</c:v>
                </c:pt>
                <c:pt idx="27">
                  <c:v>Biotechnology</c:v>
                </c:pt>
                <c:pt idx="28">
                  <c:v>Biotechnology Research</c:v>
                </c:pt>
                <c:pt idx="29">
                  <c:v>Biotechnology Research and Pharmaceutical Manufacturing</c:v>
                </c:pt>
                <c:pt idx="30">
                  <c:v>Blockchain Services</c:v>
                </c:pt>
                <c:pt idx="31">
                  <c:v>Book and Periodical Publishing</c:v>
                </c:pt>
                <c:pt idx="32">
                  <c:v>Book and Periodical Publishing, Technology, Information and Media, and Media and Telecommunications</c:v>
                </c:pt>
                <c:pt idx="33">
                  <c:v>Broadcast Media Production and Distribution</c:v>
                </c:pt>
                <c:pt idx="34">
                  <c:v>Broadcast Media Production and Distribution and Wholesale Petroleum and Petroleum Products</c:v>
                </c:pt>
                <c:pt idx="35">
                  <c:v>Building Construction and Manufacturing</c:v>
                </c:pt>
                <c:pt idx="36">
                  <c:v>Building Construction, Industrial Machinery Manufacturing, and Manufacturing</c:v>
                </c:pt>
                <c:pt idx="37">
                  <c:v>Business Consulting and Services</c:v>
                </c:pt>
                <c:pt idx="38">
                  <c:v>Business Consulting and Services, Real Estate, and Investment Banking</c:v>
                </c:pt>
                <c:pt idx="39">
                  <c:v>Business Supplies &amp; Equipment</c:v>
                </c:pt>
                <c:pt idx="40">
                  <c:v>Capital Markets, Investment Advice, and Financial Services</c:v>
                </c:pt>
                <c:pt idx="41">
                  <c:v>Chemical Manufacturing</c:v>
                </c:pt>
                <c:pt idx="42">
                  <c:v>Chemical Manufacturing and Manufacturing</c:v>
                </c:pt>
                <c:pt idx="43">
                  <c:v>Chemical Manufacturing, Biotechnology Research, and Pharmaceutical Manufacturing</c:v>
                </c:pt>
                <c:pt idx="44">
                  <c:v>Chemical Manufacturing, Oil and Gas, and Engineering Services</c:v>
                </c:pt>
                <c:pt idx="45">
                  <c:v>Chemical Raw Materials Manufacturing and Chemical Manufacturing</c:v>
                </c:pt>
                <c:pt idx="46">
                  <c:v>Civil Engineering and Business Consulting and Services</c:v>
                </c:pt>
                <c:pt idx="47">
                  <c:v>Civil Engineering, Chemical Manufacturing, and Executive Offices</c:v>
                </c:pt>
                <c:pt idx="48">
                  <c:v>Commercial Real Estate</c:v>
                </c:pt>
                <c:pt idx="49">
                  <c:v>Community Services</c:v>
                </c:pt>
                <c:pt idx="50">
                  <c:v>Computer and Network Security</c:v>
                </c:pt>
                <c:pt idx="51">
                  <c:v>Computer Games</c:v>
                </c:pt>
                <c:pt idx="52">
                  <c:v>Computer Hardware Manufacturing</c:v>
                </c:pt>
                <c:pt idx="53">
                  <c:v>Construction</c:v>
                </c:pt>
                <c:pt idx="54">
                  <c:v>Construction and Civil Engineering</c:v>
                </c:pt>
                <c:pt idx="55">
                  <c:v>Construction, Building Construction, and Industrial Machinery Manufacturing</c:v>
                </c:pt>
                <c:pt idx="56">
                  <c:v>Construction, Civil Engineering, and Design Services</c:v>
                </c:pt>
                <c:pt idx="57">
                  <c:v>Construction, Civil Engineering, and Environmental Services</c:v>
                </c:pt>
                <c:pt idx="58">
                  <c:v>Consumer Services</c:v>
                </c:pt>
                <c:pt idx="59">
                  <c:v>Consumer Services, Retail, and Textile Manufacturing</c:v>
                </c:pt>
                <c:pt idx="60">
                  <c:v>Dairy Product Manufacturing and Food and Beverage Services</c:v>
                </c:pt>
                <c:pt idx="61">
                  <c:v>Data Infrastructure and Analytics</c:v>
                </c:pt>
                <c:pt idx="62">
                  <c:v>Defense and Space Manufacturing</c:v>
                </c:pt>
                <c:pt idx="63">
                  <c:v>Defense and Space Manufacturing, Aviation and Aerospace Component Manufacturing, and Airlines and Aviation</c:v>
                </c:pt>
                <c:pt idx="64">
                  <c:v>Design Services</c:v>
                </c:pt>
                <c:pt idx="65">
                  <c:v>Education</c:v>
                </c:pt>
                <c:pt idx="66">
                  <c:v>Education Administration Programs</c:v>
                </c:pt>
                <c:pt idx="67">
                  <c:v>E-Learning Providers</c:v>
                </c:pt>
                <c:pt idx="68">
                  <c:v>Engineering Services</c:v>
                </c:pt>
                <c:pt idx="69">
                  <c:v>Entertainment Providers</c:v>
                </c:pt>
                <c:pt idx="70">
                  <c:v>Events Services</c:v>
                </c:pt>
                <c:pt idx="71">
                  <c:v>Executive Offices</c:v>
                </c:pt>
                <c:pt idx="72">
                  <c:v>Financial Services</c:v>
                </c:pt>
                <c:pt idx="73">
                  <c:v>Financial Services and Business Consulting and Services</c:v>
                </c:pt>
                <c:pt idx="74">
                  <c:v>Financial Services, Hospitals and Health Care, and Pharmaceutical Manufacturing</c:v>
                </c:pt>
                <c:pt idx="75">
                  <c:v>Food and Beverage Manufacturing</c:v>
                </c:pt>
                <c:pt idx="76">
                  <c:v>Food and Beverage Manufacturing, Manufacturing, and Beverage Manufacturing</c:v>
                </c:pt>
                <c:pt idx="77">
                  <c:v>Food and Beverage Services</c:v>
                </c:pt>
                <c:pt idx="78">
                  <c:v>Food and Beverage Services and Food and Beverage Manufacturing</c:v>
                </c:pt>
                <c:pt idx="79">
                  <c:v>Food and Beverage Services and Manufacturing</c:v>
                </c:pt>
                <c:pt idx="80">
                  <c:v>Food and Beverage Services, Food and Beverage Manufacturing, and Manufacturing</c:v>
                </c:pt>
                <c:pt idx="81">
                  <c:v>Food and Beverage Services, Manufacturing, and Beverage Manufacturing</c:v>
                </c:pt>
                <c:pt idx="82">
                  <c:v>Food and Beverage Services, Retail Apparel and Fashion, and Retail</c:v>
                </c:pt>
                <c:pt idx="83">
                  <c:v>Fundraising and Hospitals and Health Care</c:v>
                </c:pt>
                <c:pt idx="84">
                  <c:v>Fundraising, Financial Services, and Investment Banking</c:v>
                </c:pt>
                <c:pt idx="85">
                  <c:v>Furniture and Home Furnishings Manufacturing, Retail, and Textile Manufacturing</c:v>
                </c:pt>
                <c:pt idx="86">
                  <c:v>Graphic Design</c:v>
                </c:pt>
                <c:pt idx="87">
                  <c:v>Health, Wellness &amp; Fitness</c:v>
                </c:pt>
                <c:pt idx="88">
                  <c:v>Higher Education</c:v>
                </c:pt>
                <c:pt idx="89">
                  <c:v>Higher Education and Education Administration Programs</c:v>
                </c:pt>
                <c:pt idx="90">
                  <c:v>Higher Education, Education Administration Programs, and Professional Training and Coaching</c:v>
                </c:pt>
                <c:pt idx="91">
                  <c:v>Higher Education, E-Learning Providers, and Education</c:v>
                </c:pt>
                <c:pt idx="92">
                  <c:v>Hospitality</c:v>
                </c:pt>
                <c:pt idx="93">
                  <c:v>Hospitals and Health Care</c:v>
                </c:pt>
                <c:pt idx="94">
                  <c:v>Human Resources</c:v>
                </c:pt>
                <c:pt idx="95">
                  <c:v>Human Resources Services</c:v>
                </c:pt>
                <c:pt idx="96">
                  <c:v>HVAC and Refrigeration Equipment Manufacturing</c:v>
                </c:pt>
                <c:pt idx="97">
                  <c:v>Industrial Machinery Manufacturing</c:v>
                </c:pt>
                <c:pt idx="98">
                  <c:v>Information Services</c:v>
                </c:pt>
                <c:pt idx="99">
                  <c:v>Information Services and Software Development</c:v>
                </c:pt>
                <c:pt idx="100">
                  <c:v>Information Services and Technology, Information and Internet</c:v>
                </c:pt>
                <c:pt idx="101">
                  <c:v>Information Services, Financial Services, and Investment Banking</c:v>
                </c:pt>
                <c:pt idx="102">
                  <c:v>Information Services, Real Estate, and Hospitality</c:v>
                </c:pt>
                <c:pt idx="103">
                  <c:v>Information Services, Software Development, and Technology, Information and Internet</c:v>
                </c:pt>
                <c:pt idx="104">
                  <c:v>Information Technology &amp; Services</c:v>
                </c:pt>
                <c:pt idx="105">
                  <c:v>Insurance</c:v>
                </c:pt>
                <c:pt idx="106">
                  <c:v>Interior Design, Furniture and Home Furnishings Manufacturing, and Real Estate</c:v>
                </c:pt>
                <c:pt idx="107">
                  <c:v>Internet Marketplace Platforms</c:v>
                </c:pt>
                <c:pt idx="108">
                  <c:v>Internet Marketplace Platforms and Telecommunications</c:v>
                </c:pt>
                <c:pt idx="109">
                  <c:v>Internet Marketplace Platforms, Technology, Information and Media, and Computer Games</c:v>
                </c:pt>
                <c:pt idx="110">
                  <c:v>Internet Marketplace Platforms, Travel Arrangements, and Airlines and Aviation</c:v>
                </c:pt>
                <c:pt idx="111">
                  <c:v>Internet Publishing</c:v>
                </c:pt>
                <c:pt idx="112">
                  <c:v>Investment Advice, Investment Banking, and Investment Management</c:v>
                </c:pt>
                <c:pt idx="113">
                  <c:v>Investment Banking</c:v>
                </c:pt>
                <c:pt idx="114">
                  <c:v>Investment Management</c:v>
                </c:pt>
                <c:pt idx="115">
                  <c:v>IT Services and IT Consulting</c:v>
                </c:pt>
                <c:pt idx="116">
                  <c:v>IT Services and IT Consulting and Business Consulting and Services</c:v>
                </c:pt>
                <c:pt idx="117">
                  <c:v>IT Services and IT Consulting and Human Resources Services</c:v>
                </c:pt>
                <c:pt idx="118">
                  <c:v>IT Services and IT Consulting and Motor Vehicle Manufacturing</c:v>
                </c:pt>
                <c:pt idx="119">
                  <c:v>IT Services and IT Consulting and Software Development</c:v>
                </c:pt>
                <c:pt idx="120">
                  <c:v>IT Services and IT Consulting and Technology, Information and Internet</c:v>
                </c:pt>
                <c:pt idx="121">
                  <c:v>IT Services and IT Consulting, Automation Machinery Manufacturing, and Motor Vehicle Manufacturing</c:v>
                </c:pt>
                <c:pt idx="122">
                  <c:v>IT Services and IT Consulting, Food and Beverage Services, and Data Infrastructure and Analytics</c:v>
                </c:pt>
                <c:pt idx="123">
                  <c:v>IT Services and IT Consulting, Human Resources Services, and Business Consulting and Services</c:v>
                </c:pt>
                <c:pt idx="124">
                  <c:v>IT Services and IT Consulting, Information Services, and Business Consulting and Services</c:v>
                </c:pt>
                <c:pt idx="125">
                  <c:v>IT Services and IT Consulting, Information Services, and Technology, Information and Media</c:v>
                </c:pt>
                <c:pt idx="126">
                  <c:v>IT Services and IT Consulting, IT System Training and Support, and IT System Data Services</c:v>
                </c:pt>
                <c:pt idx="127">
                  <c:v>IT Services and IT Consulting, Manufacturing, and Financial Services</c:v>
                </c:pt>
                <c:pt idx="128">
                  <c:v>IT Services and IT Consulting, Marketing Services, and Business Consulting and Services</c:v>
                </c:pt>
                <c:pt idx="129">
                  <c:v>IT Services and IT Consulting, Outsourcing and Offshoring Consulting, and Business Consulting and Services</c:v>
                </c:pt>
                <c:pt idx="130">
                  <c:v>IT Services and IT Consulting, Research Services, and Financial Services</c:v>
                </c:pt>
                <c:pt idx="131">
                  <c:v>IT Services and IT Consulting, Retail, and Business Consulting and Services</c:v>
                </c:pt>
                <c:pt idx="132">
                  <c:v>IT Services and IT Consulting, Software Development, and Business Consulting and Services</c:v>
                </c:pt>
                <c:pt idx="133">
                  <c:v>IT Services and IT Consulting, Software Development, and Computer Networking Products</c:v>
                </c:pt>
                <c:pt idx="134">
                  <c:v>IT Services and IT Consulting, Software Development, and Internet Marketplace Platforms</c:v>
                </c:pt>
                <c:pt idx="135">
                  <c:v>IT Services and IT Consulting, Software Development, and IT System Custom Software Development</c:v>
                </c:pt>
                <c:pt idx="136">
                  <c:v>IT Services and IT Consulting, Software Development, and Technology, Information and Internet</c:v>
                </c:pt>
                <c:pt idx="137">
                  <c:v>IT Services and IT Consulting, Staffing and Recruiting, and Human Resources Services</c:v>
                </c:pt>
                <c:pt idx="138">
                  <c:v>IT Services and IT Consulting, Telecommunications, and Financial Services</c:v>
                </c:pt>
                <c:pt idx="139">
                  <c:v>IT Services and IT Consulting, Transportation, Logistics, Supply Chain and Storage, and IT System Custom Software Development</c:v>
                </c:pt>
                <c:pt idx="140">
                  <c:v>IT System Custom Software Development</c:v>
                </c:pt>
                <c:pt idx="141">
                  <c:v>Manufacturing</c:v>
                </c:pt>
                <c:pt idx="142">
                  <c:v>Manufacturing and Oil and Gas</c:v>
                </c:pt>
                <c:pt idx="143">
                  <c:v>Manufacturing, Oil and Gas, and Services for Renewable Energy</c:v>
                </c:pt>
                <c:pt idx="144">
                  <c:v>Market Research</c:v>
                </c:pt>
                <c:pt idx="145">
                  <c:v>Marketing Services</c:v>
                </c:pt>
                <c:pt idx="146">
                  <c:v>Marketing Services and Internet Publishing</c:v>
                </c:pt>
                <c:pt idx="147">
                  <c:v>Mechanical Or Industrial Engineering</c:v>
                </c:pt>
                <c:pt idx="148">
                  <c:v>Media and Telecommunications</c:v>
                </c:pt>
                <c:pt idx="149">
                  <c:v>Media Production</c:v>
                </c:pt>
                <c:pt idx="150">
                  <c:v>Medical Equipment Manufacturing</c:v>
                </c:pt>
                <c:pt idx="151">
                  <c:v>Motor Vehicle Manufacturing</c:v>
                </c:pt>
                <c:pt idx="152">
                  <c:v>Motor Vehicle Parts Manufacturing</c:v>
                </c:pt>
                <c:pt idx="153">
                  <c:v>Motor Vehicle Parts Manufacturing, Automation Machinery Manufacturing, and Motor Vehicle Manufacturing</c:v>
                </c:pt>
                <c:pt idx="154">
                  <c:v>Nanotechnology Research, Semiconductor Manufacturing, and Manufacturing</c:v>
                </c:pt>
                <c:pt idx="155">
                  <c:v>Non-profit Organizations</c:v>
                </c:pt>
                <c:pt idx="156">
                  <c:v>Non-profit Organizations, Marketing Services, and Financial Services</c:v>
                </c:pt>
                <c:pt idx="157">
                  <c:v>Oil and Gas</c:v>
                </c:pt>
                <c:pt idx="158">
                  <c:v>Oil, Gas, and Mining, Boilers, Tanks, and Shipping Container Manufacturing, and Maritime Transportation</c:v>
                </c:pt>
                <c:pt idx="159">
                  <c:v>Online Audio and Video Media</c:v>
                </c:pt>
                <c:pt idx="160">
                  <c:v>Outsourcing and Offshoring Consulting</c:v>
                </c:pt>
                <c:pt idx="161">
                  <c:v>Outsourcing and Offshoring Consulting and Business Consulting and Services</c:v>
                </c:pt>
                <c:pt idx="162">
                  <c:v>Personal Care Product Manufacturing</c:v>
                </c:pt>
                <c:pt idx="163">
                  <c:v>Personal Care Product Manufacturing and Manufacturing</c:v>
                </c:pt>
                <c:pt idx="164">
                  <c:v>Pharmaceutical Manufacturing</c:v>
                </c:pt>
                <c:pt idx="165">
                  <c:v>Photography</c:v>
                </c:pt>
                <c:pt idx="166">
                  <c:v>Plastics Manufacturing</c:v>
                </c:pt>
                <c:pt idx="167">
                  <c:v>Professional Training and Coaching</c:v>
                </c:pt>
                <c:pt idx="168">
                  <c:v>Professional Training and Coaching and Human Resources Services</c:v>
                </c:pt>
                <c:pt idx="169">
                  <c:v>Public Relations and Communications Services</c:v>
                </c:pt>
                <c:pt idx="170">
                  <c:v>Railroad Equipment Manufacturing</c:v>
                </c:pt>
                <c:pt idx="171">
                  <c:v>Real Estate</c:v>
                </c:pt>
                <c:pt idx="172">
                  <c:v>Renewable Energy Semiconductor Manufacturing</c:v>
                </c:pt>
                <c:pt idx="173">
                  <c:v>Research Services</c:v>
                </c:pt>
                <c:pt idx="174">
                  <c:v>Research Services and Financial Services</c:v>
                </c:pt>
                <c:pt idx="175">
                  <c:v>Restaurants, Food and Beverage Services, and Retail</c:v>
                </c:pt>
                <c:pt idx="176">
                  <c:v>Retail</c:v>
                </c:pt>
                <c:pt idx="177">
                  <c:v>Retail and Accounting</c:v>
                </c:pt>
                <c:pt idx="178">
                  <c:v>Retail and Retail Luxury Goods and Jewelry</c:v>
                </c:pt>
                <c:pt idx="179">
                  <c:v>Retail Apparel and Fashion</c:v>
                </c:pt>
                <c:pt idx="180">
                  <c:v>Retail Apparel and Fashion and Retail</c:v>
                </c:pt>
                <c:pt idx="181">
                  <c:v>Retail Apparel and Fashion, Internet Marketplace Platforms, and Retail Luxury Goods and Jewelry</c:v>
                </c:pt>
                <c:pt idx="182">
                  <c:v>Retail Apparel and Fashion, Manufacturing, and Textile Manufacturing</c:v>
                </c:pt>
                <c:pt idx="183">
                  <c:v>Retail Apparel and Fashion, Retail, and Retail Luxury Goods and Jewelry</c:v>
                </c:pt>
                <c:pt idx="184">
                  <c:v>Retail Building Materials and Garden Equipment</c:v>
                </c:pt>
                <c:pt idx="185">
                  <c:v>Retail Groceries</c:v>
                </c:pt>
                <c:pt idx="186">
                  <c:v>Retail Groceries, Food and Beverage Retail, and Retail</c:v>
                </c:pt>
                <c:pt idx="187">
                  <c:v>Retail Luxury Goods and Jewelry</c:v>
                </c:pt>
                <c:pt idx="188">
                  <c:v>Security and Investigations</c:v>
                </c:pt>
                <c:pt idx="189">
                  <c:v>Semiconductor Manufacturing</c:v>
                </c:pt>
                <c:pt idx="190">
                  <c:v>Semiconductor Manufacturing and Manufacturing</c:v>
                </c:pt>
                <c:pt idx="191">
                  <c:v>Software Development</c:v>
                </c:pt>
                <c:pt idx="192">
                  <c:v>Software Development and Consumer Services</c:v>
                </c:pt>
                <c:pt idx="193">
                  <c:v>Software Development and Financial Services</c:v>
                </c:pt>
                <c:pt idx="194">
                  <c:v>Software Development and Medical Practices</c:v>
                </c:pt>
                <c:pt idx="195">
                  <c:v>Software Development and Oil and Gas</c:v>
                </c:pt>
                <c:pt idx="196">
                  <c:v>Software Development and Technology, Information and Internet</c:v>
                </c:pt>
                <c:pt idx="197">
                  <c:v>Software Development, Broadcast Media Production and Distribution, and Entertainment Providers</c:v>
                </c:pt>
                <c:pt idx="198">
                  <c:v>Software Development, Financial Services, and Investment Banking</c:v>
                </c:pt>
                <c:pt idx="199">
                  <c:v>Software Development, Technology, Information and Internet, and Data Infrastructure and Analytics</c:v>
                </c:pt>
                <c:pt idx="200">
                  <c:v>Software Development, Technology, Information and Internet, and IT System Custom Software Development</c:v>
                </c:pt>
                <c:pt idx="201">
                  <c:v>Software Development, Technology, Information and Internet, and Technology, Information and Media</c:v>
                </c:pt>
                <c:pt idx="202">
                  <c:v>Spectator Sports and Entertainment Providers</c:v>
                </c:pt>
                <c:pt idx="203">
                  <c:v>Staffing and Recruiting</c:v>
                </c:pt>
                <c:pt idx="204">
                  <c:v>Staffing and Recruiting and Business Consulting and Services</c:v>
                </c:pt>
                <c:pt idx="205">
                  <c:v>Staffing and Recruiting, Financial Services, and International Trade and Development</c:v>
                </c:pt>
                <c:pt idx="206">
                  <c:v>Technology, Information and Internet</c:v>
                </c:pt>
                <c:pt idx="207">
                  <c:v>Technology, Information and Internet and Manufacturing</c:v>
                </c:pt>
                <c:pt idx="208">
                  <c:v>Technology, Information and Media</c:v>
                </c:pt>
                <c:pt idx="209">
                  <c:v>Telecommunications</c:v>
                </c:pt>
                <c:pt idx="210">
                  <c:v>Telecommunications and Banking</c:v>
                </c:pt>
                <c:pt idx="211">
                  <c:v>Telecommunications and Financial Services</c:v>
                </c:pt>
                <c:pt idx="212">
                  <c:v>Telecommunications, Financial Services, and Real Estate</c:v>
                </c:pt>
                <c:pt idx="213">
                  <c:v>Textile Manufacturing</c:v>
                </c:pt>
                <c:pt idx="214">
                  <c:v>Transportation, Logistics, Supply Chain and Storage</c:v>
                </c:pt>
                <c:pt idx="215">
                  <c:v>Transportation, Logistics, Supply Chain and Storage and Truck Transportation</c:v>
                </c:pt>
                <c:pt idx="216">
                  <c:v>Transportation, Logistics, Supply Chain and Storage, Freight and Package Transportation, and Airlines and Aviation</c:v>
                </c:pt>
                <c:pt idx="217">
                  <c:v>Transportation, Logistics, Supply Chain and Storage, Manufacturing, and Retail</c:v>
                </c:pt>
                <c:pt idx="218">
                  <c:v>Travel Arrangements</c:v>
                </c:pt>
                <c:pt idx="219">
                  <c:v>Truck Transportation</c:v>
                </c:pt>
                <c:pt idx="220">
                  <c:v>Venture Capital and Private Equity Principals and Financial Services</c:v>
                </c:pt>
                <c:pt idx="221">
                  <c:v>Venture Capital and Private Equity Principals, Financial Services, and Investment Banking</c:v>
                </c:pt>
                <c:pt idx="222">
                  <c:v>Wellness and Fitness Services</c:v>
                </c:pt>
                <c:pt idx="223">
                  <c:v>Wholesale Building Materials</c:v>
                </c:pt>
                <c:pt idx="224">
                  <c:v>Wholesale Building Materials and Building Construction</c:v>
                </c:pt>
                <c:pt idx="225">
                  <c:v>Wholesale Building Materials, Furniture and Home Furnishings Manufacturing, and Retail Building Materials and Garden Equipment</c:v>
                </c:pt>
                <c:pt idx="226">
                  <c:v>Wholesale Building Materials, Manufacturing, and Retail Building Materials and Garden Equipment</c:v>
                </c:pt>
              </c:strCache>
            </c:strRef>
          </c:cat>
          <c:val>
            <c:numRef>
              <c:f>'KPI2'!$B$12:$B$239</c:f>
              <c:numCache>
                <c:formatCode>General</c:formatCode>
                <c:ptCount val="227"/>
                <c:pt idx="8">
                  <c:v>#N/A</c:v>
                </c:pt>
                <c:pt idx="9">
                  <c:v>1</c:v>
                </c:pt>
                <c:pt idx="10">
                  <c:v>1</c:v>
                </c:pt>
                <c:pt idx="11">
                  <c:v>1</c:v>
                </c:pt>
                <c:pt idx="12">
                  <c:v>1</c:v>
                </c:pt>
                <c:pt idx="13">
                  <c:v>1</c:v>
                </c:pt>
                <c:pt idx="14">
                  <c:v>1</c:v>
                </c:pt>
                <c:pt idx="15">
                  <c:v>1</c:v>
                </c:pt>
                <c:pt idx="16">
                  <c:v>1</c:v>
                </c:pt>
                <c:pt idx="17">
                  <c:v>4</c:v>
                </c:pt>
                <c:pt idx="18">
                  <c:v>1</c:v>
                </c:pt>
                <c:pt idx="19">
                  <c:v>6</c:v>
                </c:pt>
                <c:pt idx="20">
                  <c:v>1</c:v>
                </c:pt>
                <c:pt idx="21">
                  <c:v>1</c:v>
                </c:pt>
                <c:pt idx="22">
                  <c:v>1</c:v>
                </c:pt>
                <c:pt idx="23">
                  <c:v>3</c:v>
                </c:pt>
                <c:pt idx="24">
                  <c:v>1</c:v>
                </c:pt>
                <c:pt idx="25">
                  <c:v>1</c:v>
                </c:pt>
                <c:pt idx="26">
                  <c:v>11</c:v>
                </c:pt>
                <c:pt idx="27">
                  <c:v>3</c:v>
                </c:pt>
                <c:pt idx="28">
                  <c:v>1</c:v>
                </c:pt>
                <c:pt idx="29">
                  <c:v>1</c:v>
                </c:pt>
                <c:pt idx="30">
                  <c:v>1</c:v>
                </c:pt>
                <c:pt idx="31">
                  <c:v>1</c:v>
                </c:pt>
                <c:pt idx="32">
                  <c:v>1</c:v>
                </c:pt>
                <c:pt idx="33">
                  <c:v>3</c:v>
                </c:pt>
                <c:pt idx="34">
                  <c:v>1</c:v>
                </c:pt>
                <c:pt idx="35">
                  <c:v>1</c:v>
                </c:pt>
                <c:pt idx="36">
                  <c:v>3</c:v>
                </c:pt>
                <c:pt idx="37">
                  <c:v>1</c:v>
                </c:pt>
                <c:pt idx="38">
                  <c:v>1</c:v>
                </c:pt>
                <c:pt idx="39">
                  <c:v>1</c:v>
                </c:pt>
                <c:pt idx="40">
                  <c:v>5</c:v>
                </c:pt>
                <c:pt idx="41">
                  <c:v>2</c:v>
                </c:pt>
                <c:pt idx="42">
                  <c:v>1</c:v>
                </c:pt>
                <c:pt idx="43">
                  <c:v>1</c:v>
                </c:pt>
                <c:pt idx="44">
                  <c:v>1</c:v>
                </c:pt>
                <c:pt idx="45">
                  <c:v>1</c:v>
                </c:pt>
                <c:pt idx="46">
                  <c:v>3</c:v>
                </c:pt>
                <c:pt idx="47">
                  <c:v>1</c:v>
                </c:pt>
                <c:pt idx="48">
                  <c:v>1</c:v>
                </c:pt>
                <c:pt idx="49">
                  <c:v>1</c:v>
                </c:pt>
                <c:pt idx="50">
                  <c:v>2</c:v>
                </c:pt>
                <c:pt idx="51">
                  <c:v>1</c:v>
                </c:pt>
                <c:pt idx="52">
                  <c:v>1</c:v>
                </c:pt>
                <c:pt idx="53">
                  <c:v>1</c:v>
                </c:pt>
                <c:pt idx="54">
                  <c:v>3</c:v>
                </c:pt>
                <c:pt idx="55">
                  <c:v>1</c:v>
                </c:pt>
                <c:pt idx="56">
                  <c:v>2</c:v>
                </c:pt>
                <c:pt idx="57">
                  <c:v>1</c:v>
                </c:pt>
                <c:pt idx="58">
                  <c:v>1</c:v>
                </c:pt>
                <c:pt idx="59">
                  <c:v>1</c:v>
                </c:pt>
                <c:pt idx="60">
                  <c:v>1</c:v>
                </c:pt>
                <c:pt idx="61">
                  <c:v>1</c:v>
                </c:pt>
                <c:pt idx="62">
                  <c:v>1</c:v>
                </c:pt>
                <c:pt idx="63">
                  <c:v>1</c:v>
                </c:pt>
                <c:pt idx="64">
                  <c:v>1</c:v>
                </c:pt>
                <c:pt idx="65">
                  <c:v>1</c:v>
                </c:pt>
                <c:pt idx="66">
                  <c:v>2</c:v>
                </c:pt>
                <c:pt idx="67">
                  <c:v>1</c:v>
                </c:pt>
                <c:pt idx="68">
                  <c:v>1</c:v>
                </c:pt>
                <c:pt idx="69">
                  <c:v>1</c:v>
                </c:pt>
                <c:pt idx="70">
                  <c:v>1</c:v>
                </c:pt>
                <c:pt idx="71">
                  <c:v>1</c:v>
                </c:pt>
                <c:pt idx="72">
                  <c:v>1</c:v>
                </c:pt>
                <c:pt idx="73">
                  <c:v>1</c:v>
                </c:pt>
                <c:pt idx="74">
                  <c:v>1</c:v>
                </c:pt>
                <c:pt idx="75">
                  <c:v>1</c:v>
                </c:pt>
                <c:pt idx="76">
                  <c:v>1</c:v>
                </c:pt>
                <c:pt idx="77">
                  <c:v>1</c:v>
                </c:pt>
                <c:pt idx="78">
                  <c:v>2</c:v>
                </c:pt>
                <c:pt idx="79">
                  <c:v>1</c:v>
                </c:pt>
                <c:pt idx="80">
                  <c:v>1</c:v>
                </c:pt>
                <c:pt idx="81">
                  <c:v>2</c:v>
                </c:pt>
                <c:pt idx="82">
                  <c:v>1</c:v>
                </c:pt>
                <c:pt idx="83">
                  <c:v>1</c:v>
                </c:pt>
                <c:pt idx="84">
                  <c:v>1</c:v>
                </c:pt>
                <c:pt idx="85">
                  <c:v>4</c:v>
                </c:pt>
                <c:pt idx="86">
                  <c:v>1</c:v>
                </c:pt>
                <c:pt idx="87">
                  <c:v>1</c:v>
                </c:pt>
                <c:pt idx="88">
                  <c:v>1</c:v>
                </c:pt>
                <c:pt idx="89">
                  <c:v>1</c:v>
                </c:pt>
                <c:pt idx="90">
                  <c:v>1</c:v>
                </c:pt>
                <c:pt idx="91">
                  <c:v>1</c:v>
                </c:pt>
                <c:pt idx="92">
                  <c:v>3</c:v>
                </c:pt>
                <c:pt idx="93">
                  <c:v>1</c:v>
                </c:pt>
                <c:pt idx="94">
                  <c:v>1</c:v>
                </c:pt>
                <c:pt idx="95">
                  <c:v>1</c:v>
                </c:pt>
                <c:pt idx="96">
                  <c:v>1</c:v>
                </c:pt>
                <c:pt idx="97">
                  <c:v>1</c:v>
                </c:pt>
                <c:pt idx="98">
                  <c:v>1</c:v>
                </c:pt>
                <c:pt idx="99">
                  <c:v>2</c:v>
                </c:pt>
                <c:pt idx="100">
                  <c:v>1</c:v>
                </c:pt>
                <c:pt idx="101">
                  <c:v>1</c:v>
                </c:pt>
                <c:pt idx="102">
                  <c:v>1</c:v>
                </c:pt>
                <c:pt idx="103">
                  <c:v>4</c:v>
                </c:pt>
                <c:pt idx="104">
                  <c:v>1</c:v>
                </c:pt>
                <c:pt idx="105">
                  <c:v>1</c:v>
                </c:pt>
                <c:pt idx="106">
                  <c:v>1</c:v>
                </c:pt>
                <c:pt idx="107">
                  <c:v>1</c:v>
                </c:pt>
                <c:pt idx="108">
                  <c:v>3</c:v>
                </c:pt>
                <c:pt idx="109">
                  <c:v>1</c:v>
                </c:pt>
                <c:pt idx="110">
                  <c:v>1</c:v>
                </c:pt>
                <c:pt idx="111">
                  <c:v>1</c:v>
                </c:pt>
                <c:pt idx="112">
                  <c:v>1</c:v>
                </c:pt>
                <c:pt idx="113">
                  <c:v>1</c:v>
                </c:pt>
                <c:pt idx="114">
                  <c:v>3</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2</c:v>
                </c:pt>
                <c:pt idx="144">
                  <c:v>2</c:v>
                </c:pt>
                <c:pt idx="145">
                  <c:v>1</c:v>
                </c:pt>
                <c:pt idx="146">
                  <c:v>1</c:v>
                </c:pt>
                <c:pt idx="147">
                  <c:v>1</c:v>
                </c:pt>
                <c:pt idx="148">
                  <c:v>2</c:v>
                </c:pt>
                <c:pt idx="149">
                  <c:v>11</c:v>
                </c:pt>
                <c:pt idx="150">
                  <c:v>1</c:v>
                </c:pt>
                <c:pt idx="151">
                  <c:v>1</c:v>
                </c:pt>
                <c:pt idx="152">
                  <c:v>1</c:v>
                </c:pt>
                <c:pt idx="153">
                  <c:v>3</c:v>
                </c:pt>
                <c:pt idx="154">
                  <c:v>6</c:v>
                </c:pt>
                <c:pt idx="155">
                  <c:v>1</c:v>
                </c:pt>
                <c:pt idx="156">
                  <c:v>1</c:v>
                </c:pt>
                <c:pt idx="157">
                  <c:v>1</c:v>
                </c:pt>
                <c:pt idx="158">
                  <c:v>1</c:v>
                </c:pt>
                <c:pt idx="159">
                  <c:v>1</c:v>
                </c:pt>
                <c:pt idx="160">
                  <c:v>1</c:v>
                </c:pt>
                <c:pt idx="161">
                  <c:v>2</c:v>
                </c:pt>
                <c:pt idx="162">
                  <c:v>1</c:v>
                </c:pt>
                <c:pt idx="163">
                  <c:v>1</c:v>
                </c:pt>
                <c:pt idx="164">
                  <c:v>1</c:v>
                </c:pt>
                <c:pt idx="165">
                  <c:v>1</c:v>
                </c:pt>
                <c:pt idx="166">
                  <c:v>1</c:v>
                </c:pt>
                <c:pt idx="167">
                  <c:v>2</c:v>
                </c:pt>
                <c:pt idx="168">
                  <c:v>1</c:v>
                </c:pt>
                <c:pt idx="169">
                  <c:v>1</c:v>
                </c:pt>
                <c:pt idx="170">
                  <c:v>1</c:v>
                </c:pt>
                <c:pt idx="171">
                  <c:v>1</c:v>
                </c:pt>
                <c:pt idx="172">
                  <c:v>2</c:v>
                </c:pt>
                <c:pt idx="173">
                  <c:v>3</c:v>
                </c:pt>
                <c:pt idx="174">
                  <c:v>1</c:v>
                </c:pt>
                <c:pt idx="175">
                  <c:v>1</c:v>
                </c:pt>
                <c:pt idx="176">
                  <c:v>1</c:v>
                </c:pt>
                <c:pt idx="177">
                  <c:v>1</c:v>
                </c:pt>
                <c:pt idx="178">
                  <c:v>1</c:v>
                </c:pt>
                <c:pt idx="179">
                  <c:v>1</c:v>
                </c:pt>
                <c:pt idx="180">
                  <c:v>1</c:v>
                </c:pt>
                <c:pt idx="181">
                  <c:v>1</c:v>
                </c:pt>
                <c:pt idx="182">
                  <c:v>4</c:v>
                </c:pt>
                <c:pt idx="183">
                  <c:v>1</c:v>
                </c:pt>
                <c:pt idx="184">
                  <c:v>1</c:v>
                </c:pt>
                <c:pt idx="185">
                  <c:v>1</c:v>
                </c:pt>
                <c:pt idx="186">
                  <c:v>1</c:v>
                </c:pt>
                <c:pt idx="187">
                  <c:v>1</c:v>
                </c:pt>
                <c:pt idx="188">
                  <c:v>1</c:v>
                </c:pt>
                <c:pt idx="189">
                  <c:v>1</c:v>
                </c:pt>
                <c:pt idx="190">
                  <c:v>1</c:v>
                </c:pt>
                <c:pt idx="191">
                  <c:v>1</c:v>
                </c:pt>
                <c:pt idx="192">
                  <c:v>1</c:v>
                </c:pt>
                <c:pt idx="193">
                  <c:v>1</c:v>
                </c:pt>
                <c:pt idx="194">
                  <c:v>17</c:v>
                </c:pt>
                <c:pt idx="195">
                  <c:v>1</c:v>
                </c:pt>
                <c:pt idx="196">
                  <c:v>1</c:v>
                </c:pt>
                <c:pt idx="197">
                  <c:v>1</c:v>
                </c:pt>
                <c:pt idx="198">
                  <c:v>1</c:v>
                </c:pt>
                <c:pt idx="199">
                  <c:v>1</c:v>
                </c:pt>
                <c:pt idx="200">
                  <c:v>1</c:v>
                </c:pt>
                <c:pt idx="201">
                  <c:v>1</c:v>
                </c:pt>
                <c:pt idx="202">
                  <c:v>1</c:v>
                </c:pt>
                <c:pt idx="203">
                  <c:v>1</c:v>
                </c:pt>
                <c:pt idx="204">
                  <c:v>5</c:v>
                </c:pt>
                <c:pt idx="205">
                  <c:v>1</c:v>
                </c:pt>
                <c:pt idx="206">
                  <c:v>1</c:v>
                </c:pt>
                <c:pt idx="207">
                  <c:v>1</c:v>
                </c:pt>
                <c:pt idx="208">
                  <c:v>1</c:v>
                </c:pt>
                <c:pt idx="209">
                  <c:v>1</c:v>
                </c:pt>
                <c:pt idx="210">
                  <c:v>2</c:v>
                </c:pt>
                <c:pt idx="211">
                  <c:v>3</c:v>
                </c:pt>
                <c:pt idx="212">
                  <c:v>2</c:v>
                </c:pt>
                <c:pt idx="213">
                  <c:v>3</c:v>
                </c:pt>
                <c:pt idx="214">
                  <c:v>1</c:v>
                </c:pt>
                <c:pt idx="215">
                  <c:v>1</c:v>
                </c:pt>
                <c:pt idx="216">
                  <c:v>1</c:v>
                </c:pt>
                <c:pt idx="217">
                  <c:v>12</c:v>
                </c:pt>
                <c:pt idx="218">
                  <c:v>1</c:v>
                </c:pt>
                <c:pt idx="219">
                  <c:v>1</c:v>
                </c:pt>
                <c:pt idx="220">
                  <c:v>1</c:v>
                </c:pt>
                <c:pt idx="221">
                  <c:v>1</c:v>
                </c:pt>
                <c:pt idx="222">
                  <c:v>1</c:v>
                </c:pt>
                <c:pt idx="223">
                  <c:v>1</c:v>
                </c:pt>
                <c:pt idx="224">
                  <c:v>1</c:v>
                </c:pt>
                <c:pt idx="225">
                  <c:v>2</c:v>
                </c:pt>
                <c:pt idx="226">
                  <c:v>1</c:v>
                </c:pt>
              </c:numCache>
            </c:numRef>
          </c:val>
          <c:extLst>
            <c:ext xmlns:c16="http://schemas.microsoft.com/office/drawing/2014/chart" uri="{C3380CC4-5D6E-409C-BE32-E72D297353CC}">
              <c16:uniqueId val="{000001C8-761D-4365-A26F-FB11C546953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824215545196236"/>
          <c:y val="0"/>
        </c:manualLayout>
      </c:layout>
      <c:overlay val="0"/>
      <c:spPr>
        <a:noFill/>
        <a:ln>
          <a:noFill/>
        </a:ln>
        <a:effectLst/>
      </c:spPr>
      <c:txPr>
        <a:bodyPr rot="0" spcFirstLastPara="1" vertOverflow="ellipsis" vert="horz" wrap="square" anchor="ctr" anchorCtr="1"/>
        <a:lstStyle/>
        <a:p>
          <a:pPr>
            <a:defRPr sz="1400" b="0" i="0" u="none" strike="noStrike" kern="1200" spc="0" baseline="0">
              <a:noFill/>
              <a:latin typeface="+mn-lt"/>
              <a:ea typeface="+mn-ea"/>
              <a:cs typeface="+mn-cs"/>
            </a:defRPr>
          </a:pPr>
          <a:endParaRPr lang="en-US"/>
        </a:p>
      </c:txPr>
    </c:title>
    <c:autoTitleDeleted val="0"/>
    <c:plotArea>
      <c:layout>
        <c:manualLayout>
          <c:layoutTarget val="inner"/>
          <c:xMode val="edge"/>
          <c:yMode val="edge"/>
          <c:x val="2.1704325364558203E-2"/>
          <c:y val="8.0066944711057103E-2"/>
          <c:w val="0.51227989946805796"/>
          <c:h val="0.79867063229957491"/>
        </c:manualLayout>
      </c:layout>
      <c:doughnutChart>
        <c:varyColors val="1"/>
        <c:ser>
          <c:idx val="1"/>
          <c:order val="1"/>
          <c:tx>
            <c:strRef>
              <c:f>KPI!$H$3</c:f>
              <c:strCache>
                <c:ptCount val="1"/>
                <c:pt idx="0">
                  <c:v>percentage</c:v>
                </c:pt>
              </c:strCache>
            </c:strRef>
          </c:tx>
          <c:spPr>
            <a:solidFill>
              <a:schemeClr val="bg1"/>
            </a:solidFill>
            <a:ln>
              <a:noFill/>
            </a:ln>
          </c:spPr>
          <c:explosion val="1"/>
          <c:dPt>
            <c:idx val="0"/>
            <c:bubble3D val="0"/>
            <c:spPr>
              <a:solidFill>
                <a:schemeClr val="bg1"/>
              </a:solidFill>
              <a:ln w="19050">
                <a:noFill/>
              </a:ln>
              <a:effectLst/>
            </c:spPr>
            <c:extLst>
              <c:ext xmlns:c16="http://schemas.microsoft.com/office/drawing/2014/chart" uri="{C3380CC4-5D6E-409C-BE32-E72D297353CC}">
                <c16:uniqueId val="{00000001-DE8A-481E-8F87-CFC8C49C9400}"/>
              </c:ext>
            </c:extLst>
          </c:dPt>
          <c:dPt>
            <c:idx val="1"/>
            <c:bubble3D val="0"/>
            <c:spPr>
              <a:solidFill>
                <a:srgbClr val="FFFF00"/>
              </a:solidFill>
              <a:ln w="19050" cap="rnd">
                <a:noFill/>
                <a:round/>
              </a:ln>
              <a:effectLst/>
            </c:spPr>
            <c:extLst>
              <c:ext xmlns:c16="http://schemas.microsoft.com/office/drawing/2014/chart" uri="{C3380CC4-5D6E-409C-BE32-E72D297353CC}">
                <c16:uniqueId val="{00000003-DE8A-481E-8F87-CFC8C49C9400}"/>
              </c:ext>
            </c:extLst>
          </c:dPt>
          <c:cat>
            <c:strRef>
              <c:extLst>
                <c:ext xmlns:c15="http://schemas.microsoft.com/office/drawing/2012/chart" uri="{02D57815-91ED-43cb-92C2-25804820EDAC}">
                  <c15:fullRef>
                    <c15:sqref>KPI!$F$4:$F$8</c15:sqref>
                  </c15:fullRef>
                </c:ext>
              </c:extLst>
              <c:f>(KPI!$F$4,KPI!$F$8)</c:f>
              <c:strCache>
                <c:ptCount val="2"/>
                <c:pt idx="0">
                  <c:v>Mid-Senior level</c:v>
                </c:pt>
                <c:pt idx="1">
                  <c:v>Grand Total</c:v>
                </c:pt>
              </c:strCache>
            </c:strRef>
          </c:cat>
          <c:val>
            <c:numRef>
              <c:extLst>
                <c:ext xmlns:c15="http://schemas.microsoft.com/office/drawing/2012/chart" uri="{02D57815-91ED-43cb-92C2-25804820EDAC}">
                  <c15:fullRef>
                    <c15:sqref>KPI!$H$4:$H$8</c15:sqref>
                  </c15:fullRef>
                </c:ext>
              </c:extLst>
              <c:f>(KPI!$H$4,KPI!$H$8)</c:f>
              <c:numCache>
                <c:formatCode>0%</c:formatCode>
                <c:ptCount val="2"/>
                <c:pt idx="0">
                  <c:v>0.37798452684385442</c:v>
                </c:pt>
                <c:pt idx="1">
                  <c:v>1</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4-DE8A-481E-8F87-CFC8C49C9400}"/>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KPI!$G$3</c15:sqref>
                        </c15:formulaRef>
                      </c:ext>
                    </c:extLst>
                    <c:strCache>
                      <c:ptCount val="1"/>
                      <c:pt idx="0">
                        <c:v>Applications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DE8A-481E-8F87-CFC8C49C94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DE8A-481E-8F87-CFC8C49C9400}"/>
                    </c:ext>
                  </c:extLst>
                </c:dPt>
                <c:cat>
                  <c:strRef>
                    <c:extLst>
                      <c:ext uri="{02D57815-91ED-43cb-92C2-25804820EDAC}">
                        <c15:fullRef>
                          <c15:sqref>KPI!$F$4:$F$8</c15:sqref>
                        </c15:fullRef>
                        <c15:formulaRef>
                          <c15:sqref>(KPI!$F$4,KPI!$F$8)</c15:sqref>
                        </c15:formulaRef>
                      </c:ext>
                    </c:extLst>
                    <c:strCache>
                      <c:ptCount val="2"/>
                      <c:pt idx="0">
                        <c:v>Mid-Senior level</c:v>
                      </c:pt>
                      <c:pt idx="1">
                        <c:v>Grand Total</c:v>
                      </c:pt>
                    </c:strCache>
                  </c:strRef>
                </c:cat>
                <c:val>
                  <c:numRef>
                    <c:extLst>
                      <c:ext uri="{02D57815-91ED-43cb-92C2-25804820EDAC}">
                        <c15:fullRef>
                          <c15:sqref>KPI!$G$4:$G$8</c15:sqref>
                        </c15:fullRef>
                        <c15:formulaRef>
                          <c15:sqref>(KPI!$G$4,KPI!$G$8)</c15:sqref>
                        </c15:formulaRef>
                      </c:ext>
                    </c:extLst>
                    <c:numCache>
                      <c:formatCode>General</c:formatCode>
                      <c:ptCount val="2"/>
                      <c:pt idx="0">
                        <c:v>41968</c:v>
                      </c:pt>
                      <c:pt idx="1">
                        <c:v>111031</c:v>
                      </c:pt>
                    </c:numCache>
                  </c:numRef>
                </c:val>
                <c:extLst>
                  <c:ext uri="{02D57815-91ED-43cb-92C2-25804820EDAC}">
                    <c15:categoryFilterExceptions/>
                  </c:ext>
                  <c:ext xmlns:c16="http://schemas.microsoft.com/office/drawing/2014/chart" uri="{C3380CC4-5D6E-409C-BE32-E72D297353CC}">
                    <c16:uniqueId val="{00000009-DE8A-481E-8F87-CFC8C49C9400}"/>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chemeClr val="accent1">
          <a:alpha val="35000"/>
        </a:schemeClr>
      </a:glow>
      <a:outerShdw blurRad="63500" dir="5400000" sx="112000" sy="112000" algn="ctr" rotWithShape="0">
        <a:srgbClr val="000000">
          <a:alpha val="0"/>
        </a:srgbClr>
      </a:outerShdw>
      <a:softEdge rad="0"/>
    </a:effectLst>
  </c:spPr>
  <c:txPr>
    <a:bodyPr/>
    <a:lstStyle/>
    <a:p>
      <a:pPr>
        <a:defRPr>
          <a:noFill/>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06932737196047"/>
          <c:y val="8.2184282311794421E-2"/>
          <c:w val="0.63398378719835768"/>
          <c:h val="0.84913678860770458"/>
        </c:manualLayout>
      </c:layout>
      <c:doughnutChart>
        <c:varyColors val="1"/>
        <c:ser>
          <c:idx val="1"/>
          <c:order val="1"/>
          <c:tx>
            <c:strRef>
              <c:f>KPI!$H$3</c:f>
              <c:strCache>
                <c:ptCount val="1"/>
                <c:pt idx="0">
                  <c:v>percentage</c:v>
                </c:pt>
              </c:strCache>
            </c:strRef>
          </c:tx>
          <c:spPr>
            <a:solidFill>
              <a:srgbClr val="FFFF00"/>
            </a:solidFill>
            <a:ln>
              <a:noFill/>
            </a:ln>
          </c:spPr>
          <c:dPt>
            <c:idx val="0"/>
            <c:bubble3D val="0"/>
            <c:spPr>
              <a:solidFill>
                <a:schemeClr val="bg1"/>
              </a:solidFill>
              <a:ln w="19050">
                <a:noFill/>
              </a:ln>
              <a:effectLst/>
            </c:spPr>
            <c:extLst>
              <c:ext xmlns:c16="http://schemas.microsoft.com/office/drawing/2014/chart" uri="{C3380CC4-5D6E-409C-BE32-E72D297353CC}">
                <c16:uniqueId val="{00000001-80C2-4576-9D29-F8D536A1CCD4}"/>
              </c:ext>
            </c:extLst>
          </c:dPt>
          <c:dPt>
            <c:idx val="1"/>
            <c:bubble3D val="0"/>
            <c:spPr>
              <a:solidFill>
                <a:srgbClr val="FFFF00"/>
              </a:solidFill>
              <a:ln w="19050">
                <a:noFill/>
              </a:ln>
              <a:effectLst/>
            </c:spPr>
            <c:extLst>
              <c:ext xmlns:c16="http://schemas.microsoft.com/office/drawing/2014/chart" uri="{C3380CC4-5D6E-409C-BE32-E72D297353CC}">
                <c16:uniqueId val="{00000003-80C2-4576-9D29-F8D536A1CCD4}"/>
              </c:ext>
            </c:extLst>
          </c:dPt>
          <c:cat>
            <c:strRef>
              <c:extLst>
                <c:ext xmlns:c15="http://schemas.microsoft.com/office/drawing/2012/chart" uri="{02D57815-91ED-43cb-92C2-25804820EDAC}">
                  <c15:fullRef>
                    <c15:sqref>KPI!$F$4:$F$8</c15:sqref>
                  </c15:fullRef>
                </c:ext>
              </c:extLst>
              <c:f>(KPI!$F$5,KPI!$F$8)</c:f>
              <c:strCache>
                <c:ptCount val="2"/>
                <c:pt idx="0">
                  <c:v>EntryLevel</c:v>
                </c:pt>
                <c:pt idx="1">
                  <c:v>Grand Total</c:v>
                </c:pt>
              </c:strCache>
            </c:strRef>
          </c:cat>
          <c:val>
            <c:numRef>
              <c:extLst>
                <c:ext xmlns:c15="http://schemas.microsoft.com/office/drawing/2012/chart" uri="{02D57815-91ED-43cb-92C2-25804820EDAC}">
                  <c15:fullRef>
                    <c15:sqref>KPI!$H$4:$H$8</c15:sqref>
                  </c15:fullRef>
                </c:ext>
              </c:extLst>
              <c:f>(KPI!$H$5,KPI!$H$8)</c:f>
              <c:numCache>
                <c:formatCode>0%</c:formatCode>
                <c:ptCount val="2"/>
                <c:pt idx="0">
                  <c:v>0.30270825265016077</c:v>
                </c:pt>
                <c:pt idx="1">
                  <c:v>1</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4-80C2-4576-9D29-F8D536A1CCD4}"/>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KPI!$G$3</c15:sqref>
                        </c15:formulaRef>
                      </c:ext>
                    </c:extLst>
                    <c:strCache>
                      <c:ptCount val="1"/>
                      <c:pt idx="0">
                        <c:v>Applications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80C2-4576-9D29-F8D536A1CC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80C2-4576-9D29-F8D536A1CCD4}"/>
                    </c:ext>
                  </c:extLst>
                </c:dPt>
                <c:cat>
                  <c:strRef>
                    <c:extLst>
                      <c:ext uri="{02D57815-91ED-43cb-92C2-25804820EDAC}">
                        <c15:fullRef>
                          <c15:sqref>KPI!$F$4:$F$8</c15:sqref>
                        </c15:fullRef>
                        <c15:formulaRef>
                          <c15:sqref>(KPI!$F$5,KPI!$F$8)</c15:sqref>
                        </c15:formulaRef>
                      </c:ext>
                    </c:extLst>
                    <c:strCache>
                      <c:ptCount val="2"/>
                      <c:pt idx="0">
                        <c:v>EntryLevel</c:v>
                      </c:pt>
                      <c:pt idx="1">
                        <c:v>Grand Total</c:v>
                      </c:pt>
                    </c:strCache>
                  </c:strRef>
                </c:cat>
                <c:val>
                  <c:numRef>
                    <c:extLst>
                      <c:ext uri="{02D57815-91ED-43cb-92C2-25804820EDAC}">
                        <c15:fullRef>
                          <c15:sqref>KPI!$G$4:$G$8</c15:sqref>
                        </c15:fullRef>
                        <c15:formulaRef>
                          <c15:sqref>(KPI!$G$5,KPI!$G$8)</c15:sqref>
                        </c15:formulaRef>
                      </c:ext>
                    </c:extLst>
                    <c:numCache>
                      <c:formatCode>General</c:formatCode>
                      <c:ptCount val="2"/>
                      <c:pt idx="0">
                        <c:v>33610</c:v>
                      </c:pt>
                      <c:pt idx="1">
                        <c:v>111031</c:v>
                      </c:pt>
                    </c:numCache>
                  </c:numRef>
                </c:val>
                <c:extLst>
                  <c:ext uri="{02D57815-91ED-43cb-92C2-25804820EDAC}">
                    <c15:categoryFilterExceptions/>
                  </c:ext>
                  <c:ext xmlns:c16="http://schemas.microsoft.com/office/drawing/2014/chart" uri="{C3380CC4-5D6E-409C-BE32-E72D297353CC}">
                    <c16:uniqueId val="{00000009-80C2-4576-9D29-F8D536A1CCD4}"/>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solidFill>
              <a:srgbClr val="FFFF00"/>
            </a:solidFill>
          </a:ln>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7205703752902031"/>
          <c:y val="0.20511296983108521"/>
          <c:w val="0.52735522812232849"/>
          <c:h val="0.76429496531694907"/>
        </c:manualLayout>
      </c:layout>
      <c:doughnutChart>
        <c:varyColors val="1"/>
        <c:ser>
          <c:idx val="1"/>
          <c:order val="1"/>
          <c:tx>
            <c:strRef>
              <c:f>KPI!$H$3</c:f>
              <c:strCache>
                <c:ptCount val="1"/>
                <c:pt idx="0">
                  <c:v>percentage</c:v>
                </c:pt>
              </c:strCache>
            </c:strRef>
          </c:tx>
          <c:spPr>
            <a:solidFill>
              <a:srgbClr val="FFFF00"/>
            </a:solidFill>
            <a:ln>
              <a:noFill/>
            </a:ln>
          </c:spPr>
          <c:dPt>
            <c:idx val="0"/>
            <c:bubble3D val="0"/>
            <c:spPr>
              <a:solidFill>
                <a:schemeClr val="bg1"/>
              </a:solidFill>
              <a:ln w="19050">
                <a:noFill/>
              </a:ln>
              <a:effectLst/>
            </c:spPr>
            <c:extLst>
              <c:ext xmlns:c16="http://schemas.microsoft.com/office/drawing/2014/chart" uri="{C3380CC4-5D6E-409C-BE32-E72D297353CC}">
                <c16:uniqueId val="{00000001-46C9-4036-BEAC-E4E5BA0BA96E}"/>
              </c:ext>
            </c:extLst>
          </c:dPt>
          <c:dPt>
            <c:idx val="1"/>
            <c:bubble3D val="0"/>
            <c:spPr>
              <a:solidFill>
                <a:srgbClr val="FFFF00"/>
              </a:solidFill>
              <a:ln w="19050">
                <a:noFill/>
              </a:ln>
              <a:effectLst/>
            </c:spPr>
            <c:extLst>
              <c:ext xmlns:c16="http://schemas.microsoft.com/office/drawing/2014/chart" uri="{C3380CC4-5D6E-409C-BE32-E72D297353CC}">
                <c16:uniqueId val="{00000003-46C9-4036-BEAC-E4E5BA0BA96E}"/>
              </c:ext>
            </c:extLst>
          </c:dPt>
          <c:cat>
            <c:strRef>
              <c:extLst>
                <c:ext xmlns:c15="http://schemas.microsoft.com/office/drawing/2012/chart" uri="{02D57815-91ED-43cb-92C2-25804820EDAC}">
                  <c15:fullRef>
                    <c15:sqref>KPI!$F$4:$F$8</c15:sqref>
                  </c15:fullRef>
                </c:ext>
              </c:extLst>
              <c:f>(KPI!$F$6,KPI!$F$8)</c:f>
              <c:strCache>
                <c:ptCount val="2"/>
                <c:pt idx="0">
                  <c:v>Senior</c:v>
                </c:pt>
                <c:pt idx="1">
                  <c:v>Grand Total</c:v>
                </c:pt>
              </c:strCache>
            </c:strRef>
          </c:cat>
          <c:val>
            <c:numRef>
              <c:extLst>
                <c:ext xmlns:c15="http://schemas.microsoft.com/office/drawing/2012/chart" uri="{02D57815-91ED-43cb-92C2-25804820EDAC}">
                  <c15:fullRef>
                    <c15:sqref>KPI!$H$4:$H$8</c15:sqref>
                  </c15:fullRef>
                </c:ext>
              </c:extLst>
              <c:f>(KPI!$H$6,KPI!$H$8)</c:f>
              <c:numCache>
                <c:formatCode>0%</c:formatCode>
                <c:ptCount val="2"/>
                <c:pt idx="0">
                  <c:v>0.22971962785168107</c:v>
                </c:pt>
                <c:pt idx="1">
                  <c:v>1</c:v>
                </c:pt>
              </c:numCache>
            </c:numRef>
          </c:val>
          <c:extLst>
            <c:ext xmlns:c15="http://schemas.microsoft.com/office/drawing/2012/chart" uri="{02D57815-91ED-43cb-92C2-25804820EDAC}">
              <c15:categoryFilterExceptions>
                <c15:categoryFilterException>
                  <c15:sqref>KPI!$H$5</c15:sqref>
                  <c15:spPr xmlns:c15="http://schemas.microsoft.com/office/drawing/2012/chart">
                    <a:solidFill>
                      <a:srgbClr val="FFFF00"/>
                    </a:solidFill>
                    <a:ln w="19050">
                      <a:noFill/>
                    </a:ln>
                    <a:effectLst/>
                  </c15:spPr>
                  <c15:bubble3D val="0"/>
                </c15:categoryFilterException>
              </c15:categoryFilterExceptions>
            </c:ext>
            <c:ext xmlns:c16="http://schemas.microsoft.com/office/drawing/2014/chart" uri="{C3380CC4-5D6E-409C-BE32-E72D297353CC}">
              <c16:uniqueId val="{00000004-46C9-4036-BEAC-E4E5BA0BA96E}"/>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KPI!$G$3</c15:sqref>
                        </c15:formulaRef>
                      </c:ext>
                    </c:extLst>
                    <c:strCache>
                      <c:ptCount val="1"/>
                      <c:pt idx="0">
                        <c:v>Applications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46C9-4036-BEAC-E4E5BA0BA9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46C9-4036-BEAC-E4E5BA0BA96E}"/>
                    </c:ext>
                  </c:extLst>
                </c:dPt>
                <c:cat>
                  <c:strRef>
                    <c:extLst>
                      <c:ext uri="{02D57815-91ED-43cb-92C2-25804820EDAC}">
                        <c15:fullRef>
                          <c15:sqref>KPI!$F$4:$F$8</c15:sqref>
                        </c15:fullRef>
                        <c15:formulaRef>
                          <c15:sqref>(KPI!$F$6,KPI!$F$8)</c15:sqref>
                        </c15:formulaRef>
                      </c:ext>
                    </c:extLst>
                    <c:strCache>
                      <c:ptCount val="2"/>
                      <c:pt idx="0">
                        <c:v>Senior</c:v>
                      </c:pt>
                      <c:pt idx="1">
                        <c:v>Grand Total</c:v>
                      </c:pt>
                    </c:strCache>
                  </c:strRef>
                </c:cat>
                <c:val>
                  <c:numRef>
                    <c:extLst>
                      <c:ext uri="{02D57815-91ED-43cb-92C2-25804820EDAC}">
                        <c15:fullRef>
                          <c15:sqref>KPI!$G$4:$G$8</c15:sqref>
                        </c15:fullRef>
                        <c15:formulaRef>
                          <c15:sqref>(KPI!$G$6,KPI!$G$8)</c15:sqref>
                        </c15:formulaRef>
                      </c:ext>
                    </c:extLst>
                    <c:numCache>
                      <c:formatCode>General</c:formatCode>
                      <c:ptCount val="2"/>
                      <c:pt idx="0">
                        <c:v>25506</c:v>
                      </c:pt>
                      <c:pt idx="1">
                        <c:v>111031</c:v>
                      </c:pt>
                    </c:numCache>
                  </c:numRef>
                </c:val>
                <c:extLst>
                  <c:ext uri="{02D57815-91ED-43cb-92C2-25804820EDAC}">
                    <c15:categoryFilterExceptions/>
                  </c:ext>
                  <c:ext xmlns:c16="http://schemas.microsoft.com/office/drawing/2014/chart" uri="{C3380CC4-5D6E-409C-BE32-E72D297353CC}">
                    <c16:uniqueId val="{00000009-46C9-4036-BEAC-E4E5BA0BA96E}"/>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1911759791512191"/>
          <c:y val="0.32768079108778031"/>
          <c:w val="0.43629348117202232"/>
          <c:h val="0.62469236823582852"/>
        </c:manualLayout>
      </c:layout>
      <c:doughnutChart>
        <c:varyColors val="1"/>
        <c:ser>
          <c:idx val="1"/>
          <c:order val="1"/>
          <c:tx>
            <c:strRef>
              <c:f>KPI!$H$3</c:f>
              <c:strCache>
                <c:ptCount val="1"/>
                <c:pt idx="0">
                  <c:v>percentage</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01-5B81-4453-880F-0886DF8C611A}"/>
              </c:ext>
            </c:extLst>
          </c:dPt>
          <c:dPt>
            <c:idx val="1"/>
            <c:bubble3D val="0"/>
            <c:spPr>
              <a:solidFill>
                <a:srgbClr val="FFFF00"/>
              </a:solidFill>
              <a:ln w="19050">
                <a:noFill/>
              </a:ln>
              <a:effectLst/>
            </c:spPr>
            <c:extLst>
              <c:ext xmlns:c16="http://schemas.microsoft.com/office/drawing/2014/chart" uri="{C3380CC4-5D6E-409C-BE32-E72D297353CC}">
                <c16:uniqueId val="{00000003-5B81-4453-880F-0886DF8C611A}"/>
              </c:ext>
            </c:extLst>
          </c:dPt>
          <c:cat>
            <c:strRef>
              <c:extLst>
                <c:ext xmlns:c15="http://schemas.microsoft.com/office/drawing/2012/chart" uri="{02D57815-91ED-43cb-92C2-25804820EDAC}">
                  <c15:fullRef>
                    <c15:sqref>KPI!$F$4:$F$8</c15:sqref>
                  </c15:fullRef>
                </c:ext>
              </c:extLst>
              <c:f>KPI!$F$7:$F$8</c:f>
              <c:strCache>
                <c:ptCount val="2"/>
                <c:pt idx="0">
                  <c:v>Others</c:v>
                </c:pt>
                <c:pt idx="1">
                  <c:v>Grand Total</c:v>
                </c:pt>
              </c:strCache>
            </c:strRef>
          </c:cat>
          <c:val>
            <c:numRef>
              <c:extLst>
                <c:ext xmlns:c15="http://schemas.microsoft.com/office/drawing/2012/chart" uri="{02D57815-91ED-43cb-92C2-25804820EDAC}">
                  <c15:fullRef>
                    <c15:sqref>KPI!$H$4:$H$8</c15:sqref>
                  </c15:fullRef>
                </c:ext>
              </c:extLst>
              <c:f>KPI!$H$7:$H$8</c:f>
              <c:numCache>
                <c:formatCode>0%</c:formatCode>
                <c:ptCount val="2"/>
                <c:pt idx="0">
                  <c:v>8.9587592654303758E-2</c:v>
                </c:pt>
                <c:pt idx="1">
                  <c:v>1</c:v>
                </c:pt>
              </c:numCache>
            </c:numRef>
          </c:val>
          <c:extLst>
            <c:ext xmlns:c15="http://schemas.microsoft.com/office/drawing/2012/chart" uri="{02D57815-91ED-43cb-92C2-25804820EDAC}">
              <c15:categoryFilterExceptions>
                <c15:categoryFilterException>
                  <c15:sqref>KPI!$H$5</c15:sqref>
                  <c15:spPr xmlns:c15="http://schemas.microsoft.com/office/drawing/2012/chart">
                    <a:solidFill>
                      <a:schemeClr val="accent2"/>
                    </a:solidFill>
                    <a:ln w="19050">
                      <a:noFill/>
                    </a:ln>
                    <a:effectLst/>
                  </c15:spPr>
                  <c15:bubble3D val="0"/>
                </c15:categoryFilterException>
              </c15:categoryFilterExceptions>
            </c:ext>
            <c:ext xmlns:c16="http://schemas.microsoft.com/office/drawing/2014/chart" uri="{C3380CC4-5D6E-409C-BE32-E72D297353CC}">
              <c16:uniqueId val="{00000004-5B81-4453-880F-0886DF8C611A}"/>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KPI!$G$3</c15:sqref>
                        </c15:formulaRef>
                      </c:ext>
                    </c:extLst>
                    <c:strCache>
                      <c:ptCount val="1"/>
                      <c:pt idx="0">
                        <c:v>Applications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5B81-4453-880F-0886DF8C61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5B81-4453-880F-0886DF8C611A}"/>
                    </c:ext>
                  </c:extLst>
                </c:dPt>
                <c:cat>
                  <c:strRef>
                    <c:extLst>
                      <c:ext uri="{02D57815-91ED-43cb-92C2-25804820EDAC}">
                        <c15:fullRef>
                          <c15:sqref>KPI!$F$4:$F$8</c15:sqref>
                        </c15:fullRef>
                        <c15:formulaRef>
                          <c15:sqref>KPI!$F$7:$F$8</c15:sqref>
                        </c15:formulaRef>
                      </c:ext>
                    </c:extLst>
                    <c:strCache>
                      <c:ptCount val="2"/>
                      <c:pt idx="0">
                        <c:v>Others</c:v>
                      </c:pt>
                      <c:pt idx="1">
                        <c:v>Grand Total</c:v>
                      </c:pt>
                    </c:strCache>
                  </c:strRef>
                </c:cat>
                <c:val>
                  <c:numRef>
                    <c:extLst>
                      <c:ext uri="{02D57815-91ED-43cb-92C2-25804820EDAC}">
                        <c15:fullRef>
                          <c15:sqref>KPI!$G$4:$G$8</c15:sqref>
                        </c15:fullRef>
                        <c15:formulaRef>
                          <c15:sqref>KPI!$G$7:$G$8</c15:sqref>
                        </c15:formulaRef>
                      </c:ext>
                    </c:extLst>
                    <c:numCache>
                      <c:formatCode>General</c:formatCode>
                      <c:ptCount val="2"/>
                      <c:pt idx="0">
                        <c:v>9947</c:v>
                      </c:pt>
                      <c:pt idx="1">
                        <c:v>111031</c:v>
                      </c:pt>
                    </c:numCache>
                  </c:numRef>
                </c:val>
                <c:extLst>
                  <c:ext uri="{02D57815-91ED-43cb-92C2-25804820EDAC}">
                    <c15:categoryFilterExceptions/>
                  </c:ext>
                  <c:ext xmlns:c16="http://schemas.microsoft.com/office/drawing/2014/chart" uri="{C3380CC4-5D6E-409C-BE32-E72D297353CC}">
                    <c16:uniqueId val="{00000009-5B81-4453-880F-0886DF8C611A}"/>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6584359166992E-2"/>
          <c:y val="0.11242592702204236"/>
          <c:w val="0.89030796150481195"/>
          <c:h val="0.6153546952464275"/>
        </c:manualLayout>
      </c:layout>
      <c:barChart>
        <c:barDir val="col"/>
        <c:grouping val="clustered"/>
        <c:varyColors val="0"/>
        <c:ser>
          <c:idx val="0"/>
          <c:order val="0"/>
          <c:tx>
            <c:strRef>
              <c:f>KPI!$B$141</c:f>
              <c:strCache>
                <c:ptCount val="1"/>
                <c:pt idx="0">
                  <c:v>Total Jobs</c:v>
                </c:pt>
              </c:strCache>
            </c:strRef>
          </c:tx>
          <c:spPr>
            <a:solidFill>
              <a:schemeClr val="accent1"/>
            </a:solidFill>
            <a:ln>
              <a:noFill/>
            </a:ln>
            <a:effectLst/>
          </c:spPr>
          <c:invertIfNegative val="0"/>
          <c:cat>
            <c:strRef>
              <c:f>KPI!$A$142:$A$147</c:f>
              <c:strCache>
                <c:ptCount val="6"/>
                <c:pt idx="0">
                  <c:v>Bengaluru</c:v>
                </c:pt>
                <c:pt idx="1">
                  <c:v>Mumbai</c:v>
                </c:pt>
                <c:pt idx="2">
                  <c:v>Gurugram</c:v>
                </c:pt>
                <c:pt idx="3">
                  <c:v>Pune</c:v>
                </c:pt>
                <c:pt idx="4">
                  <c:v>Chennai</c:v>
                </c:pt>
                <c:pt idx="5">
                  <c:v>Grand Total</c:v>
                </c:pt>
              </c:strCache>
            </c:strRef>
          </c:cat>
          <c:val>
            <c:numRef>
              <c:f>KPI!$B$142:$B$147</c:f>
              <c:numCache>
                <c:formatCode>General</c:formatCode>
                <c:ptCount val="6"/>
                <c:pt idx="0">
                  <c:v>196</c:v>
                </c:pt>
                <c:pt idx="1">
                  <c:v>123</c:v>
                </c:pt>
                <c:pt idx="2">
                  <c:v>67</c:v>
                </c:pt>
                <c:pt idx="3">
                  <c:v>62</c:v>
                </c:pt>
                <c:pt idx="4">
                  <c:v>42</c:v>
                </c:pt>
                <c:pt idx="5">
                  <c:v>490</c:v>
                </c:pt>
              </c:numCache>
            </c:numRef>
          </c:val>
          <c:extLst>
            <c:ext xmlns:c16="http://schemas.microsoft.com/office/drawing/2014/chart" uri="{C3380CC4-5D6E-409C-BE32-E72D297353CC}">
              <c16:uniqueId val="{00000000-78C6-4C36-8E1C-1528DCF6B739}"/>
            </c:ext>
          </c:extLst>
        </c:ser>
        <c:dLbls>
          <c:showLegendKey val="0"/>
          <c:showVal val="0"/>
          <c:showCatName val="0"/>
          <c:showSerName val="0"/>
          <c:showPercent val="0"/>
          <c:showBubbleSize val="0"/>
        </c:dLbls>
        <c:gapWidth val="219"/>
        <c:overlap val="-27"/>
        <c:axId val="871955471"/>
        <c:axId val="871958351"/>
      </c:barChart>
      <c:lineChart>
        <c:grouping val="standard"/>
        <c:varyColors val="0"/>
        <c:ser>
          <c:idx val="1"/>
          <c:order val="1"/>
          <c:tx>
            <c:strRef>
              <c:f>KPI!$C$141</c:f>
              <c:strCache>
                <c:ptCount val="1"/>
                <c:pt idx="0">
                  <c:v>Applications per Job</c:v>
                </c:pt>
              </c:strCache>
            </c:strRef>
          </c:tx>
          <c:spPr>
            <a:ln w="28575" cap="rnd">
              <a:solidFill>
                <a:schemeClr val="accent2"/>
              </a:solidFill>
              <a:round/>
            </a:ln>
            <a:effectLst/>
          </c:spPr>
          <c:marker>
            <c:symbol val="none"/>
          </c:marker>
          <c:cat>
            <c:strRef>
              <c:f>KPI!$A$142:$A$147</c:f>
              <c:strCache>
                <c:ptCount val="6"/>
                <c:pt idx="0">
                  <c:v>Bengaluru</c:v>
                </c:pt>
                <c:pt idx="1">
                  <c:v>Mumbai</c:v>
                </c:pt>
                <c:pt idx="2">
                  <c:v>Gurugram</c:v>
                </c:pt>
                <c:pt idx="3">
                  <c:v>Pune</c:v>
                </c:pt>
                <c:pt idx="4">
                  <c:v>Chennai</c:v>
                </c:pt>
                <c:pt idx="5">
                  <c:v>Grand Total</c:v>
                </c:pt>
              </c:strCache>
            </c:strRef>
          </c:cat>
          <c:val>
            <c:numRef>
              <c:f>KPI!$C$142:$C$147</c:f>
              <c:numCache>
                <c:formatCode>0</c:formatCode>
                <c:ptCount val="6"/>
                <c:pt idx="0">
                  <c:v>133.13265306122449</c:v>
                </c:pt>
                <c:pt idx="1">
                  <c:v>123.47967479674797</c:v>
                </c:pt>
                <c:pt idx="2">
                  <c:v>138.82089552238807</c:v>
                </c:pt>
                <c:pt idx="3">
                  <c:v>131.08064516129033</c:v>
                </c:pt>
                <c:pt idx="4">
                  <c:v>137.5</c:v>
                </c:pt>
                <c:pt idx="5">
                  <c:v>664.01386854165082</c:v>
                </c:pt>
              </c:numCache>
            </c:numRef>
          </c:val>
          <c:smooth val="0"/>
          <c:extLst>
            <c:ext xmlns:c16="http://schemas.microsoft.com/office/drawing/2014/chart" uri="{C3380CC4-5D6E-409C-BE32-E72D297353CC}">
              <c16:uniqueId val="{00000001-78C6-4C36-8E1C-1528DCF6B739}"/>
            </c:ext>
          </c:extLst>
        </c:ser>
        <c:dLbls>
          <c:showLegendKey val="0"/>
          <c:showVal val="0"/>
          <c:showCatName val="0"/>
          <c:showSerName val="0"/>
          <c:showPercent val="0"/>
          <c:showBubbleSize val="0"/>
        </c:dLbls>
        <c:marker val="1"/>
        <c:smooth val="0"/>
        <c:axId val="871955471"/>
        <c:axId val="871958351"/>
      </c:lineChart>
      <c:catAx>
        <c:axId val="87195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958351"/>
        <c:crosses val="autoZero"/>
        <c:auto val="1"/>
        <c:lblAlgn val="ctr"/>
        <c:lblOffset val="100"/>
        <c:noMultiLvlLbl val="0"/>
      </c:catAx>
      <c:valAx>
        <c:axId val="871958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955471"/>
        <c:crosses val="autoZero"/>
        <c:crossBetween val="between"/>
      </c:valAx>
      <c:spPr>
        <a:noFill/>
        <a:ln>
          <a:noFill/>
        </a:ln>
        <a:effectLst/>
      </c:spPr>
    </c:plotArea>
    <c:legend>
      <c:legendPos val="b"/>
      <c:layout>
        <c:manualLayout>
          <c:xMode val="edge"/>
          <c:yMode val="edge"/>
          <c:x val="0.21830985076149609"/>
          <c:y val="0.86149828275681894"/>
          <c:w val="0.56338006010349706"/>
          <c:h val="0.138501717243181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[cleaned_dataset.xlsx]KPI2!PivotTable1</c:name>
    <c:fmtId val="4"/>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97465572218533"/>
          <c:y val="0.17628446274354134"/>
          <c:w val="0.72429352580927386"/>
          <c:h val="0.65890128317293672"/>
        </c:manualLayout>
      </c:layout>
      <c:lineChart>
        <c:grouping val="stacked"/>
        <c:varyColors val="0"/>
        <c:ser>
          <c:idx val="0"/>
          <c:order val="0"/>
          <c:tx>
            <c:strRef>
              <c:f>'KPI2'!$B$3</c:f>
              <c:strCache>
                <c:ptCount val="1"/>
                <c:pt idx="0">
                  <c:v>Total</c:v>
                </c:pt>
              </c:strCache>
            </c:strRef>
          </c:tx>
          <c:spPr>
            <a:ln w="28575" cap="rnd">
              <a:solidFill>
                <a:schemeClr val="accent1"/>
              </a:solidFill>
              <a:round/>
            </a:ln>
            <a:effectLst/>
          </c:spPr>
          <c:marker>
            <c:symbol val="none"/>
          </c:marker>
          <c:cat>
            <c:strRef>
              <c:f>'KPI2'!$A$4:$A$10</c:f>
              <c:strCache>
                <c:ptCount val="6"/>
                <c:pt idx="0">
                  <c:v>Contract</c:v>
                </c:pt>
                <c:pt idx="1">
                  <c:v>Full-time</c:v>
                </c:pt>
                <c:pt idx="2">
                  <c:v>Internship</c:v>
                </c:pt>
                <c:pt idx="3">
                  <c:v>Other</c:v>
                </c:pt>
                <c:pt idx="4">
                  <c:v>Part-time</c:v>
                </c:pt>
                <c:pt idx="5">
                  <c:v>Temporary</c:v>
                </c:pt>
              </c:strCache>
            </c:strRef>
          </c:cat>
          <c:val>
            <c:numRef>
              <c:f>'KPI2'!$B$4:$B$10</c:f>
              <c:numCache>
                <c:formatCode>General</c:formatCode>
                <c:ptCount val="6"/>
                <c:pt idx="0">
                  <c:v>11</c:v>
                </c:pt>
                <c:pt idx="1">
                  <c:v>920</c:v>
                </c:pt>
                <c:pt idx="2">
                  <c:v>13</c:v>
                </c:pt>
                <c:pt idx="3">
                  <c:v>1</c:v>
                </c:pt>
                <c:pt idx="4">
                  <c:v>3</c:v>
                </c:pt>
                <c:pt idx="5">
                  <c:v>1</c:v>
                </c:pt>
              </c:numCache>
            </c:numRef>
          </c:val>
          <c:smooth val="0"/>
          <c:extLst>
            <c:ext xmlns:c16="http://schemas.microsoft.com/office/drawing/2014/chart" uri="{C3380CC4-5D6E-409C-BE32-E72D297353CC}">
              <c16:uniqueId val="{00000000-805C-4A48-B3CE-65FF0CA41AA0}"/>
            </c:ext>
          </c:extLst>
        </c:ser>
        <c:dLbls>
          <c:showLegendKey val="0"/>
          <c:showVal val="0"/>
          <c:showCatName val="0"/>
          <c:showSerName val="0"/>
          <c:showPercent val="0"/>
          <c:showBubbleSize val="0"/>
        </c:dLbls>
        <c:smooth val="0"/>
        <c:axId val="202154272"/>
        <c:axId val="202148032"/>
      </c:lineChart>
      <c:catAx>
        <c:axId val="202154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48032"/>
        <c:crosses val="autoZero"/>
        <c:auto val="1"/>
        <c:lblAlgn val="ctr"/>
        <c:lblOffset val="100"/>
        <c:noMultiLvlLbl val="0"/>
      </c:catAx>
      <c:valAx>
        <c:axId val="2021480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5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[cleaned_dataset.xlsx]KPI2!PivotTable2</c:name>
    <c:fmtId val="17"/>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'KPI2'!$B$11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D3E-4284-92ED-C093ED14FB3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D3E-4284-92ED-C093ED14FB3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D3E-4284-92ED-C093ED14FB3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D3E-4284-92ED-C093ED14FB3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D3E-4284-92ED-C093ED14FB3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D3E-4284-92ED-C093ED14FB3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BD3E-4284-92ED-C093ED14FB3D}"/>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BD3E-4284-92ED-C093ED14FB3D}"/>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BD3E-4284-92ED-C093ED14FB3D}"/>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BD3E-4284-92ED-C093ED14FB3D}"/>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BD3E-4284-92ED-C093ED14FB3D}"/>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BD3E-4284-92ED-C093ED14FB3D}"/>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BD3E-4284-92ED-C093ED14FB3D}"/>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BD3E-4284-92ED-C093ED14FB3D}"/>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BD3E-4284-92ED-C093ED14FB3D}"/>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BD3E-4284-92ED-C093ED14FB3D}"/>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BD3E-4284-92ED-C093ED14FB3D}"/>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BD3E-4284-92ED-C093ED14FB3D}"/>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BD3E-4284-92ED-C093ED14FB3D}"/>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BD3E-4284-92ED-C093ED14FB3D}"/>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BD3E-4284-92ED-C093ED14FB3D}"/>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BD3E-4284-92ED-C093ED14FB3D}"/>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BD3E-4284-92ED-C093ED14FB3D}"/>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BD3E-4284-92ED-C093ED14FB3D}"/>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BD3E-4284-92ED-C093ED14FB3D}"/>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BD3E-4284-92ED-C093ED14FB3D}"/>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BD3E-4284-92ED-C093ED14FB3D}"/>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BD3E-4284-92ED-C093ED14FB3D}"/>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BD3E-4284-92ED-C093ED14FB3D}"/>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BD3E-4284-92ED-C093ED14FB3D}"/>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BD3E-4284-92ED-C093ED14FB3D}"/>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BD3E-4284-92ED-C093ED14FB3D}"/>
              </c:ext>
            </c:extLst>
          </c:dPt>
          <c:dPt>
            <c:idx val="32"/>
            <c:bubble3D val="0"/>
            <c:spPr>
              <a:solidFill>
                <a:schemeClr val="accent3">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1-BD3E-4284-92ED-C093ED14FB3D}"/>
              </c:ext>
            </c:extLst>
          </c:dPt>
          <c:dPt>
            <c:idx val="33"/>
            <c:bubble3D val="0"/>
            <c:spPr>
              <a:solidFill>
                <a:schemeClr val="accent4">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3-BD3E-4284-92ED-C093ED14FB3D}"/>
              </c:ext>
            </c:extLst>
          </c:dPt>
          <c:dPt>
            <c:idx val="34"/>
            <c:bubble3D val="0"/>
            <c:spPr>
              <a:solidFill>
                <a:schemeClr val="accent5">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5-BD3E-4284-92ED-C093ED14FB3D}"/>
              </c:ext>
            </c:extLst>
          </c:dPt>
          <c:dPt>
            <c:idx val="35"/>
            <c:bubble3D val="0"/>
            <c:spPr>
              <a:solidFill>
                <a:schemeClr val="accent6">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7-BD3E-4284-92ED-C093ED14FB3D}"/>
              </c:ext>
            </c:extLst>
          </c:dPt>
          <c:dPt>
            <c:idx val="36"/>
            <c:bubble3D val="0"/>
            <c:spPr>
              <a:solidFill>
                <a:schemeClr val="accent1">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9-BD3E-4284-92ED-C093ED14FB3D}"/>
              </c:ext>
            </c:extLst>
          </c:dPt>
          <c:dPt>
            <c:idx val="37"/>
            <c:bubble3D val="0"/>
            <c:spPr>
              <a:solidFill>
                <a:schemeClr val="accent2">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B-BD3E-4284-92ED-C093ED14FB3D}"/>
              </c:ext>
            </c:extLst>
          </c:dPt>
          <c:dPt>
            <c:idx val="38"/>
            <c:bubble3D val="0"/>
            <c:spPr>
              <a:solidFill>
                <a:schemeClr val="accent3">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D-BD3E-4284-92ED-C093ED14FB3D}"/>
              </c:ext>
            </c:extLst>
          </c:dPt>
          <c:dPt>
            <c:idx val="39"/>
            <c:bubble3D val="0"/>
            <c:spPr>
              <a:solidFill>
                <a:schemeClr val="accent4">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F-BD3E-4284-92ED-C093ED14FB3D}"/>
              </c:ext>
            </c:extLst>
          </c:dPt>
          <c:dPt>
            <c:idx val="40"/>
            <c:bubble3D val="0"/>
            <c:spPr>
              <a:solidFill>
                <a:schemeClr val="accent5">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1-BD3E-4284-92ED-C093ED14FB3D}"/>
              </c:ext>
            </c:extLst>
          </c:dPt>
          <c:dPt>
            <c:idx val="41"/>
            <c:bubble3D val="0"/>
            <c:spPr>
              <a:solidFill>
                <a:schemeClr val="accent6">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3-BD3E-4284-92ED-C093ED14FB3D}"/>
              </c:ext>
            </c:extLst>
          </c:dPt>
          <c:dPt>
            <c:idx val="42"/>
            <c:bubble3D val="0"/>
            <c:spPr>
              <a:solidFill>
                <a:schemeClr val="accent1">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5-BD3E-4284-92ED-C093ED14FB3D}"/>
              </c:ext>
            </c:extLst>
          </c:dPt>
          <c:dPt>
            <c:idx val="43"/>
            <c:bubble3D val="0"/>
            <c:spPr>
              <a:solidFill>
                <a:schemeClr val="accent2">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7-BD3E-4284-92ED-C093ED14FB3D}"/>
              </c:ext>
            </c:extLst>
          </c:dPt>
          <c:dPt>
            <c:idx val="44"/>
            <c:bubble3D val="0"/>
            <c:spPr>
              <a:solidFill>
                <a:schemeClr val="accent3">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9-BD3E-4284-92ED-C093ED14FB3D}"/>
              </c:ext>
            </c:extLst>
          </c:dPt>
          <c:dPt>
            <c:idx val="45"/>
            <c:bubble3D val="0"/>
            <c:spPr>
              <a:solidFill>
                <a:schemeClr val="accent4">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B-BD3E-4284-92ED-C093ED14FB3D}"/>
              </c:ext>
            </c:extLst>
          </c:dPt>
          <c:dPt>
            <c:idx val="46"/>
            <c:bubble3D val="0"/>
            <c:spPr>
              <a:solidFill>
                <a:schemeClr val="accent5">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D-BD3E-4284-92ED-C093ED14FB3D}"/>
              </c:ext>
            </c:extLst>
          </c:dPt>
          <c:dPt>
            <c:idx val="47"/>
            <c:bubble3D val="0"/>
            <c:spPr>
              <a:solidFill>
                <a:schemeClr val="accent6">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F-BD3E-4284-92ED-C093ED14FB3D}"/>
              </c:ext>
            </c:extLst>
          </c:dPt>
          <c:dPt>
            <c:idx val="48"/>
            <c:bubble3D val="0"/>
            <c:spPr>
              <a:solidFill>
                <a:schemeClr val="accent1">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1-BD3E-4284-92ED-C093ED14FB3D}"/>
              </c:ext>
            </c:extLst>
          </c:dPt>
          <c:dPt>
            <c:idx val="49"/>
            <c:bubble3D val="0"/>
            <c:spPr>
              <a:solidFill>
                <a:schemeClr val="accent2">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3-BD3E-4284-92ED-C093ED14FB3D}"/>
              </c:ext>
            </c:extLst>
          </c:dPt>
          <c:dPt>
            <c:idx val="50"/>
            <c:bubble3D val="0"/>
            <c:spPr>
              <a:solidFill>
                <a:schemeClr val="accent3">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5-BD3E-4284-92ED-C093ED14FB3D}"/>
              </c:ext>
            </c:extLst>
          </c:dPt>
          <c:dPt>
            <c:idx val="51"/>
            <c:bubble3D val="0"/>
            <c:spPr>
              <a:solidFill>
                <a:schemeClr val="accent4">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7-BD3E-4284-92ED-C093ED14FB3D}"/>
              </c:ext>
            </c:extLst>
          </c:dPt>
          <c:dPt>
            <c:idx val="52"/>
            <c:bubble3D val="0"/>
            <c:spPr>
              <a:solidFill>
                <a:schemeClr val="accent5">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9-BD3E-4284-92ED-C093ED14FB3D}"/>
              </c:ext>
            </c:extLst>
          </c:dPt>
          <c:dPt>
            <c:idx val="53"/>
            <c:bubble3D val="0"/>
            <c:spPr>
              <a:solidFill>
                <a:schemeClr val="accent6">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B-BD3E-4284-92ED-C093ED14FB3D}"/>
              </c:ext>
            </c:extLst>
          </c:dPt>
          <c:dPt>
            <c:idx val="54"/>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D-BD3E-4284-92ED-C093ED14FB3D}"/>
              </c:ext>
            </c:extLst>
          </c:dPt>
          <c:dPt>
            <c:idx val="55"/>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F-BD3E-4284-92ED-C093ED14FB3D}"/>
              </c:ext>
            </c:extLst>
          </c:dPt>
          <c:dPt>
            <c:idx val="56"/>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1-BD3E-4284-92ED-C093ED14FB3D}"/>
              </c:ext>
            </c:extLst>
          </c:dPt>
          <c:dPt>
            <c:idx val="57"/>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3-BD3E-4284-92ED-C093ED14FB3D}"/>
              </c:ext>
            </c:extLst>
          </c:dPt>
          <c:dPt>
            <c:idx val="58"/>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5-BD3E-4284-92ED-C093ED14FB3D}"/>
              </c:ext>
            </c:extLst>
          </c:dPt>
          <c:dPt>
            <c:idx val="59"/>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7-BD3E-4284-92ED-C093ED14FB3D}"/>
              </c:ext>
            </c:extLst>
          </c:dPt>
          <c:dPt>
            <c:idx val="60"/>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9-BD3E-4284-92ED-C093ED14FB3D}"/>
              </c:ext>
            </c:extLst>
          </c:dPt>
          <c:dPt>
            <c:idx val="61"/>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B-BD3E-4284-92ED-C093ED14FB3D}"/>
              </c:ext>
            </c:extLst>
          </c:dPt>
          <c:dPt>
            <c:idx val="62"/>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D-BD3E-4284-92ED-C093ED14FB3D}"/>
              </c:ext>
            </c:extLst>
          </c:dPt>
          <c:dPt>
            <c:idx val="63"/>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F-BD3E-4284-92ED-C093ED14FB3D}"/>
              </c:ext>
            </c:extLst>
          </c:dPt>
          <c:dPt>
            <c:idx val="6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1-BD3E-4284-92ED-C093ED14FB3D}"/>
              </c:ext>
            </c:extLst>
          </c:dPt>
          <c:dPt>
            <c:idx val="65"/>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3-BD3E-4284-92ED-C093ED14FB3D}"/>
              </c:ext>
            </c:extLst>
          </c:dPt>
          <c:dPt>
            <c:idx val="66"/>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5-BD3E-4284-92ED-C093ED14FB3D}"/>
              </c:ext>
            </c:extLst>
          </c:dPt>
          <c:dPt>
            <c:idx val="67"/>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7-BD3E-4284-92ED-C093ED14FB3D}"/>
              </c:ext>
            </c:extLst>
          </c:dPt>
          <c:dPt>
            <c:idx val="68"/>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9-BD3E-4284-92ED-C093ED14FB3D}"/>
              </c:ext>
            </c:extLst>
          </c:dPt>
          <c:dPt>
            <c:idx val="69"/>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B-BD3E-4284-92ED-C093ED14FB3D}"/>
              </c:ext>
            </c:extLst>
          </c:dPt>
          <c:dPt>
            <c:idx val="70"/>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D-BD3E-4284-92ED-C093ED14FB3D}"/>
              </c:ext>
            </c:extLst>
          </c:dPt>
          <c:dPt>
            <c:idx val="71"/>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F-BD3E-4284-92ED-C093ED14FB3D}"/>
              </c:ext>
            </c:extLst>
          </c:dPt>
          <c:dPt>
            <c:idx val="72"/>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1-BD3E-4284-92ED-C093ED14FB3D}"/>
              </c:ext>
            </c:extLst>
          </c:dPt>
          <c:dPt>
            <c:idx val="73"/>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3-BD3E-4284-92ED-C093ED14FB3D}"/>
              </c:ext>
            </c:extLst>
          </c:dPt>
          <c:dPt>
            <c:idx val="74"/>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5-BD3E-4284-92ED-C093ED14FB3D}"/>
              </c:ext>
            </c:extLst>
          </c:dPt>
          <c:dPt>
            <c:idx val="75"/>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7-BD3E-4284-92ED-C093ED14FB3D}"/>
              </c:ext>
            </c:extLst>
          </c:dPt>
          <c:dPt>
            <c:idx val="76"/>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9-BD3E-4284-92ED-C093ED14FB3D}"/>
              </c:ext>
            </c:extLst>
          </c:dPt>
          <c:dPt>
            <c:idx val="77"/>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B-BD3E-4284-92ED-C093ED14FB3D}"/>
              </c:ext>
            </c:extLst>
          </c:dPt>
          <c:dPt>
            <c:idx val="78"/>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D-BD3E-4284-92ED-C093ED14FB3D}"/>
              </c:ext>
            </c:extLst>
          </c:dPt>
          <c:dPt>
            <c:idx val="79"/>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9F-BD3E-4284-92ED-C093ED14FB3D}"/>
              </c:ext>
            </c:extLst>
          </c:dPt>
          <c:dPt>
            <c:idx val="80"/>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1-BD3E-4284-92ED-C093ED14FB3D}"/>
              </c:ext>
            </c:extLst>
          </c:dPt>
          <c:dPt>
            <c:idx val="81"/>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3-BD3E-4284-92ED-C093ED14FB3D}"/>
              </c:ext>
            </c:extLst>
          </c:dPt>
          <c:dPt>
            <c:idx val="82"/>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5-BD3E-4284-92ED-C093ED14FB3D}"/>
              </c:ext>
            </c:extLst>
          </c:dPt>
          <c:dPt>
            <c:idx val="83"/>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7-BD3E-4284-92ED-C093ED14FB3D}"/>
              </c:ext>
            </c:extLst>
          </c:dPt>
          <c:dPt>
            <c:idx val="84"/>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9-BD3E-4284-92ED-C093ED14FB3D}"/>
              </c:ext>
            </c:extLst>
          </c:dPt>
          <c:dPt>
            <c:idx val="85"/>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B-BD3E-4284-92ED-C093ED14FB3D}"/>
              </c:ext>
            </c:extLst>
          </c:dPt>
          <c:dPt>
            <c:idx val="86"/>
            <c:bubble3D val="0"/>
            <c:spPr>
              <a:solidFill>
                <a:schemeClr val="accent3">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D-BD3E-4284-92ED-C093ED14FB3D}"/>
              </c:ext>
            </c:extLst>
          </c:dPt>
          <c:dPt>
            <c:idx val="87"/>
            <c:bubble3D val="0"/>
            <c:spPr>
              <a:solidFill>
                <a:schemeClr val="accent4">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AF-BD3E-4284-92ED-C093ED14FB3D}"/>
              </c:ext>
            </c:extLst>
          </c:dPt>
          <c:dPt>
            <c:idx val="88"/>
            <c:bubble3D val="0"/>
            <c:spPr>
              <a:solidFill>
                <a:schemeClr val="accent5">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1-BD3E-4284-92ED-C093ED14FB3D}"/>
              </c:ext>
            </c:extLst>
          </c:dPt>
          <c:dPt>
            <c:idx val="89"/>
            <c:bubble3D val="0"/>
            <c:spPr>
              <a:solidFill>
                <a:schemeClr val="accent6">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3-BD3E-4284-92ED-C093ED14FB3D}"/>
              </c:ext>
            </c:extLst>
          </c:dPt>
          <c:dPt>
            <c:idx val="90"/>
            <c:bubble3D val="0"/>
            <c:spPr>
              <a:solidFill>
                <a:schemeClr val="accent1">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5-BD3E-4284-92ED-C093ED14FB3D}"/>
              </c:ext>
            </c:extLst>
          </c:dPt>
          <c:dPt>
            <c:idx val="91"/>
            <c:bubble3D val="0"/>
            <c:spPr>
              <a:solidFill>
                <a:schemeClr val="accent2">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7-BD3E-4284-92ED-C093ED14FB3D}"/>
              </c:ext>
            </c:extLst>
          </c:dPt>
          <c:dPt>
            <c:idx val="92"/>
            <c:bubble3D val="0"/>
            <c:spPr>
              <a:solidFill>
                <a:schemeClr val="accent3">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9-BD3E-4284-92ED-C093ED14FB3D}"/>
              </c:ext>
            </c:extLst>
          </c:dPt>
          <c:dPt>
            <c:idx val="93"/>
            <c:bubble3D val="0"/>
            <c:spPr>
              <a:solidFill>
                <a:schemeClr val="accent4">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B-BD3E-4284-92ED-C093ED14FB3D}"/>
              </c:ext>
            </c:extLst>
          </c:dPt>
          <c:dPt>
            <c:idx val="94"/>
            <c:bubble3D val="0"/>
            <c:spPr>
              <a:solidFill>
                <a:schemeClr val="accent5">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D-BD3E-4284-92ED-C093ED14FB3D}"/>
              </c:ext>
            </c:extLst>
          </c:dPt>
          <c:dPt>
            <c:idx val="95"/>
            <c:bubble3D val="0"/>
            <c:spPr>
              <a:solidFill>
                <a:schemeClr val="accent6">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BF-BD3E-4284-92ED-C093ED14FB3D}"/>
              </c:ext>
            </c:extLst>
          </c:dPt>
          <c:dPt>
            <c:idx val="96"/>
            <c:bubble3D val="0"/>
            <c:spPr>
              <a:solidFill>
                <a:schemeClr val="accent1">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1-BD3E-4284-92ED-C093ED14FB3D}"/>
              </c:ext>
            </c:extLst>
          </c:dPt>
          <c:dPt>
            <c:idx val="97"/>
            <c:bubble3D val="0"/>
            <c:spPr>
              <a:solidFill>
                <a:schemeClr val="accent2">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3-BD3E-4284-92ED-C093ED14FB3D}"/>
              </c:ext>
            </c:extLst>
          </c:dPt>
          <c:dPt>
            <c:idx val="98"/>
            <c:bubble3D val="0"/>
            <c:spPr>
              <a:solidFill>
                <a:schemeClr val="accent3">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5-BD3E-4284-92ED-C093ED14FB3D}"/>
              </c:ext>
            </c:extLst>
          </c:dPt>
          <c:dPt>
            <c:idx val="99"/>
            <c:bubble3D val="0"/>
            <c:spPr>
              <a:solidFill>
                <a:schemeClr val="accent4">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7-BD3E-4284-92ED-C093ED14FB3D}"/>
              </c:ext>
            </c:extLst>
          </c:dPt>
          <c:dPt>
            <c:idx val="100"/>
            <c:bubble3D val="0"/>
            <c:spPr>
              <a:solidFill>
                <a:schemeClr val="accent5">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9-BD3E-4284-92ED-C093ED14FB3D}"/>
              </c:ext>
            </c:extLst>
          </c:dPt>
          <c:dPt>
            <c:idx val="101"/>
            <c:bubble3D val="0"/>
            <c:spPr>
              <a:solidFill>
                <a:schemeClr val="accent6">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B-BD3E-4284-92ED-C093ED14FB3D}"/>
              </c:ext>
            </c:extLst>
          </c:dPt>
          <c:dPt>
            <c:idx val="102"/>
            <c:bubble3D val="0"/>
            <c:spPr>
              <a:solidFill>
                <a:schemeClr val="accent1">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D-BD3E-4284-92ED-C093ED14FB3D}"/>
              </c:ext>
            </c:extLst>
          </c:dPt>
          <c:dPt>
            <c:idx val="103"/>
            <c:bubble3D val="0"/>
            <c:spPr>
              <a:solidFill>
                <a:schemeClr val="accent2">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CF-BD3E-4284-92ED-C093ED14FB3D}"/>
              </c:ext>
            </c:extLst>
          </c:dPt>
          <c:dPt>
            <c:idx val="104"/>
            <c:bubble3D val="0"/>
            <c:spPr>
              <a:solidFill>
                <a:schemeClr val="accent3">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1-BD3E-4284-92ED-C093ED14FB3D}"/>
              </c:ext>
            </c:extLst>
          </c:dPt>
          <c:dPt>
            <c:idx val="105"/>
            <c:bubble3D val="0"/>
            <c:spPr>
              <a:solidFill>
                <a:schemeClr val="accent4">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3-BD3E-4284-92ED-C093ED14FB3D}"/>
              </c:ext>
            </c:extLst>
          </c:dPt>
          <c:dPt>
            <c:idx val="106"/>
            <c:bubble3D val="0"/>
            <c:spPr>
              <a:solidFill>
                <a:schemeClr val="accent5">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5-BD3E-4284-92ED-C093ED14FB3D}"/>
              </c:ext>
            </c:extLst>
          </c:dPt>
          <c:dPt>
            <c:idx val="107"/>
            <c:bubble3D val="0"/>
            <c:spPr>
              <a:solidFill>
                <a:schemeClr val="accent6">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7-BD3E-4284-92ED-C093ED14FB3D}"/>
              </c:ext>
            </c:extLst>
          </c:dPt>
          <c:dPt>
            <c:idx val="108"/>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9-BD3E-4284-92ED-C093ED14FB3D}"/>
              </c:ext>
            </c:extLst>
          </c:dPt>
          <c:dPt>
            <c:idx val="109"/>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B-BD3E-4284-92ED-C093ED14FB3D}"/>
              </c:ext>
            </c:extLst>
          </c:dPt>
          <c:dPt>
            <c:idx val="110"/>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D-BD3E-4284-92ED-C093ED14FB3D}"/>
              </c:ext>
            </c:extLst>
          </c:dPt>
          <c:dPt>
            <c:idx val="11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DF-BD3E-4284-92ED-C093ED14FB3D}"/>
              </c:ext>
            </c:extLst>
          </c:dPt>
          <c:dPt>
            <c:idx val="11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1-BD3E-4284-92ED-C093ED14FB3D}"/>
              </c:ext>
            </c:extLst>
          </c:dPt>
          <c:dPt>
            <c:idx val="113"/>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3-BD3E-4284-92ED-C093ED14FB3D}"/>
              </c:ext>
            </c:extLst>
          </c:dPt>
          <c:dPt>
            <c:idx val="114"/>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5-BD3E-4284-92ED-C093ED14FB3D}"/>
              </c:ext>
            </c:extLst>
          </c:dPt>
          <c:dPt>
            <c:idx val="115"/>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7-BD3E-4284-92ED-C093ED14FB3D}"/>
              </c:ext>
            </c:extLst>
          </c:dPt>
          <c:dPt>
            <c:idx val="116"/>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9-BD3E-4284-92ED-C093ED14FB3D}"/>
              </c:ext>
            </c:extLst>
          </c:dPt>
          <c:dPt>
            <c:idx val="117"/>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B-BD3E-4284-92ED-C093ED14FB3D}"/>
              </c:ext>
            </c:extLst>
          </c:dPt>
          <c:dPt>
            <c:idx val="118"/>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D-BD3E-4284-92ED-C093ED14FB3D}"/>
              </c:ext>
            </c:extLst>
          </c:dPt>
          <c:dPt>
            <c:idx val="119"/>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EF-BD3E-4284-92ED-C093ED14FB3D}"/>
              </c:ext>
            </c:extLst>
          </c:dPt>
          <c:dPt>
            <c:idx val="120"/>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1-BD3E-4284-92ED-C093ED14FB3D}"/>
              </c:ext>
            </c:extLst>
          </c:dPt>
          <c:dPt>
            <c:idx val="121"/>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3-BD3E-4284-92ED-C093ED14FB3D}"/>
              </c:ext>
            </c:extLst>
          </c:dPt>
          <c:dPt>
            <c:idx val="122"/>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5-BD3E-4284-92ED-C093ED14FB3D}"/>
              </c:ext>
            </c:extLst>
          </c:dPt>
          <c:dPt>
            <c:idx val="123"/>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7-BD3E-4284-92ED-C093ED14FB3D}"/>
              </c:ext>
            </c:extLst>
          </c:dPt>
          <c:dPt>
            <c:idx val="124"/>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9-BD3E-4284-92ED-C093ED14FB3D}"/>
              </c:ext>
            </c:extLst>
          </c:dPt>
          <c:dPt>
            <c:idx val="125"/>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B-BD3E-4284-92ED-C093ED14FB3D}"/>
              </c:ext>
            </c:extLst>
          </c:dPt>
          <c:dPt>
            <c:idx val="126"/>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D-BD3E-4284-92ED-C093ED14FB3D}"/>
              </c:ext>
            </c:extLst>
          </c:dPt>
          <c:dPt>
            <c:idx val="127"/>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F-BD3E-4284-92ED-C093ED14FB3D}"/>
              </c:ext>
            </c:extLst>
          </c:dPt>
          <c:dPt>
            <c:idx val="128"/>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01-BD3E-4284-92ED-C093ED14FB3D}"/>
              </c:ext>
            </c:extLst>
          </c:dPt>
          <c:dPt>
            <c:idx val="129"/>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03-BD3E-4284-92ED-C093ED14FB3D}"/>
              </c:ext>
            </c:extLst>
          </c:dPt>
          <c:dPt>
            <c:idx val="130"/>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05-BD3E-4284-92ED-C093ED14FB3D}"/>
              </c:ext>
            </c:extLst>
          </c:dPt>
          <c:dPt>
            <c:idx val="131"/>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07-BD3E-4284-92ED-C093ED14FB3D}"/>
              </c:ext>
            </c:extLst>
          </c:dPt>
          <c:dPt>
            <c:idx val="132"/>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09-BD3E-4284-92ED-C093ED14FB3D}"/>
              </c:ext>
            </c:extLst>
          </c:dPt>
          <c:dPt>
            <c:idx val="133"/>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0B-BD3E-4284-92ED-C093ED14FB3D}"/>
              </c:ext>
            </c:extLst>
          </c:dPt>
          <c:dPt>
            <c:idx val="134"/>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0D-BD3E-4284-92ED-C093ED14FB3D}"/>
              </c:ext>
            </c:extLst>
          </c:dPt>
          <c:dPt>
            <c:idx val="135"/>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0F-BD3E-4284-92ED-C093ED14FB3D}"/>
              </c:ext>
            </c:extLst>
          </c:dPt>
          <c:dPt>
            <c:idx val="136"/>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11-BD3E-4284-92ED-C093ED14FB3D}"/>
              </c:ext>
            </c:extLst>
          </c:dPt>
          <c:dPt>
            <c:idx val="137"/>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13-BD3E-4284-92ED-C093ED14FB3D}"/>
              </c:ext>
            </c:extLst>
          </c:dPt>
          <c:dPt>
            <c:idx val="138"/>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15-BD3E-4284-92ED-C093ED14FB3D}"/>
              </c:ext>
            </c:extLst>
          </c:dPt>
          <c:dPt>
            <c:idx val="139"/>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17-BD3E-4284-92ED-C093ED14FB3D}"/>
              </c:ext>
            </c:extLst>
          </c:dPt>
          <c:dPt>
            <c:idx val="140"/>
            <c:bubble3D val="0"/>
            <c:spPr>
              <a:solidFill>
                <a:schemeClr val="accent3">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19-BD3E-4284-92ED-C093ED14FB3D}"/>
              </c:ext>
            </c:extLst>
          </c:dPt>
          <c:dPt>
            <c:idx val="141"/>
            <c:bubble3D val="0"/>
            <c:spPr>
              <a:solidFill>
                <a:schemeClr val="accent4">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1B-BD3E-4284-92ED-C093ED14FB3D}"/>
              </c:ext>
            </c:extLst>
          </c:dPt>
          <c:dPt>
            <c:idx val="142"/>
            <c:bubble3D val="0"/>
            <c:spPr>
              <a:solidFill>
                <a:schemeClr val="accent5">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1D-BD3E-4284-92ED-C093ED14FB3D}"/>
              </c:ext>
            </c:extLst>
          </c:dPt>
          <c:dPt>
            <c:idx val="143"/>
            <c:bubble3D val="0"/>
            <c:spPr>
              <a:solidFill>
                <a:schemeClr val="accent6">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1F-BD3E-4284-92ED-C093ED14FB3D}"/>
              </c:ext>
            </c:extLst>
          </c:dPt>
          <c:dPt>
            <c:idx val="144"/>
            <c:bubble3D val="0"/>
            <c:spPr>
              <a:solidFill>
                <a:schemeClr val="accent1">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21-BD3E-4284-92ED-C093ED14FB3D}"/>
              </c:ext>
            </c:extLst>
          </c:dPt>
          <c:dPt>
            <c:idx val="145"/>
            <c:bubble3D val="0"/>
            <c:spPr>
              <a:solidFill>
                <a:schemeClr val="accent2">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23-BD3E-4284-92ED-C093ED14FB3D}"/>
              </c:ext>
            </c:extLst>
          </c:dPt>
          <c:dPt>
            <c:idx val="146"/>
            <c:bubble3D val="0"/>
            <c:spPr>
              <a:solidFill>
                <a:schemeClr val="accent3">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25-BD3E-4284-92ED-C093ED14FB3D}"/>
              </c:ext>
            </c:extLst>
          </c:dPt>
          <c:dPt>
            <c:idx val="147"/>
            <c:bubble3D val="0"/>
            <c:spPr>
              <a:solidFill>
                <a:schemeClr val="accent4">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27-BD3E-4284-92ED-C093ED14FB3D}"/>
              </c:ext>
            </c:extLst>
          </c:dPt>
          <c:dPt>
            <c:idx val="148"/>
            <c:bubble3D val="0"/>
            <c:spPr>
              <a:solidFill>
                <a:schemeClr val="accent5">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29-BD3E-4284-92ED-C093ED14FB3D}"/>
              </c:ext>
            </c:extLst>
          </c:dPt>
          <c:dPt>
            <c:idx val="149"/>
            <c:bubble3D val="0"/>
            <c:spPr>
              <a:solidFill>
                <a:schemeClr val="accent6">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2B-BD3E-4284-92ED-C093ED14FB3D}"/>
              </c:ext>
            </c:extLst>
          </c:dPt>
          <c:dPt>
            <c:idx val="150"/>
            <c:bubble3D val="0"/>
            <c:spPr>
              <a:solidFill>
                <a:schemeClr val="accent1">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2D-BD3E-4284-92ED-C093ED14FB3D}"/>
              </c:ext>
            </c:extLst>
          </c:dPt>
          <c:dPt>
            <c:idx val="151"/>
            <c:bubble3D val="0"/>
            <c:spPr>
              <a:solidFill>
                <a:schemeClr val="accent2">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2F-BD3E-4284-92ED-C093ED14FB3D}"/>
              </c:ext>
            </c:extLst>
          </c:dPt>
          <c:dPt>
            <c:idx val="152"/>
            <c:bubble3D val="0"/>
            <c:spPr>
              <a:solidFill>
                <a:schemeClr val="accent3">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31-BD3E-4284-92ED-C093ED14FB3D}"/>
              </c:ext>
            </c:extLst>
          </c:dPt>
          <c:dPt>
            <c:idx val="153"/>
            <c:bubble3D val="0"/>
            <c:spPr>
              <a:solidFill>
                <a:schemeClr val="accent4">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33-BD3E-4284-92ED-C093ED14FB3D}"/>
              </c:ext>
            </c:extLst>
          </c:dPt>
          <c:dPt>
            <c:idx val="154"/>
            <c:bubble3D val="0"/>
            <c:spPr>
              <a:solidFill>
                <a:schemeClr val="accent5">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35-BD3E-4284-92ED-C093ED14FB3D}"/>
              </c:ext>
            </c:extLst>
          </c:dPt>
          <c:dPt>
            <c:idx val="155"/>
            <c:bubble3D val="0"/>
            <c:spPr>
              <a:solidFill>
                <a:schemeClr val="accent6">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37-BD3E-4284-92ED-C093ED14FB3D}"/>
              </c:ext>
            </c:extLst>
          </c:dPt>
          <c:dPt>
            <c:idx val="156"/>
            <c:bubble3D val="0"/>
            <c:spPr>
              <a:solidFill>
                <a:schemeClr val="accent1">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39-BD3E-4284-92ED-C093ED14FB3D}"/>
              </c:ext>
            </c:extLst>
          </c:dPt>
          <c:dPt>
            <c:idx val="157"/>
            <c:bubble3D val="0"/>
            <c:spPr>
              <a:solidFill>
                <a:schemeClr val="accent2">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3B-BD3E-4284-92ED-C093ED14FB3D}"/>
              </c:ext>
            </c:extLst>
          </c:dPt>
          <c:dPt>
            <c:idx val="158"/>
            <c:bubble3D val="0"/>
            <c:spPr>
              <a:solidFill>
                <a:schemeClr val="accent3">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3D-BD3E-4284-92ED-C093ED14FB3D}"/>
              </c:ext>
            </c:extLst>
          </c:dPt>
          <c:dPt>
            <c:idx val="159"/>
            <c:bubble3D val="0"/>
            <c:spPr>
              <a:solidFill>
                <a:schemeClr val="accent4">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3F-BD3E-4284-92ED-C093ED14FB3D}"/>
              </c:ext>
            </c:extLst>
          </c:dPt>
          <c:dPt>
            <c:idx val="160"/>
            <c:bubble3D val="0"/>
            <c:spPr>
              <a:solidFill>
                <a:schemeClr val="accent5">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41-BD3E-4284-92ED-C093ED14FB3D}"/>
              </c:ext>
            </c:extLst>
          </c:dPt>
          <c:dPt>
            <c:idx val="161"/>
            <c:bubble3D val="0"/>
            <c:spPr>
              <a:solidFill>
                <a:schemeClr val="accent6">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43-BD3E-4284-92ED-C093ED14FB3D}"/>
              </c:ext>
            </c:extLst>
          </c:dPt>
          <c:dPt>
            <c:idx val="162"/>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45-BD3E-4284-92ED-C093ED14FB3D}"/>
              </c:ext>
            </c:extLst>
          </c:dPt>
          <c:dPt>
            <c:idx val="163"/>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47-BD3E-4284-92ED-C093ED14FB3D}"/>
              </c:ext>
            </c:extLst>
          </c:dPt>
          <c:dPt>
            <c:idx val="164"/>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49-BD3E-4284-92ED-C093ED14FB3D}"/>
              </c:ext>
            </c:extLst>
          </c:dPt>
          <c:dPt>
            <c:idx val="165"/>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4B-BD3E-4284-92ED-C093ED14FB3D}"/>
              </c:ext>
            </c:extLst>
          </c:dPt>
          <c:dPt>
            <c:idx val="166"/>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4D-BD3E-4284-92ED-C093ED14FB3D}"/>
              </c:ext>
            </c:extLst>
          </c:dPt>
          <c:dPt>
            <c:idx val="167"/>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4F-BD3E-4284-92ED-C093ED14FB3D}"/>
              </c:ext>
            </c:extLst>
          </c:dPt>
          <c:dPt>
            <c:idx val="168"/>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51-BD3E-4284-92ED-C093ED14FB3D}"/>
              </c:ext>
            </c:extLst>
          </c:dPt>
          <c:dPt>
            <c:idx val="169"/>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53-BD3E-4284-92ED-C093ED14FB3D}"/>
              </c:ext>
            </c:extLst>
          </c:dPt>
          <c:dPt>
            <c:idx val="170"/>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55-BD3E-4284-92ED-C093ED14FB3D}"/>
              </c:ext>
            </c:extLst>
          </c:dPt>
          <c:dPt>
            <c:idx val="171"/>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57-BD3E-4284-92ED-C093ED14FB3D}"/>
              </c:ext>
            </c:extLst>
          </c:dPt>
          <c:dPt>
            <c:idx val="172"/>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59-BD3E-4284-92ED-C093ED14FB3D}"/>
              </c:ext>
            </c:extLst>
          </c:dPt>
          <c:dPt>
            <c:idx val="17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5B-BD3E-4284-92ED-C093ED14FB3D}"/>
              </c:ext>
            </c:extLst>
          </c:dPt>
          <c:dPt>
            <c:idx val="174"/>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5D-BD3E-4284-92ED-C093ED14FB3D}"/>
              </c:ext>
            </c:extLst>
          </c:dPt>
          <c:dPt>
            <c:idx val="175"/>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5F-BD3E-4284-92ED-C093ED14FB3D}"/>
              </c:ext>
            </c:extLst>
          </c:dPt>
          <c:dPt>
            <c:idx val="176"/>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61-BD3E-4284-92ED-C093ED14FB3D}"/>
              </c:ext>
            </c:extLst>
          </c:dPt>
          <c:dPt>
            <c:idx val="177"/>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63-BD3E-4284-92ED-C093ED14FB3D}"/>
              </c:ext>
            </c:extLst>
          </c:dPt>
          <c:dPt>
            <c:idx val="178"/>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65-BD3E-4284-92ED-C093ED14FB3D}"/>
              </c:ext>
            </c:extLst>
          </c:dPt>
          <c:dPt>
            <c:idx val="179"/>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67-BD3E-4284-92ED-C093ED14FB3D}"/>
              </c:ext>
            </c:extLst>
          </c:dPt>
          <c:dPt>
            <c:idx val="180"/>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69-BD3E-4284-92ED-C093ED14FB3D}"/>
              </c:ext>
            </c:extLst>
          </c:dPt>
          <c:dPt>
            <c:idx val="181"/>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6B-BD3E-4284-92ED-C093ED14FB3D}"/>
              </c:ext>
            </c:extLst>
          </c:dPt>
          <c:dPt>
            <c:idx val="182"/>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6D-BD3E-4284-92ED-C093ED14FB3D}"/>
              </c:ext>
            </c:extLst>
          </c:dPt>
          <c:dPt>
            <c:idx val="183"/>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6F-BD3E-4284-92ED-C093ED14FB3D}"/>
              </c:ext>
            </c:extLst>
          </c:dPt>
          <c:dPt>
            <c:idx val="184"/>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71-BD3E-4284-92ED-C093ED14FB3D}"/>
              </c:ext>
            </c:extLst>
          </c:dPt>
          <c:dPt>
            <c:idx val="185"/>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73-BD3E-4284-92ED-C093ED14FB3D}"/>
              </c:ext>
            </c:extLst>
          </c:dPt>
          <c:dPt>
            <c:idx val="186"/>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75-BD3E-4284-92ED-C093ED14FB3D}"/>
              </c:ext>
            </c:extLst>
          </c:dPt>
          <c:dPt>
            <c:idx val="187"/>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77-BD3E-4284-92ED-C093ED14FB3D}"/>
              </c:ext>
            </c:extLst>
          </c:dPt>
          <c:dPt>
            <c:idx val="188"/>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79-BD3E-4284-92ED-C093ED14FB3D}"/>
              </c:ext>
            </c:extLst>
          </c:dPt>
          <c:dPt>
            <c:idx val="189"/>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7B-BD3E-4284-92ED-C093ED14FB3D}"/>
              </c:ext>
            </c:extLst>
          </c:dPt>
          <c:dPt>
            <c:idx val="190"/>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7D-BD3E-4284-92ED-C093ED14FB3D}"/>
              </c:ext>
            </c:extLst>
          </c:dPt>
          <c:dPt>
            <c:idx val="191"/>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7F-BD3E-4284-92ED-C093ED14FB3D}"/>
              </c:ext>
            </c:extLst>
          </c:dPt>
          <c:dPt>
            <c:idx val="192"/>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81-BD3E-4284-92ED-C093ED14FB3D}"/>
              </c:ext>
            </c:extLst>
          </c:dPt>
          <c:dPt>
            <c:idx val="193"/>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83-BD3E-4284-92ED-C093ED14FB3D}"/>
              </c:ext>
            </c:extLst>
          </c:dPt>
          <c:dPt>
            <c:idx val="194"/>
            <c:bubble3D val="0"/>
            <c:spPr>
              <a:solidFill>
                <a:schemeClr val="accent3">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85-BD3E-4284-92ED-C093ED14FB3D}"/>
              </c:ext>
            </c:extLst>
          </c:dPt>
          <c:dPt>
            <c:idx val="195"/>
            <c:bubble3D val="0"/>
            <c:spPr>
              <a:solidFill>
                <a:schemeClr val="accent4">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87-BD3E-4284-92ED-C093ED14FB3D}"/>
              </c:ext>
            </c:extLst>
          </c:dPt>
          <c:dPt>
            <c:idx val="196"/>
            <c:bubble3D val="0"/>
            <c:spPr>
              <a:solidFill>
                <a:schemeClr val="accent5">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89-BD3E-4284-92ED-C093ED14FB3D}"/>
              </c:ext>
            </c:extLst>
          </c:dPt>
          <c:dPt>
            <c:idx val="197"/>
            <c:bubble3D val="0"/>
            <c:spPr>
              <a:solidFill>
                <a:schemeClr val="accent6">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8B-BD3E-4284-92ED-C093ED14FB3D}"/>
              </c:ext>
            </c:extLst>
          </c:dPt>
          <c:dPt>
            <c:idx val="198"/>
            <c:bubble3D val="0"/>
            <c:spPr>
              <a:solidFill>
                <a:schemeClr val="accent1">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8D-BD3E-4284-92ED-C093ED14FB3D}"/>
              </c:ext>
            </c:extLst>
          </c:dPt>
          <c:dPt>
            <c:idx val="199"/>
            <c:bubble3D val="0"/>
            <c:spPr>
              <a:solidFill>
                <a:schemeClr val="accent2">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8F-BD3E-4284-92ED-C093ED14FB3D}"/>
              </c:ext>
            </c:extLst>
          </c:dPt>
          <c:dPt>
            <c:idx val="200"/>
            <c:bubble3D val="0"/>
            <c:spPr>
              <a:solidFill>
                <a:schemeClr val="accent3">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91-BD3E-4284-92ED-C093ED14FB3D}"/>
              </c:ext>
            </c:extLst>
          </c:dPt>
          <c:dPt>
            <c:idx val="201"/>
            <c:bubble3D val="0"/>
            <c:spPr>
              <a:solidFill>
                <a:schemeClr val="accent4">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93-BD3E-4284-92ED-C093ED14FB3D}"/>
              </c:ext>
            </c:extLst>
          </c:dPt>
          <c:dPt>
            <c:idx val="202"/>
            <c:bubble3D val="0"/>
            <c:spPr>
              <a:solidFill>
                <a:schemeClr val="accent5">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95-BD3E-4284-92ED-C093ED14FB3D}"/>
              </c:ext>
            </c:extLst>
          </c:dPt>
          <c:dPt>
            <c:idx val="203"/>
            <c:bubble3D val="0"/>
            <c:spPr>
              <a:solidFill>
                <a:schemeClr val="accent6">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97-BD3E-4284-92ED-C093ED14FB3D}"/>
              </c:ext>
            </c:extLst>
          </c:dPt>
          <c:dPt>
            <c:idx val="204"/>
            <c:bubble3D val="0"/>
            <c:spPr>
              <a:solidFill>
                <a:schemeClr val="accent1">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99-BD3E-4284-92ED-C093ED14FB3D}"/>
              </c:ext>
            </c:extLst>
          </c:dPt>
          <c:dPt>
            <c:idx val="205"/>
            <c:bubble3D val="0"/>
            <c:spPr>
              <a:solidFill>
                <a:schemeClr val="accent2">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9B-BD3E-4284-92ED-C093ED14FB3D}"/>
              </c:ext>
            </c:extLst>
          </c:dPt>
          <c:dPt>
            <c:idx val="206"/>
            <c:bubble3D val="0"/>
            <c:spPr>
              <a:solidFill>
                <a:schemeClr val="accent3">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9D-BD3E-4284-92ED-C093ED14FB3D}"/>
              </c:ext>
            </c:extLst>
          </c:dPt>
          <c:dPt>
            <c:idx val="207"/>
            <c:bubble3D val="0"/>
            <c:spPr>
              <a:solidFill>
                <a:schemeClr val="accent4">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9F-BD3E-4284-92ED-C093ED14FB3D}"/>
              </c:ext>
            </c:extLst>
          </c:dPt>
          <c:dPt>
            <c:idx val="208"/>
            <c:bubble3D val="0"/>
            <c:spPr>
              <a:solidFill>
                <a:schemeClr val="accent5">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A1-BD3E-4284-92ED-C093ED14FB3D}"/>
              </c:ext>
            </c:extLst>
          </c:dPt>
          <c:dPt>
            <c:idx val="209"/>
            <c:bubble3D val="0"/>
            <c:spPr>
              <a:solidFill>
                <a:schemeClr val="accent6">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A3-BD3E-4284-92ED-C093ED14FB3D}"/>
              </c:ext>
            </c:extLst>
          </c:dPt>
          <c:dPt>
            <c:idx val="210"/>
            <c:bubble3D val="0"/>
            <c:spPr>
              <a:solidFill>
                <a:schemeClr val="accent1">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A5-BD3E-4284-92ED-C093ED14FB3D}"/>
              </c:ext>
            </c:extLst>
          </c:dPt>
          <c:dPt>
            <c:idx val="211"/>
            <c:bubble3D val="0"/>
            <c:spPr>
              <a:solidFill>
                <a:schemeClr val="accent2">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A7-BD3E-4284-92ED-C093ED14FB3D}"/>
              </c:ext>
            </c:extLst>
          </c:dPt>
          <c:dPt>
            <c:idx val="212"/>
            <c:bubble3D val="0"/>
            <c:spPr>
              <a:solidFill>
                <a:schemeClr val="accent3">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A9-BD3E-4284-92ED-C093ED14FB3D}"/>
              </c:ext>
            </c:extLst>
          </c:dPt>
          <c:dPt>
            <c:idx val="213"/>
            <c:bubble3D val="0"/>
            <c:spPr>
              <a:solidFill>
                <a:schemeClr val="accent4">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AB-BD3E-4284-92ED-C093ED14FB3D}"/>
              </c:ext>
            </c:extLst>
          </c:dPt>
          <c:dPt>
            <c:idx val="214"/>
            <c:bubble3D val="0"/>
            <c:spPr>
              <a:solidFill>
                <a:schemeClr val="accent5">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AD-BD3E-4284-92ED-C093ED14FB3D}"/>
              </c:ext>
            </c:extLst>
          </c:dPt>
          <c:dPt>
            <c:idx val="215"/>
            <c:bubble3D val="0"/>
            <c:spPr>
              <a:solidFill>
                <a:schemeClr val="accent6">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AF-BD3E-4284-92ED-C093ED14FB3D}"/>
              </c:ext>
            </c:extLst>
          </c:dPt>
          <c:dPt>
            <c:idx val="216"/>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B1-BD3E-4284-92ED-C093ED14FB3D}"/>
              </c:ext>
            </c:extLst>
          </c:dPt>
          <c:dPt>
            <c:idx val="217"/>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B3-BD3E-4284-92ED-C093ED14FB3D}"/>
              </c:ext>
            </c:extLst>
          </c:dPt>
          <c:dPt>
            <c:idx val="218"/>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B5-BD3E-4284-92ED-C093ED14FB3D}"/>
              </c:ext>
            </c:extLst>
          </c:dPt>
          <c:dPt>
            <c:idx val="219"/>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B7-BD3E-4284-92ED-C093ED14FB3D}"/>
              </c:ext>
            </c:extLst>
          </c:dPt>
          <c:dPt>
            <c:idx val="220"/>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B9-BD3E-4284-92ED-C093ED14FB3D}"/>
              </c:ext>
            </c:extLst>
          </c:dPt>
          <c:dPt>
            <c:idx val="221"/>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BB-BD3E-4284-92ED-C093ED14FB3D}"/>
              </c:ext>
            </c:extLst>
          </c:dPt>
          <c:dPt>
            <c:idx val="222"/>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BD-BD3E-4284-92ED-C093ED14FB3D}"/>
              </c:ext>
            </c:extLst>
          </c:dPt>
          <c:dPt>
            <c:idx val="22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BF-BD3E-4284-92ED-C093ED14FB3D}"/>
              </c:ext>
            </c:extLst>
          </c:dPt>
          <c:dPt>
            <c:idx val="224"/>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C1-BD3E-4284-92ED-C093ED14FB3D}"/>
              </c:ext>
            </c:extLst>
          </c:dPt>
          <c:dPt>
            <c:idx val="225"/>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C3-BD3E-4284-92ED-C093ED14FB3D}"/>
              </c:ext>
            </c:extLst>
          </c:dPt>
          <c:dPt>
            <c:idx val="226"/>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1C5-BD3E-4284-92ED-C093ED14FB3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'KPI2'!$A$12:$A$239</c:f>
              <c:strCache>
                <c:ptCount val="227"/>
                <c:pt idx="0">
                  <c:v>Accounting</c:v>
                </c:pt>
                <c:pt idx="1">
                  <c:v>Administrative and Support Services</c:v>
                </c:pt>
                <c:pt idx="2">
                  <c:v>Advertising Services</c:v>
                </c:pt>
                <c:pt idx="3">
                  <c:v>Advertising Services and Marketing Services</c:v>
                </c:pt>
                <c:pt idx="4">
                  <c:v>Advertising Services, Broadcast Media Production and Distribution, and Technology, Information and Media</c:v>
                </c:pt>
                <c:pt idx="5">
                  <c:v>Advertising Services, Media Production, and Events Services</c:v>
                </c:pt>
                <c:pt idx="6">
                  <c:v>Advertising Services, Online Audio and Video Media, and Technology, Information and Internet</c:v>
                </c:pt>
                <c:pt idx="7">
                  <c:v>Animation</c:v>
                </c:pt>
                <c:pt idx="8">
                  <c:v>Apparel &amp; Fashion</c:v>
                </c:pt>
                <c:pt idx="9">
                  <c:v>Appliances, Electrical, and Electronics Manufacturing</c:v>
                </c:pt>
                <c:pt idx="10">
                  <c:v>Appliances, Electrical, and Electronics Manufacturing and Semiconductor Manufacturing</c:v>
                </c:pt>
                <c:pt idx="11">
                  <c:v>Appliances, Electrical, and Electronics Manufacturing, Aviation and Aerospace Component Manufacturing, and Airlines and Aviation</c:v>
                </c:pt>
                <c:pt idx="12">
                  <c:v>Appliances, Electrical, and Electronics Manufacturing, Computers and Electronics Manufacturing, and Manufacturing</c:v>
                </c:pt>
                <c:pt idx="13">
                  <c:v>Appliances, Electrical, and Electronics Manufacturing, Electrical Equipment Manufacturing, and Fire Protection</c:v>
                </c:pt>
                <c:pt idx="14">
                  <c:v>Appliances, Electrical, and Electronics Manufacturing, Food and Beverage Services, and Consumer Services</c:v>
                </c:pt>
                <c:pt idx="15">
                  <c:v>Automation Machinery Manufacturing</c:v>
                </c:pt>
                <c:pt idx="16">
                  <c:v>Automation Machinery Manufacturing and Engineering Services</c:v>
                </c:pt>
                <c:pt idx="17">
                  <c:v>Automation Machinery Manufacturing and Oil and Gas</c:v>
                </c:pt>
                <c:pt idx="18">
                  <c:v>Aviation and Aerospace Component Manufacturing</c:v>
                </c:pt>
                <c:pt idx="19">
                  <c:v>Aviation and Aerospace Component Manufacturing, Banking, and Airlines and Aviation</c:v>
                </c:pt>
                <c:pt idx="20">
                  <c:v>Banking</c:v>
                </c:pt>
                <c:pt idx="21">
                  <c:v>Banking and Financial Services</c:v>
                </c:pt>
                <c:pt idx="22">
                  <c:v>Banking and Insurance</c:v>
                </c:pt>
                <c:pt idx="23">
                  <c:v>Banking, Financial Services, and Accounting</c:v>
                </c:pt>
                <c:pt idx="24">
                  <c:v>Banking, Financial Services, and Investment Banking</c:v>
                </c:pt>
                <c:pt idx="25">
                  <c:v>Banking, Human Resources Services, and Airlines and Aviation</c:v>
                </c:pt>
                <c:pt idx="26">
                  <c:v>Banking, Insurance, and Investment Banking</c:v>
                </c:pt>
                <c:pt idx="27">
                  <c:v>Biotechnology</c:v>
                </c:pt>
                <c:pt idx="28">
                  <c:v>Biotechnology Research</c:v>
                </c:pt>
                <c:pt idx="29">
                  <c:v>Biotechnology Research and Pharmaceutical Manufacturing</c:v>
                </c:pt>
                <c:pt idx="30">
                  <c:v>Blockchain Services</c:v>
                </c:pt>
                <c:pt idx="31">
                  <c:v>Book and Periodical Publishing</c:v>
                </c:pt>
                <c:pt idx="32">
                  <c:v>Book and Periodical Publishing, Technology, Information and Media, and Media and Telecommunications</c:v>
                </c:pt>
                <c:pt idx="33">
                  <c:v>Broadcast Media Production and Distribution</c:v>
                </c:pt>
                <c:pt idx="34">
                  <c:v>Broadcast Media Production and Distribution and Wholesale Petroleum and Petroleum Products</c:v>
                </c:pt>
                <c:pt idx="35">
                  <c:v>Building Construction and Manufacturing</c:v>
                </c:pt>
                <c:pt idx="36">
                  <c:v>Building Construction, Industrial Machinery Manufacturing, and Manufacturing</c:v>
                </c:pt>
                <c:pt idx="37">
                  <c:v>Business Consulting and Services</c:v>
                </c:pt>
                <c:pt idx="38">
                  <c:v>Business Consulting and Services, Real Estate, and Investment Banking</c:v>
                </c:pt>
                <c:pt idx="39">
                  <c:v>Business Supplies &amp; Equipment</c:v>
                </c:pt>
                <c:pt idx="40">
                  <c:v>Capital Markets, Investment Advice, and Financial Services</c:v>
                </c:pt>
                <c:pt idx="41">
                  <c:v>Chemical Manufacturing</c:v>
                </c:pt>
                <c:pt idx="42">
                  <c:v>Chemical Manufacturing and Manufacturing</c:v>
                </c:pt>
                <c:pt idx="43">
                  <c:v>Chemical Manufacturing, Biotechnology Research, and Pharmaceutical Manufacturing</c:v>
                </c:pt>
                <c:pt idx="44">
                  <c:v>Chemical Manufacturing, Oil and Gas, and Engineering Services</c:v>
                </c:pt>
                <c:pt idx="45">
                  <c:v>Chemical Raw Materials Manufacturing and Chemical Manufacturing</c:v>
                </c:pt>
                <c:pt idx="46">
                  <c:v>Civil Engineering and Business Consulting and Services</c:v>
                </c:pt>
                <c:pt idx="47">
                  <c:v>Civil Engineering, Chemical Manufacturing, and Executive Offices</c:v>
                </c:pt>
                <c:pt idx="48">
                  <c:v>Commercial Real Estate</c:v>
                </c:pt>
                <c:pt idx="49">
                  <c:v>Community Services</c:v>
                </c:pt>
                <c:pt idx="50">
                  <c:v>Computer and Network Security</c:v>
                </c:pt>
                <c:pt idx="51">
                  <c:v>Computer Games</c:v>
                </c:pt>
                <c:pt idx="52">
                  <c:v>Computer Hardware Manufacturing</c:v>
                </c:pt>
                <c:pt idx="53">
                  <c:v>Construction</c:v>
                </c:pt>
                <c:pt idx="54">
                  <c:v>Construction and Civil Engineering</c:v>
                </c:pt>
                <c:pt idx="55">
                  <c:v>Construction, Building Construction, and Industrial Machinery Manufacturing</c:v>
                </c:pt>
                <c:pt idx="56">
                  <c:v>Construction, Civil Engineering, and Design Services</c:v>
                </c:pt>
                <c:pt idx="57">
                  <c:v>Construction, Civil Engineering, and Environmental Services</c:v>
                </c:pt>
                <c:pt idx="58">
                  <c:v>Consumer Services</c:v>
                </c:pt>
                <c:pt idx="59">
                  <c:v>Consumer Services, Retail, and Textile Manufacturing</c:v>
                </c:pt>
                <c:pt idx="60">
                  <c:v>Dairy Product Manufacturing and Food and Beverage Services</c:v>
                </c:pt>
                <c:pt idx="61">
                  <c:v>Data Infrastructure and Analytics</c:v>
                </c:pt>
                <c:pt idx="62">
                  <c:v>Defense and Space Manufacturing</c:v>
                </c:pt>
                <c:pt idx="63">
                  <c:v>Defense and Space Manufacturing, Aviation and Aerospace Component Manufacturing, and Airlines and Aviation</c:v>
                </c:pt>
                <c:pt idx="64">
                  <c:v>Design Services</c:v>
                </c:pt>
                <c:pt idx="65">
                  <c:v>Education</c:v>
                </c:pt>
                <c:pt idx="66">
                  <c:v>Education Administration Programs</c:v>
                </c:pt>
                <c:pt idx="67">
                  <c:v>E-Learning Providers</c:v>
                </c:pt>
                <c:pt idx="68">
                  <c:v>Engineering Services</c:v>
                </c:pt>
                <c:pt idx="69">
                  <c:v>Entertainment Providers</c:v>
                </c:pt>
                <c:pt idx="70">
                  <c:v>Events Services</c:v>
                </c:pt>
                <c:pt idx="71">
                  <c:v>Executive Offices</c:v>
                </c:pt>
                <c:pt idx="72">
                  <c:v>Financial Services</c:v>
                </c:pt>
                <c:pt idx="73">
                  <c:v>Financial Services and Business Consulting and Services</c:v>
                </c:pt>
                <c:pt idx="74">
                  <c:v>Financial Services, Hospitals and Health Care, and Pharmaceutical Manufacturing</c:v>
                </c:pt>
                <c:pt idx="75">
                  <c:v>Food and Beverage Manufacturing</c:v>
                </c:pt>
                <c:pt idx="76">
                  <c:v>Food and Beverage Manufacturing, Manufacturing, and Beverage Manufacturing</c:v>
                </c:pt>
                <c:pt idx="77">
                  <c:v>Food and Beverage Services</c:v>
                </c:pt>
                <c:pt idx="78">
                  <c:v>Food and Beverage Services and Food and Beverage Manufacturing</c:v>
                </c:pt>
                <c:pt idx="79">
                  <c:v>Food and Beverage Services and Manufacturing</c:v>
                </c:pt>
                <c:pt idx="80">
                  <c:v>Food and Beverage Services, Food and Beverage Manufacturing, and Manufacturing</c:v>
                </c:pt>
                <c:pt idx="81">
                  <c:v>Food and Beverage Services, Manufacturing, and Beverage Manufacturing</c:v>
                </c:pt>
                <c:pt idx="82">
                  <c:v>Food and Beverage Services, Retail Apparel and Fashion, and Retail</c:v>
                </c:pt>
                <c:pt idx="83">
                  <c:v>Fundraising and Hospitals and Health Care</c:v>
                </c:pt>
                <c:pt idx="84">
                  <c:v>Fundraising, Financial Services, and Investment Banking</c:v>
                </c:pt>
                <c:pt idx="85">
                  <c:v>Furniture and Home Furnishings Manufacturing, Retail, and Textile Manufacturing</c:v>
                </c:pt>
                <c:pt idx="86">
                  <c:v>Graphic Design</c:v>
                </c:pt>
                <c:pt idx="87">
                  <c:v>Health, Wellness &amp; Fitness</c:v>
                </c:pt>
                <c:pt idx="88">
                  <c:v>Higher Education</c:v>
                </c:pt>
                <c:pt idx="89">
                  <c:v>Higher Education and Education Administration Programs</c:v>
                </c:pt>
                <c:pt idx="90">
                  <c:v>Higher Education, Education Administration Programs, and Professional Training and Coaching</c:v>
                </c:pt>
                <c:pt idx="91">
                  <c:v>Higher Education, E-Learning Providers, and Education</c:v>
                </c:pt>
                <c:pt idx="92">
                  <c:v>Hospitality</c:v>
                </c:pt>
                <c:pt idx="93">
                  <c:v>Hospitals and Health Care</c:v>
                </c:pt>
                <c:pt idx="94">
                  <c:v>Human Resources</c:v>
                </c:pt>
                <c:pt idx="95">
                  <c:v>Human Resources Services</c:v>
                </c:pt>
                <c:pt idx="96">
                  <c:v>HVAC and Refrigeration Equipment Manufacturing</c:v>
                </c:pt>
                <c:pt idx="97">
                  <c:v>Industrial Machinery Manufacturing</c:v>
                </c:pt>
                <c:pt idx="98">
                  <c:v>Information Services</c:v>
                </c:pt>
                <c:pt idx="99">
                  <c:v>Information Services and Software Development</c:v>
                </c:pt>
                <c:pt idx="100">
                  <c:v>Information Services and Technology, Information and Internet</c:v>
                </c:pt>
                <c:pt idx="101">
                  <c:v>Information Services, Financial Services, and Investment Banking</c:v>
                </c:pt>
                <c:pt idx="102">
                  <c:v>Information Services, Real Estate, and Hospitality</c:v>
                </c:pt>
                <c:pt idx="103">
                  <c:v>Information Services, Software Development, and Technology, Information and Internet</c:v>
                </c:pt>
                <c:pt idx="104">
                  <c:v>Information Technology &amp; Services</c:v>
                </c:pt>
                <c:pt idx="105">
                  <c:v>Insurance</c:v>
                </c:pt>
                <c:pt idx="106">
                  <c:v>Interior Design, Furniture and Home Furnishings Manufacturing, and Real Estate</c:v>
                </c:pt>
                <c:pt idx="107">
                  <c:v>Internet Marketplace Platforms</c:v>
                </c:pt>
                <c:pt idx="108">
                  <c:v>Internet Marketplace Platforms and Telecommunications</c:v>
                </c:pt>
                <c:pt idx="109">
                  <c:v>Internet Marketplace Platforms, Technology, Information and Media, and Computer Games</c:v>
                </c:pt>
                <c:pt idx="110">
                  <c:v>Internet Marketplace Platforms, Travel Arrangements, and Airlines and Aviation</c:v>
                </c:pt>
                <c:pt idx="111">
                  <c:v>Internet Publishing</c:v>
                </c:pt>
                <c:pt idx="112">
                  <c:v>Investment Advice, Investment Banking, and Investment Management</c:v>
                </c:pt>
                <c:pt idx="113">
                  <c:v>Investment Banking</c:v>
                </c:pt>
                <c:pt idx="114">
                  <c:v>Investment Management</c:v>
                </c:pt>
                <c:pt idx="115">
                  <c:v>IT Services and IT Consulting</c:v>
                </c:pt>
                <c:pt idx="116">
                  <c:v>IT Services and IT Consulting and Business Consulting and Services</c:v>
                </c:pt>
                <c:pt idx="117">
                  <c:v>IT Services and IT Consulting and Human Resources Services</c:v>
                </c:pt>
                <c:pt idx="118">
                  <c:v>IT Services and IT Consulting and Motor Vehicle Manufacturing</c:v>
                </c:pt>
                <c:pt idx="119">
                  <c:v>IT Services and IT Consulting and Software Development</c:v>
                </c:pt>
                <c:pt idx="120">
                  <c:v>IT Services and IT Consulting and Technology, Information and Internet</c:v>
                </c:pt>
                <c:pt idx="121">
                  <c:v>IT Services and IT Consulting, Automation Machinery Manufacturing, and Motor Vehicle Manufacturing</c:v>
                </c:pt>
                <c:pt idx="122">
                  <c:v>IT Services and IT Consulting, Food and Beverage Services, and Data Infrastructure and Analytics</c:v>
                </c:pt>
                <c:pt idx="123">
                  <c:v>IT Services and IT Consulting, Human Resources Services, and Business Consulting and Services</c:v>
                </c:pt>
                <c:pt idx="124">
                  <c:v>IT Services and IT Consulting, Information Services, and Business Consulting and Services</c:v>
                </c:pt>
                <c:pt idx="125">
                  <c:v>IT Services and IT Consulting, Information Services, and Technology, Information and Media</c:v>
                </c:pt>
                <c:pt idx="126">
                  <c:v>IT Services and IT Consulting, IT System Training and Support, and IT System Data Services</c:v>
                </c:pt>
                <c:pt idx="127">
                  <c:v>IT Services and IT Consulting, Manufacturing, and Financial Services</c:v>
                </c:pt>
                <c:pt idx="128">
                  <c:v>IT Services and IT Consulting, Marketing Services, and Business Consulting and Services</c:v>
                </c:pt>
                <c:pt idx="129">
                  <c:v>IT Services and IT Consulting, Outsourcing and Offshoring Consulting, and Business Consulting and Services</c:v>
                </c:pt>
                <c:pt idx="130">
                  <c:v>IT Services and IT Consulting, Research Services, and Financial Services</c:v>
                </c:pt>
                <c:pt idx="131">
                  <c:v>IT Services and IT Consulting, Retail, and Business Consulting and Services</c:v>
                </c:pt>
                <c:pt idx="132">
                  <c:v>IT Services and IT Consulting, Software Development, and Business Consulting and Services</c:v>
                </c:pt>
                <c:pt idx="133">
                  <c:v>IT Services and IT Consulting, Software Development, and Computer Networking Products</c:v>
                </c:pt>
                <c:pt idx="134">
                  <c:v>IT Services and IT Consulting, Software Development, and Internet Marketplace Platforms</c:v>
                </c:pt>
                <c:pt idx="135">
                  <c:v>IT Services and IT Consulting, Software Development, and IT System Custom Software Development</c:v>
                </c:pt>
                <c:pt idx="136">
                  <c:v>IT Services and IT Consulting, Software Development, and Technology, Information and Internet</c:v>
                </c:pt>
                <c:pt idx="137">
                  <c:v>IT Services and IT Consulting, Staffing and Recruiting, and Human Resources Services</c:v>
                </c:pt>
                <c:pt idx="138">
                  <c:v>IT Services and IT Consulting, Telecommunications, and Financial Services</c:v>
                </c:pt>
                <c:pt idx="139">
                  <c:v>IT Services and IT Consulting, Transportation, Logistics, Supply Chain and Storage, and IT System Custom Software Development</c:v>
                </c:pt>
                <c:pt idx="140">
                  <c:v>IT System Custom Software Development</c:v>
                </c:pt>
                <c:pt idx="141">
                  <c:v>Manufacturing</c:v>
                </c:pt>
                <c:pt idx="142">
                  <c:v>Manufacturing and Oil and Gas</c:v>
                </c:pt>
                <c:pt idx="143">
                  <c:v>Manufacturing, Oil and Gas, and Services for Renewable Energy</c:v>
                </c:pt>
                <c:pt idx="144">
                  <c:v>Market Research</c:v>
                </c:pt>
                <c:pt idx="145">
                  <c:v>Marketing Services</c:v>
                </c:pt>
                <c:pt idx="146">
                  <c:v>Marketing Services and Internet Publishing</c:v>
                </c:pt>
                <c:pt idx="147">
                  <c:v>Mechanical Or Industrial Engineering</c:v>
                </c:pt>
                <c:pt idx="148">
                  <c:v>Media and Telecommunications</c:v>
                </c:pt>
                <c:pt idx="149">
                  <c:v>Media Production</c:v>
                </c:pt>
                <c:pt idx="150">
                  <c:v>Medical Equipment Manufacturing</c:v>
                </c:pt>
                <c:pt idx="151">
                  <c:v>Motor Vehicle Manufacturing</c:v>
                </c:pt>
                <c:pt idx="152">
                  <c:v>Motor Vehicle Parts Manufacturing</c:v>
                </c:pt>
                <c:pt idx="153">
                  <c:v>Motor Vehicle Parts Manufacturing, Automation Machinery Manufacturing, and Motor Vehicle Manufacturing</c:v>
                </c:pt>
                <c:pt idx="154">
                  <c:v>Nanotechnology Research, Semiconductor Manufacturing, and Manufacturing</c:v>
                </c:pt>
                <c:pt idx="155">
                  <c:v>Non-profit Organizations</c:v>
                </c:pt>
                <c:pt idx="156">
                  <c:v>Non-profit Organizations, Marketing Services, and Financial Services</c:v>
                </c:pt>
                <c:pt idx="157">
                  <c:v>Oil and Gas</c:v>
                </c:pt>
                <c:pt idx="158">
                  <c:v>Oil, Gas, and Mining, Boilers, Tanks, and Shipping Container Manufacturing, and Maritime Transportation</c:v>
                </c:pt>
                <c:pt idx="159">
                  <c:v>Online Audio and Video Media</c:v>
                </c:pt>
                <c:pt idx="160">
                  <c:v>Outsourcing and Offshoring Consulting</c:v>
                </c:pt>
                <c:pt idx="161">
                  <c:v>Outsourcing and Offshoring Consulting and Business Consulting and Services</c:v>
                </c:pt>
                <c:pt idx="162">
                  <c:v>Personal Care Product Manufacturing</c:v>
                </c:pt>
                <c:pt idx="163">
                  <c:v>Personal Care Product Manufacturing and Manufacturing</c:v>
                </c:pt>
                <c:pt idx="164">
                  <c:v>Pharmaceutical Manufacturing</c:v>
                </c:pt>
                <c:pt idx="165">
                  <c:v>Photography</c:v>
                </c:pt>
                <c:pt idx="166">
                  <c:v>Plastics Manufacturing</c:v>
                </c:pt>
                <c:pt idx="167">
                  <c:v>Professional Training and Coaching</c:v>
                </c:pt>
                <c:pt idx="168">
                  <c:v>Professional Training and Coaching and Human Resources Services</c:v>
                </c:pt>
                <c:pt idx="169">
                  <c:v>Public Relations and Communications Services</c:v>
                </c:pt>
                <c:pt idx="170">
                  <c:v>Railroad Equipment Manufacturing</c:v>
                </c:pt>
                <c:pt idx="171">
                  <c:v>Real Estate</c:v>
                </c:pt>
                <c:pt idx="172">
                  <c:v>Renewable Energy Semiconductor Manufacturing</c:v>
                </c:pt>
                <c:pt idx="173">
                  <c:v>Research Services</c:v>
                </c:pt>
                <c:pt idx="174">
                  <c:v>Research Services and Financial Services</c:v>
                </c:pt>
                <c:pt idx="175">
                  <c:v>Restaurants, Food and Beverage Services, and Retail</c:v>
                </c:pt>
                <c:pt idx="176">
                  <c:v>Retail</c:v>
                </c:pt>
                <c:pt idx="177">
                  <c:v>Retail and Accounting</c:v>
                </c:pt>
                <c:pt idx="178">
                  <c:v>Retail and Retail Luxury Goods and Jewelry</c:v>
                </c:pt>
                <c:pt idx="179">
                  <c:v>Retail Apparel and Fashion</c:v>
                </c:pt>
                <c:pt idx="180">
                  <c:v>Retail Apparel and Fashion and Retail</c:v>
                </c:pt>
                <c:pt idx="181">
                  <c:v>Retail Apparel and Fashion, Internet Marketplace Platforms, and Retail Luxury Goods and Jewelry</c:v>
                </c:pt>
                <c:pt idx="182">
                  <c:v>Retail Apparel and Fashion, Manufacturing, and Textile Manufacturing</c:v>
                </c:pt>
                <c:pt idx="183">
                  <c:v>Retail Apparel and Fashion, Retail, and Retail Luxury Goods and Jewelry</c:v>
                </c:pt>
                <c:pt idx="184">
                  <c:v>Retail Building Materials and Garden Equipment</c:v>
                </c:pt>
                <c:pt idx="185">
                  <c:v>Retail Groceries</c:v>
                </c:pt>
                <c:pt idx="186">
                  <c:v>Retail Groceries, Food and Beverage Retail, and Retail</c:v>
                </c:pt>
                <c:pt idx="187">
                  <c:v>Retail Luxury Goods and Jewelry</c:v>
                </c:pt>
                <c:pt idx="188">
                  <c:v>Security and Investigations</c:v>
                </c:pt>
                <c:pt idx="189">
                  <c:v>Semiconductor Manufacturing</c:v>
                </c:pt>
                <c:pt idx="190">
                  <c:v>Semiconductor Manufacturing and Manufacturing</c:v>
                </c:pt>
                <c:pt idx="191">
                  <c:v>Software Development</c:v>
                </c:pt>
                <c:pt idx="192">
                  <c:v>Software Development and Consumer Services</c:v>
                </c:pt>
                <c:pt idx="193">
                  <c:v>Software Development and Financial Services</c:v>
                </c:pt>
                <c:pt idx="194">
                  <c:v>Software Development and Medical Practices</c:v>
                </c:pt>
                <c:pt idx="195">
                  <c:v>Software Development and Oil and Gas</c:v>
                </c:pt>
                <c:pt idx="196">
                  <c:v>Software Development and Technology, Information and Internet</c:v>
                </c:pt>
                <c:pt idx="197">
                  <c:v>Software Development, Broadcast Media Production and Distribution, and Entertainment Providers</c:v>
                </c:pt>
                <c:pt idx="198">
                  <c:v>Software Development, Financial Services, and Investment Banking</c:v>
                </c:pt>
                <c:pt idx="199">
                  <c:v>Software Development, Technology, Information and Internet, and Data Infrastructure and Analytics</c:v>
                </c:pt>
                <c:pt idx="200">
                  <c:v>Software Development, Technology, Information and Internet, and IT System Custom Software Development</c:v>
                </c:pt>
                <c:pt idx="201">
                  <c:v>Software Development, Technology, Information and Internet, and Technology, Information and Media</c:v>
                </c:pt>
                <c:pt idx="202">
                  <c:v>Spectator Sports and Entertainment Providers</c:v>
                </c:pt>
                <c:pt idx="203">
                  <c:v>Staffing and Recruiting</c:v>
                </c:pt>
                <c:pt idx="204">
                  <c:v>Staffing and Recruiting and Business Consulting and Services</c:v>
                </c:pt>
                <c:pt idx="205">
                  <c:v>Staffing and Recruiting, Financial Services, and International Trade and Development</c:v>
                </c:pt>
                <c:pt idx="206">
                  <c:v>Technology, Information and Internet</c:v>
                </c:pt>
                <c:pt idx="207">
                  <c:v>Technology, Information and Internet and Manufacturing</c:v>
                </c:pt>
                <c:pt idx="208">
                  <c:v>Technology, Information and Media</c:v>
                </c:pt>
                <c:pt idx="209">
                  <c:v>Telecommunications</c:v>
                </c:pt>
                <c:pt idx="210">
                  <c:v>Telecommunications and Banking</c:v>
                </c:pt>
                <c:pt idx="211">
                  <c:v>Telecommunications and Financial Services</c:v>
                </c:pt>
                <c:pt idx="212">
                  <c:v>Telecommunications, Financial Services, and Real Estate</c:v>
                </c:pt>
                <c:pt idx="213">
                  <c:v>Textile Manufacturing</c:v>
                </c:pt>
                <c:pt idx="214">
                  <c:v>Transportation, Logistics, Supply Chain and Storage</c:v>
                </c:pt>
                <c:pt idx="215">
                  <c:v>Transportation, Logistics, Supply Chain and Storage and Truck Transportation</c:v>
                </c:pt>
                <c:pt idx="216">
                  <c:v>Transportation, Logistics, Supply Chain and Storage, Freight and Package Transportation, and Airlines and Aviation</c:v>
                </c:pt>
                <c:pt idx="217">
                  <c:v>Transportation, Logistics, Supply Chain and Storage, Manufacturing, and Retail</c:v>
                </c:pt>
                <c:pt idx="218">
                  <c:v>Travel Arrangements</c:v>
                </c:pt>
                <c:pt idx="219">
                  <c:v>Truck Transportation</c:v>
                </c:pt>
                <c:pt idx="220">
                  <c:v>Venture Capital and Private Equity Principals and Financial Services</c:v>
                </c:pt>
                <c:pt idx="221">
                  <c:v>Venture Capital and Private Equity Principals, Financial Services, and Investment Banking</c:v>
                </c:pt>
                <c:pt idx="222">
                  <c:v>Wellness and Fitness Services</c:v>
                </c:pt>
                <c:pt idx="223">
                  <c:v>Wholesale Building Materials</c:v>
                </c:pt>
                <c:pt idx="224">
                  <c:v>Wholesale Building Materials and Building Construction</c:v>
                </c:pt>
                <c:pt idx="225">
                  <c:v>Wholesale Building Materials, Furniture and Home Furnishings Manufacturing, and Retail Building Materials and Garden Equipment</c:v>
                </c:pt>
                <c:pt idx="226">
                  <c:v>Wholesale Building Materials, Manufacturing, and Retail Building Materials and Garden Equipment</c:v>
                </c:pt>
              </c:strCache>
            </c:strRef>
          </c:cat>
          <c:val>
            <c:numRef>
              <c:f>'KPI2'!$B$12:$B$239</c:f>
              <c:numCache>
                <c:formatCode>General</c:formatCode>
                <c:ptCount val="227"/>
                <c:pt idx="8">
                  <c:v>#N/A</c:v>
                </c:pt>
                <c:pt idx="9">
                  <c:v>1</c:v>
                </c:pt>
                <c:pt idx="10">
                  <c:v>1</c:v>
                </c:pt>
                <c:pt idx="11">
                  <c:v>1</c:v>
                </c:pt>
                <c:pt idx="12">
                  <c:v>1</c:v>
                </c:pt>
                <c:pt idx="13">
                  <c:v>1</c:v>
                </c:pt>
                <c:pt idx="14">
                  <c:v>1</c:v>
                </c:pt>
                <c:pt idx="15">
                  <c:v>1</c:v>
                </c:pt>
                <c:pt idx="16">
                  <c:v>1</c:v>
                </c:pt>
                <c:pt idx="17">
                  <c:v>4</c:v>
                </c:pt>
                <c:pt idx="18">
                  <c:v>1</c:v>
                </c:pt>
                <c:pt idx="19">
                  <c:v>6</c:v>
                </c:pt>
                <c:pt idx="20">
                  <c:v>1</c:v>
                </c:pt>
                <c:pt idx="21">
                  <c:v>1</c:v>
                </c:pt>
                <c:pt idx="22">
                  <c:v>1</c:v>
                </c:pt>
                <c:pt idx="23">
                  <c:v>3</c:v>
                </c:pt>
                <c:pt idx="24">
                  <c:v>1</c:v>
                </c:pt>
                <c:pt idx="25">
                  <c:v>1</c:v>
                </c:pt>
                <c:pt idx="26">
                  <c:v>11</c:v>
                </c:pt>
                <c:pt idx="27">
                  <c:v>3</c:v>
                </c:pt>
                <c:pt idx="28">
                  <c:v>1</c:v>
                </c:pt>
                <c:pt idx="29">
                  <c:v>1</c:v>
                </c:pt>
                <c:pt idx="30">
                  <c:v>1</c:v>
                </c:pt>
                <c:pt idx="31">
                  <c:v>1</c:v>
                </c:pt>
                <c:pt idx="32">
                  <c:v>1</c:v>
                </c:pt>
                <c:pt idx="33">
                  <c:v>3</c:v>
                </c:pt>
                <c:pt idx="34">
                  <c:v>1</c:v>
                </c:pt>
                <c:pt idx="35">
                  <c:v>1</c:v>
                </c:pt>
                <c:pt idx="36">
                  <c:v>3</c:v>
                </c:pt>
                <c:pt idx="37">
                  <c:v>1</c:v>
                </c:pt>
                <c:pt idx="38">
                  <c:v>1</c:v>
                </c:pt>
                <c:pt idx="39">
                  <c:v>1</c:v>
                </c:pt>
                <c:pt idx="40">
                  <c:v>5</c:v>
                </c:pt>
                <c:pt idx="41">
                  <c:v>2</c:v>
                </c:pt>
                <c:pt idx="42">
                  <c:v>1</c:v>
                </c:pt>
                <c:pt idx="43">
                  <c:v>1</c:v>
                </c:pt>
                <c:pt idx="44">
                  <c:v>1</c:v>
                </c:pt>
                <c:pt idx="45">
                  <c:v>1</c:v>
                </c:pt>
                <c:pt idx="46">
                  <c:v>3</c:v>
                </c:pt>
                <c:pt idx="47">
                  <c:v>1</c:v>
                </c:pt>
                <c:pt idx="48">
                  <c:v>1</c:v>
                </c:pt>
                <c:pt idx="49">
                  <c:v>1</c:v>
                </c:pt>
                <c:pt idx="50">
                  <c:v>2</c:v>
                </c:pt>
                <c:pt idx="51">
                  <c:v>1</c:v>
                </c:pt>
                <c:pt idx="52">
                  <c:v>1</c:v>
                </c:pt>
                <c:pt idx="53">
                  <c:v>1</c:v>
                </c:pt>
                <c:pt idx="54">
                  <c:v>3</c:v>
                </c:pt>
                <c:pt idx="55">
                  <c:v>1</c:v>
                </c:pt>
                <c:pt idx="56">
                  <c:v>2</c:v>
                </c:pt>
                <c:pt idx="57">
                  <c:v>1</c:v>
                </c:pt>
                <c:pt idx="58">
                  <c:v>1</c:v>
                </c:pt>
                <c:pt idx="59">
                  <c:v>1</c:v>
                </c:pt>
                <c:pt idx="60">
                  <c:v>1</c:v>
                </c:pt>
                <c:pt idx="61">
                  <c:v>1</c:v>
                </c:pt>
                <c:pt idx="62">
                  <c:v>1</c:v>
                </c:pt>
                <c:pt idx="63">
                  <c:v>1</c:v>
                </c:pt>
                <c:pt idx="64">
                  <c:v>1</c:v>
                </c:pt>
                <c:pt idx="65">
                  <c:v>1</c:v>
                </c:pt>
                <c:pt idx="66">
                  <c:v>2</c:v>
                </c:pt>
                <c:pt idx="67">
                  <c:v>1</c:v>
                </c:pt>
                <c:pt idx="68">
                  <c:v>1</c:v>
                </c:pt>
                <c:pt idx="69">
                  <c:v>1</c:v>
                </c:pt>
                <c:pt idx="70">
                  <c:v>1</c:v>
                </c:pt>
                <c:pt idx="71">
                  <c:v>1</c:v>
                </c:pt>
                <c:pt idx="72">
                  <c:v>1</c:v>
                </c:pt>
                <c:pt idx="73">
                  <c:v>1</c:v>
                </c:pt>
                <c:pt idx="74">
                  <c:v>1</c:v>
                </c:pt>
                <c:pt idx="75">
                  <c:v>1</c:v>
                </c:pt>
                <c:pt idx="76">
                  <c:v>1</c:v>
                </c:pt>
                <c:pt idx="77">
                  <c:v>1</c:v>
                </c:pt>
                <c:pt idx="78">
                  <c:v>2</c:v>
                </c:pt>
                <c:pt idx="79">
                  <c:v>1</c:v>
                </c:pt>
                <c:pt idx="80">
                  <c:v>1</c:v>
                </c:pt>
                <c:pt idx="81">
                  <c:v>2</c:v>
                </c:pt>
                <c:pt idx="82">
                  <c:v>1</c:v>
                </c:pt>
                <c:pt idx="83">
                  <c:v>1</c:v>
                </c:pt>
                <c:pt idx="84">
                  <c:v>1</c:v>
                </c:pt>
                <c:pt idx="85">
                  <c:v>4</c:v>
                </c:pt>
                <c:pt idx="86">
                  <c:v>1</c:v>
                </c:pt>
                <c:pt idx="87">
                  <c:v>1</c:v>
                </c:pt>
                <c:pt idx="88">
                  <c:v>1</c:v>
                </c:pt>
                <c:pt idx="89">
                  <c:v>1</c:v>
                </c:pt>
                <c:pt idx="90">
                  <c:v>1</c:v>
                </c:pt>
                <c:pt idx="91">
                  <c:v>1</c:v>
                </c:pt>
                <c:pt idx="92">
                  <c:v>3</c:v>
                </c:pt>
                <c:pt idx="93">
                  <c:v>1</c:v>
                </c:pt>
                <c:pt idx="94">
                  <c:v>1</c:v>
                </c:pt>
                <c:pt idx="95">
                  <c:v>1</c:v>
                </c:pt>
                <c:pt idx="96">
                  <c:v>1</c:v>
                </c:pt>
                <c:pt idx="97">
                  <c:v>1</c:v>
                </c:pt>
                <c:pt idx="98">
                  <c:v>1</c:v>
                </c:pt>
                <c:pt idx="99">
                  <c:v>2</c:v>
                </c:pt>
                <c:pt idx="100">
                  <c:v>1</c:v>
                </c:pt>
                <c:pt idx="101">
                  <c:v>1</c:v>
                </c:pt>
                <c:pt idx="102">
                  <c:v>1</c:v>
                </c:pt>
                <c:pt idx="103">
                  <c:v>4</c:v>
                </c:pt>
                <c:pt idx="104">
                  <c:v>1</c:v>
                </c:pt>
                <c:pt idx="105">
                  <c:v>1</c:v>
                </c:pt>
                <c:pt idx="106">
                  <c:v>1</c:v>
                </c:pt>
                <c:pt idx="107">
                  <c:v>1</c:v>
                </c:pt>
                <c:pt idx="108">
                  <c:v>3</c:v>
                </c:pt>
                <c:pt idx="109">
                  <c:v>1</c:v>
                </c:pt>
                <c:pt idx="110">
                  <c:v>1</c:v>
                </c:pt>
                <c:pt idx="111">
                  <c:v>1</c:v>
                </c:pt>
                <c:pt idx="112">
                  <c:v>1</c:v>
                </c:pt>
                <c:pt idx="113">
                  <c:v>1</c:v>
                </c:pt>
                <c:pt idx="114">
                  <c:v>3</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2</c:v>
                </c:pt>
                <c:pt idx="144">
                  <c:v>2</c:v>
                </c:pt>
                <c:pt idx="145">
                  <c:v>1</c:v>
                </c:pt>
                <c:pt idx="146">
                  <c:v>1</c:v>
                </c:pt>
                <c:pt idx="147">
                  <c:v>1</c:v>
                </c:pt>
                <c:pt idx="148">
                  <c:v>2</c:v>
                </c:pt>
                <c:pt idx="149">
                  <c:v>11</c:v>
                </c:pt>
                <c:pt idx="150">
                  <c:v>1</c:v>
                </c:pt>
                <c:pt idx="151">
                  <c:v>1</c:v>
                </c:pt>
                <c:pt idx="152">
                  <c:v>1</c:v>
                </c:pt>
                <c:pt idx="153">
                  <c:v>3</c:v>
                </c:pt>
                <c:pt idx="154">
                  <c:v>6</c:v>
                </c:pt>
                <c:pt idx="155">
                  <c:v>1</c:v>
                </c:pt>
                <c:pt idx="156">
                  <c:v>1</c:v>
                </c:pt>
                <c:pt idx="157">
                  <c:v>1</c:v>
                </c:pt>
                <c:pt idx="158">
                  <c:v>1</c:v>
                </c:pt>
                <c:pt idx="159">
                  <c:v>1</c:v>
                </c:pt>
                <c:pt idx="160">
                  <c:v>1</c:v>
                </c:pt>
                <c:pt idx="161">
                  <c:v>2</c:v>
                </c:pt>
                <c:pt idx="162">
                  <c:v>1</c:v>
                </c:pt>
                <c:pt idx="163">
                  <c:v>1</c:v>
                </c:pt>
                <c:pt idx="164">
                  <c:v>1</c:v>
                </c:pt>
                <c:pt idx="165">
                  <c:v>1</c:v>
                </c:pt>
                <c:pt idx="166">
                  <c:v>1</c:v>
                </c:pt>
                <c:pt idx="167">
                  <c:v>2</c:v>
                </c:pt>
                <c:pt idx="168">
                  <c:v>1</c:v>
                </c:pt>
                <c:pt idx="169">
                  <c:v>1</c:v>
                </c:pt>
                <c:pt idx="170">
                  <c:v>1</c:v>
                </c:pt>
                <c:pt idx="171">
                  <c:v>1</c:v>
                </c:pt>
                <c:pt idx="172">
                  <c:v>2</c:v>
                </c:pt>
                <c:pt idx="173">
                  <c:v>3</c:v>
                </c:pt>
                <c:pt idx="174">
                  <c:v>1</c:v>
                </c:pt>
                <c:pt idx="175">
                  <c:v>1</c:v>
                </c:pt>
                <c:pt idx="176">
                  <c:v>1</c:v>
                </c:pt>
                <c:pt idx="177">
                  <c:v>1</c:v>
                </c:pt>
                <c:pt idx="178">
                  <c:v>1</c:v>
                </c:pt>
                <c:pt idx="179">
                  <c:v>1</c:v>
                </c:pt>
                <c:pt idx="180">
                  <c:v>1</c:v>
                </c:pt>
                <c:pt idx="181">
                  <c:v>1</c:v>
                </c:pt>
                <c:pt idx="182">
                  <c:v>4</c:v>
                </c:pt>
                <c:pt idx="183">
                  <c:v>1</c:v>
                </c:pt>
                <c:pt idx="184">
                  <c:v>1</c:v>
                </c:pt>
                <c:pt idx="185">
                  <c:v>1</c:v>
                </c:pt>
                <c:pt idx="186">
                  <c:v>1</c:v>
                </c:pt>
                <c:pt idx="187">
                  <c:v>1</c:v>
                </c:pt>
                <c:pt idx="188">
                  <c:v>1</c:v>
                </c:pt>
                <c:pt idx="189">
                  <c:v>1</c:v>
                </c:pt>
                <c:pt idx="190">
                  <c:v>1</c:v>
                </c:pt>
                <c:pt idx="191">
                  <c:v>1</c:v>
                </c:pt>
                <c:pt idx="192">
                  <c:v>1</c:v>
                </c:pt>
                <c:pt idx="193">
                  <c:v>1</c:v>
                </c:pt>
                <c:pt idx="194">
                  <c:v>17</c:v>
                </c:pt>
                <c:pt idx="195">
                  <c:v>1</c:v>
                </c:pt>
                <c:pt idx="196">
                  <c:v>1</c:v>
                </c:pt>
                <c:pt idx="197">
                  <c:v>1</c:v>
                </c:pt>
                <c:pt idx="198">
                  <c:v>1</c:v>
                </c:pt>
                <c:pt idx="199">
                  <c:v>1</c:v>
                </c:pt>
                <c:pt idx="200">
                  <c:v>1</c:v>
                </c:pt>
                <c:pt idx="201">
                  <c:v>1</c:v>
                </c:pt>
                <c:pt idx="202">
                  <c:v>1</c:v>
                </c:pt>
                <c:pt idx="203">
                  <c:v>1</c:v>
                </c:pt>
                <c:pt idx="204">
                  <c:v>5</c:v>
                </c:pt>
                <c:pt idx="205">
                  <c:v>1</c:v>
                </c:pt>
                <c:pt idx="206">
                  <c:v>1</c:v>
                </c:pt>
                <c:pt idx="207">
                  <c:v>1</c:v>
                </c:pt>
                <c:pt idx="208">
                  <c:v>1</c:v>
                </c:pt>
                <c:pt idx="209">
                  <c:v>1</c:v>
                </c:pt>
                <c:pt idx="210">
                  <c:v>2</c:v>
                </c:pt>
                <c:pt idx="211">
                  <c:v>3</c:v>
                </c:pt>
                <c:pt idx="212">
                  <c:v>2</c:v>
                </c:pt>
                <c:pt idx="213">
                  <c:v>3</c:v>
                </c:pt>
                <c:pt idx="214">
                  <c:v>1</c:v>
                </c:pt>
                <c:pt idx="215">
                  <c:v>1</c:v>
                </c:pt>
                <c:pt idx="216">
                  <c:v>1</c:v>
                </c:pt>
                <c:pt idx="217">
                  <c:v>12</c:v>
                </c:pt>
                <c:pt idx="218">
                  <c:v>1</c:v>
                </c:pt>
                <c:pt idx="219">
                  <c:v>1</c:v>
                </c:pt>
                <c:pt idx="220">
                  <c:v>1</c:v>
                </c:pt>
                <c:pt idx="221">
                  <c:v>1</c:v>
                </c:pt>
                <c:pt idx="222">
                  <c:v>1</c:v>
                </c:pt>
                <c:pt idx="223">
                  <c:v>1</c:v>
                </c:pt>
                <c:pt idx="224">
                  <c:v>1</c:v>
                </c:pt>
                <c:pt idx="225">
                  <c:v>2</c:v>
                </c:pt>
                <c:pt idx="226">
                  <c:v>1</c:v>
                </c:pt>
              </c:numCache>
            </c:numRef>
          </c:val>
          <c:extLst>
            <c:ext xmlns:c16="http://schemas.microsoft.com/office/drawing/2014/chart" uri="{C3380CC4-5D6E-409C-BE32-E72D297353CC}">
              <c16:uniqueId val="{000001C8-F035-4A7A-976C-7612B1928EC8}"/>
            </c:ext>
          </c:extLst>
        </c:ser>
        <c:dLbls>
          <c:dLblPos val="ctr"/>
          <c:showLegendKey val="0"/>
          <c:showVal val="0"/>
          <c:showCatName val="0"/>
          <c:showSerName val="0"/>
          <c:showPercent val="1"/>
          <c:showBubbleSize val="0"/>
          <c:showLeaderLines val="1"/>
        </c:dLbls>
        <c:firstSliceAng val="0"/>
      </c:pieChart>
      <c:spPr>
        <a:noFill/>
        <a:ln w="25400">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6.png"/><Relationship Id="rId18" Type="http://schemas.openxmlformats.org/officeDocument/2006/relationships/image" Target="../media/image11.svg"/><Relationship Id="rId3" Type="http://schemas.openxmlformats.org/officeDocument/2006/relationships/chart" Target="../charts/chart9.xml"/><Relationship Id="rId7" Type="http://schemas.openxmlformats.org/officeDocument/2006/relationships/image" Target="../media/image2.png"/><Relationship Id="rId12" Type="http://schemas.openxmlformats.org/officeDocument/2006/relationships/chart" Target="../charts/chart13.xml"/><Relationship Id="rId17" Type="http://schemas.openxmlformats.org/officeDocument/2006/relationships/image" Target="../media/image10.png"/><Relationship Id="rId2" Type="http://schemas.openxmlformats.org/officeDocument/2006/relationships/chart" Target="../charts/chart8.xml"/><Relationship Id="rId16" Type="http://schemas.openxmlformats.org/officeDocument/2006/relationships/image" Target="../media/image9.svg"/><Relationship Id="rId20" Type="http://schemas.openxmlformats.org/officeDocument/2006/relationships/image" Target="../media/image13.svg"/><Relationship Id="rId1" Type="http://schemas.openxmlformats.org/officeDocument/2006/relationships/chart" Target="../charts/chart7.xml"/><Relationship Id="rId6" Type="http://schemas.openxmlformats.org/officeDocument/2006/relationships/image" Target="../media/image1.png"/><Relationship Id="rId11" Type="http://schemas.openxmlformats.org/officeDocument/2006/relationships/chart" Target="../charts/chart12.xml"/><Relationship Id="rId5" Type="http://schemas.openxmlformats.org/officeDocument/2006/relationships/chart" Target="../charts/chart11.xml"/><Relationship Id="rId15" Type="http://schemas.openxmlformats.org/officeDocument/2006/relationships/image" Target="../media/image8.png"/><Relationship Id="rId10" Type="http://schemas.openxmlformats.org/officeDocument/2006/relationships/image" Target="../media/image5.svg"/><Relationship Id="rId19" Type="http://schemas.openxmlformats.org/officeDocument/2006/relationships/image" Target="../media/image12.png"/><Relationship Id="rId4" Type="http://schemas.openxmlformats.org/officeDocument/2006/relationships/chart" Target="../charts/chart10.xml"/><Relationship Id="rId9" Type="http://schemas.openxmlformats.org/officeDocument/2006/relationships/image" Target="../media/image4.png"/><Relationship Id="rId1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editAs="oneCell">
    <xdr:from>
      <xdr:col>7</xdr:col>
      <xdr:colOff>506912</xdr:colOff>
      <xdr:row>10</xdr:row>
      <xdr:rowOff>91440</xdr:rowOff>
    </xdr:from>
    <xdr:to>
      <xdr:col>12</xdr:col>
      <xdr:colOff>176349</xdr:colOff>
      <xdr:row>18</xdr:row>
      <xdr:rowOff>11612</xdr:rowOff>
    </xdr:to>
    <mc:AlternateContent xmlns:mc="http://schemas.openxmlformats.org/markup-compatibility/2006" xmlns:tsle="http://schemas.microsoft.com/office/drawing/2012/timeslicer">
      <mc:Choice Requires="tsle">
        <xdr:graphicFrame macro="">
          <xdr:nvGraphicFramePr>
            <xdr:cNvPr id="3" name="publishedAt">
              <a:extLst>
                <a:ext uri="{FF2B5EF4-FFF2-40B4-BE49-F238E27FC236}">
                  <a16:creationId xmlns:a16="http://schemas.microsoft.com/office/drawing/2014/main" id="{4758B2CE-64BA-3A52-1C60-D3927641032C}"/>
                </a:ext>
              </a:extLst>
            </xdr:cNvPr>
            <xdr:cNvGraphicFramePr/>
          </xdr:nvGraphicFramePr>
          <xdr:xfrm>
            <a:off x="0" y="0"/>
            <a:ext cx="0" cy="0"/>
          </xdr:xfrm>
          <a:graphic>
            <a:graphicData uri="http://schemas.microsoft.com/office/drawing/2012/timeslicer">
              <tsle:timeslicer name="publishedAt"/>
            </a:graphicData>
          </a:graphic>
        </xdr:graphicFrame>
      </mc:Choice>
      <mc:Fallback xmlns="">
        <xdr:sp macro="" textlink="">
          <xdr:nvSpPr>
            <xdr:cNvPr id="0" name=""/>
            <xdr:cNvSpPr>
              <a:spLocks noTextEdit="1"/>
            </xdr:cNvSpPr>
          </xdr:nvSpPr>
          <xdr:spPr>
            <a:xfrm>
              <a:off x="9887132" y="1920240"/>
              <a:ext cx="3342277" cy="138321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11</xdr:col>
      <xdr:colOff>99060</xdr:colOff>
      <xdr:row>0</xdr:row>
      <xdr:rowOff>0</xdr:rowOff>
    </xdr:from>
    <xdr:to>
      <xdr:col>12</xdr:col>
      <xdr:colOff>505822</xdr:colOff>
      <xdr:row>5</xdr:row>
      <xdr:rowOff>7620</xdr:rowOff>
    </xdr:to>
    <xdr:graphicFrame macro="">
      <xdr:nvGraphicFramePr>
        <xdr:cNvPr id="15" name="Chart 14">
          <a:extLst>
            <a:ext uri="{FF2B5EF4-FFF2-40B4-BE49-F238E27FC236}">
              <a16:creationId xmlns:a16="http://schemas.microsoft.com/office/drawing/2014/main" id="{AD90FF1E-AC63-118B-F0A7-C9E39C8B1D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533400</xdr:colOff>
      <xdr:row>1</xdr:row>
      <xdr:rowOff>68580</xdr:rowOff>
    </xdr:from>
    <xdr:to>
      <xdr:col>15</xdr:col>
      <xdr:colOff>358140</xdr:colOff>
      <xdr:row>7</xdr:row>
      <xdr:rowOff>137160</xdr:rowOff>
    </xdr:to>
    <xdr:graphicFrame macro="">
      <xdr:nvGraphicFramePr>
        <xdr:cNvPr id="16" name="Chart 15">
          <a:extLst>
            <a:ext uri="{FF2B5EF4-FFF2-40B4-BE49-F238E27FC236}">
              <a16:creationId xmlns:a16="http://schemas.microsoft.com/office/drawing/2014/main" id="{C569CFB3-3281-8FDA-5932-E9C8B1B694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914400</xdr:colOff>
      <xdr:row>10</xdr:row>
      <xdr:rowOff>99061</xdr:rowOff>
    </xdr:from>
    <xdr:to>
      <xdr:col>6</xdr:col>
      <xdr:colOff>807720</xdr:colOff>
      <xdr:row>21</xdr:row>
      <xdr:rowOff>15241</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6D866F62-FDA3-66D5-09EE-80E64221D82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056120" y="1927861"/>
              <a:ext cx="2735580" cy="1927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807720</xdr:colOff>
      <xdr:row>114</xdr:row>
      <xdr:rowOff>125730</xdr:rowOff>
    </xdr:from>
    <xdr:to>
      <xdr:col>7</xdr:col>
      <xdr:colOff>784860</xdr:colOff>
      <xdr:row>129</xdr:row>
      <xdr:rowOff>125730</xdr:rowOff>
    </xdr:to>
    <xdr:graphicFrame macro="">
      <xdr:nvGraphicFramePr>
        <xdr:cNvPr id="7" name="Chart 6">
          <a:extLst>
            <a:ext uri="{FF2B5EF4-FFF2-40B4-BE49-F238E27FC236}">
              <a16:creationId xmlns:a16="http://schemas.microsoft.com/office/drawing/2014/main" id="{BC9E7F66-731F-DA2A-56FD-107A730B84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327660</xdr:colOff>
      <xdr:row>130</xdr:row>
      <xdr:rowOff>95250</xdr:rowOff>
    </xdr:from>
    <xdr:to>
      <xdr:col>8</xdr:col>
      <xdr:colOff>586740</xdr:colOff>
      <xdr:row>137</xdr:row>
      <xdr:rowOff>99060</xdr:rowOff>
    </xdr:to>
    <xdr:graphicFrame macro="">
      <xdr:nvGraphicFramePr>
        <xdr:cNvPr id="8" name="Chart 7">
          <a:extLst>
            <a:ext uri="{FF2B5EF4-FFF2-40B4-BE49-F238E27FC236}">
              <a16:creationId xmlns:a16="http://schemas.microsoft.com/office/drawing/2014/main" id="{8517FE8D-67EF-4F2C-4F43-E6864BF560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746760</xdr:colOff>
      <xdr:row>140</xdr:row>
      <xdr:rowOff>152401</xdr:rowOff>
    </xdr:from>
    <xdr:to>
      <xdr:col>12</xdr:col>
      <xdr:colOff>350520</xdr:colOff>
      <xdr:row>149</xdr:row>
      <xdr:rowOff>129541</xdr:rowOff>
    </xdr:to>
    <mc:AlternateContent xmlns:mc="http://schemas.openxmlformats.org/markup-compatibility/2006" xmlns:a14="http://schemas.microsoft.com/office/drawing/2010/main">
      <mc:Choice Requires="a14">
        <xdr:graphicFrame macro="">
          <xdr:nvGraphicFramePr>
            <xdr:cNvPr id="9" name="sector">
              <a:extLst>
                <a:ext uri="{FF2B5EF4-FFF2-40B4-BE49-F238E27FC236}">
                  <a16:creationId xmlns:a16="http://schemas.microsoft.com/office/drawing/2014/main" id="{770F9751-D809-3FDD-2F53-EE5C0336111B}"/>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9311640" y="25755601"/>
              <a:ext cx="4091940" cy="162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822960</xdr:colOff>
      <xdr:row>140</xdr:row>
      <xdr:rowOff>137160</xdr:rowOff>
    </xdr:from>
    <xdr:to>
      <xdr:col>6</xdr:col>
      <xdr:colOff>53340</xdr:colOff>
      <xdr:row>158</xdr:row>
      <xdr:rowOff>15239</xdr:rowOff>
    </xdr:to>
    <mc:AlternateContent xmlns:mc="http://schemas.openxmlformats.org/markup-compatibility/2006" xmlns:a14="http://schemas.microsoft.com/office/drawing/2010/main">
      <mc:Choice Requires="a14">
        <xdr:graphicFrame macro="">
          <xdr:nvGraphicFramePr>
            <xdr:cNvPr id="10" name="workType">
              <a:extLst>
                <a:ext uri="{FF2B5EF4-FFF2-40B4-BE49-F238E27FC236}">
                  <a16:creationId xmlns:a16="http://schemas.microsoft.com/office/drawing/2014/main" id="{E7CEF5A7-D8A9-2EFA-8D05-6E5EC9BEF445}"/>
                </a:ext>
              </a:extLst>
            </xdr:cNvPr>
            <xdr:cNvGraphicFramePr/>
          </xdr:nvGraphicFramePr>
          <xdr:xfrm>
            <a:off x="0" y="0"/>
            <a:ext cx="0" cy="0"/>
          </xdr:xfrm>
          <a:graphic>
            <a:graphicData uri="http://schemas.microsoft.com/office/drawing/2010/slicer">
              <sle:slicer xmlns:sle="http://schemas.microsoft.com/office/drawing/2010/slicer" name="workType"/>
            </a:graphicData>
          </a:graphic>
        </xdr:graphicFrame>
      </mc:Choice>
      <mc:Fallback xmlns="">
        <xdr:sp macro="" textlink="">
          <xdr:nvSpPr>
            <xdr:cNvPr id="0" name=""/>
            <xdr:cNvSpPr>
              <a:spLocks noTextEdit="1"/>
            </xdr:cNvSpPr>
          </xdr:nvSpPr>
          <xdr:spPr>
            <a:xfrm>
              <a:off x="5608320" y="25740360"/>
              <a:ext cx="3429000" cy="3169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396240</xdr:colOff>
      <xdr:row>10</xdr:row>
      <xdr:rowOff>91440</xdr:rowOff>
    </xdr:from>
    <xdr:to>
      <xdr:col>4</xdr:col>
      <xdr:colOff>868680</xdr:colOff>
      <xdr:row>26</xdr:row>
      <xdr:rowOff>83820</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400715EB-2D01-6E8F-1EF4-DCC3245726F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181600" y="1920240"/>
              <a:ext cx="1828800" cy="2918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327660</xdr:colOff>
      <xdr:row>0</xdr:row>
      <xdr:rowOff>114301</xdr:rowOff>
    </xdr:from>
    <xdr:to>
      <xdr:col>4</xdr:col>
      <xdr:colOff>800100</xdr:colOff>
      <xdr:row>5</xdr:row>
      <xdr:rowOff>144781</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820A4467-BA77-D029-A80A-DDDCE227D51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13020" y="114301"/>
              <a:ext cx="182880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251460</xdr:colOff>
      <xdr:row>0</xdr:row>
      <xdr:rowOff>95250</xdr:rowOff>
    </xdr:from>
    <xdr:to>
      <xdr:col>8</xdr:col>
      <xdr:colOff>510540</xdr:colOff>
      <xdr:row>9</xdr:row>
      <xdr:rowOff>76200</xdr:rowOff>
    </xdr:to>
    <xdr:graphicFrame macro="">
      <xdr:nvGraphicFramePr>
        <xdr:cNvPr id="3" name="Chart 2">
          <a:extLst>
            <a:ext uri="{FF2B5EF4-FFF2-40B4-BE49-F238E27FC236}">
              <a16:creationId xmlns:a16="http://schemas.microsoft.com/office/drawing/2014/main" id="{DB69E746-912D-F8FD-B9AA-EC68E9BF44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533400</xdr:colOff>
      <xdr:row>10</xdr:row>
      <xdr:rowOff>15240</xdr:rowOff>
    </xdr:from>
    <xdr:to>
      <xdr:col>8</xdr:col>
      <xdr:colOff>388620</xdr:colOff>
      <xdr:row>18</xdr:row>
      <xdr:rowOff>38100</xdr:rowOff>
    </xdr:to>
    <xdr:graphicFrame macro="">
      <xdr:nvGraphicFramePr>
        <xdr:cNvPr id="4" name="Chart 3">
          <a:extLst>
            <a:ext uri="{FF2B5EF4-FFF2-40B4-BE49-F238E27FC236}">
              <a16:creationId xmlns:a16="http://schemas.microsoft.com/office/drawing/2014/main" id="{A1C34AE0-3B67-4856-028E-22FA2C57F5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8965</xdr:colOff>
      <xdr:row>0</xdr:row>
      <xdr:rowOff>80682</xdr:rowOff>
    </xdr:from>
    <xdr:to>
      <xdr:col>29</xdr:col>
      <xdr:colOff>107577</xdr:colOff>
      <xdr:row>36</xdr:row>
      <xdr:rowOff>62275</xdr:rowOff>
    </xdr:to>
    <xdr:sp macro="" textlink="">
      <xdr:nvSpPr>
        <xdr:cNvPr id="8" name="Rectangle: Rounded Corners 7">
          <a:extLst>
            <a:ext uri="{FF2B5EF4-FFF2-40B4-BE49-F238E27FC236}">
              <a16:creationId xmlns:a16="http://schemas.microsoft.com/office/drawing/2014/main" id="{C91A2A88-98D8-4B0B-9E13-2D6736DCF4F5}"/>
            </a:ext>
          </a:extLst>
        </xdr:cNvPr>
        <xdr:cNvSpPr/>
      </xdr:nvSpPr>
      <xdr:spPr>
        <a:xfrm>
          <a:off x="8965" y="80682"/>
          <a:ext cx="17777012" cy="6436181"/>
        </a:xfrm>
        <a:prstGeom prst="roundRect">
          <a:avLst>
            <a:gd name="adj" fmla="val 36"/>
          </a:avLst>
        </a:prstGeom>
        <a:gradFill>
          <a:gsLst>
            <a:gs pos="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48390</xdr:colOff>
      <xdr:row>1</xdr:row>
      <xdr:rowOff>17641</xdr:rowOff>
    </xdr:from>
    <xdr:to>
      <xdr:col>8</xdr:col>
      <xdr:colOff>449872</xdr:colOff>
      <xdr:row>5</xdr:row>
      <xdr:rowOff>41959</xdr:rowOff>
    </xdr:to>
    <xdr:sp macro="" textlink="">
      <xdr:nvSpPr>
        <xdr:cNvPr id="6" name="TextBox 5">
          <a:extLst>
            <a:ext uri="{FF2B5EF4-FFF2-40B4-BE49-F238E27FC236}">
              <a16:creationId xmlns:a16="http://schemas.microsoft.com/office/drawing/2014/main" id="{145BF8DB-39EE-0919-878B-074A0C8B97E5}"/>
            </a:ext>
          </a:extLst>
        </xdr:cNvPr>
        <xdr:cNvSpPr txBox="1"/>
      </xdr:nvSpPr>
      <xdr:spPr>
        <a:xfrm>
          <a:off x="48390" y="196935"/>
          <a:ext cx="5278282" cy="741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tx1"/>
              </a:solidFill>
              <a:latin typeface="Arial Black" panose="020B0A04020102020204" pitchFamily="34" charset="0"/>
            </a:rPr>
            <a:t>LINKEDIN JOB ANALYSIS</a:t>
          </a:r>
        </a:p>
      </xdr:txBody>
    </xdr:sp>
    <xdr:clientData/>
  </xdr:twoCellAnchor>
  <xdr:twoCellAnchor>
    <xdr:from>
      <xdr:col>0</xdr:col>
      <xdr:colOff>65549</xdr:colOff>
      <xdr:row>4</xdr:row>
      <xdr:rowOff>92413</xdr:rowOff>
    </xdr:from>
    <xdr:to>
      <xdr:col>5</xdr:col>
      <xdr:colOff>499806</xdr:colOff>
      <xdr:row>10</xdr:row>
      <xdr:rowOff>149158</xdr:rowOff>
    </xdr:to>
    <xdr:sp macro="" textlink="">
      <xdr:nvSpPr>
        <xdr:cNvPr id="9" name="Rectangle: Rounded Corners 8">
          <a:extLst>
            <a:ext uri="{FF2B5EF4-FFF2-40B4-BE49-F238E27FC236}">
              <a16:creationId xmlns:a16="http://schemas.microsoft.com/office/drawing/2014/main" id="{CDC3FAED-1525-708B-0E08-3C25AFD5D73B}"/>
            </a:ext>
          </a:extLst>
        </xdr:cNvPr>
        <xdr:cNvSpPr/>
      </xdr:nvSpPr>
      <xdr:spPr>
        <a:xfrm>
          <a:off x="65549" y="813445"/>
          <a:ext cx="3465870" cy="1138294"/>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581742</xdr:colOff>
      <xdr:row>4</xdr:row>
      <xdr:rowOff>152400</xdr:rowOff>
    </xdr:from>
    <xdr:to>
      <xdr:col>7</xdr:col>
      <xdr:colOff>335937</xdr:colOff>
      <xdr:row>11</xdr:row>
      <xdr:rowOff>49161</xdr:rowOff>
    </xdr:to>
    <xdr:graphicFrame macro="">
      <xdr:nvGraphicFramePr>
        <xdr:cNvPr id="10" name="Chart 9">
          <a:extLst>
            <a:ext uri="{FF2B5EF4-FFF2-40B4-BE49-F238E27FC236}">
              <a16:creationId xmlns:a16="http://schemas.microsoft.com/office/drawing/2014/main" id="{697DE35D-38B6-4F21-8A7B-02F30AC1B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137392</xdr:colOff>
      <xdr:row>4</xdr:row>
      <xdr:rowOff>140901</xdr:rowOff>
    </xdr:from>
    <xdr:to>
      <xdr:col>5</xdr:col>
      <xdr:colOff>32774</xdr:colOff>
      <xdr:row>7</xdr:row>
      <xdr:rowOff>155678</xdr:rowOff>
    </xdr:to>
    <xdr:sp macro="" textlink="">
      <xdr:nvSpPr>
        <xdr:cNvPr id="11" name="TextBox 10">
          <a:extLst>
            <a:ext uri="{FF2B5EF4-FFF2-40B4-BE49-F238E27FC236}">
              <a16:creationId xmlns:a16="http://schemas.microsoft.com/office/drawing/2014/main" id="{0DD13880-718E-63FA-AB69-40783816018B}"/>
            </a:ext>
          </a:extLst>
        </xdr:cNvPr>
        <xdr:cNvSpPr txBox="1"/>
      </xdr:nvSpPr>
      <xdr:spPr>
        <a:xfrm>
          <a:off x="137392" y="861933"/>
          <a:ext cx="2926995" cy="555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a:solidFill>
                <a:schemeClr val="tx1"/>
              </a:solidFill>
              <a:latin typeface="Arial Black" panose="020B0A04020102020204" pitchFamily="34" charset="0"/>
            </a:rPr>
            <a:t>Mid-Senior Level</a:t>
          </a:r>
        </a:p>
      </xdr:txBody>
    </xdr:sp>
    <xdr:clientData/>
  </xdr:twoCellAnchor>
  <xdr:twoCellAnchor>
    <xdr:from>
      <xdr:col>2</xdr:col>
      <xdr:colOff>146488</xdr:colOff>
      <xdr:row>7</xdr:row>
      <xdr:rowOff>32938</xdr:rowOff>
    </xdr:from>
    <xdr:to>
      <xdr:col>4</xdr:col>
      <xdr:colOff>350770</xdr:colOff>
      <xdr:row>9</xdr:row>
      <xdr:rowOff>81576</xdr:rowOff>
    </xdr:to>
    <xdr:sp macro="" textlink="KPI!G4">
      <xdr:nvSpPr>
        <xdr:cNvPr id="12" name="TextBox 11">
          <a:extLst>
            <a:ext uri="{FF2B5EF4-FFF2-40B4-BE49-F238E27FC236}">
              <a16:creationId xmlns:a16="http://schemas.microsoft.com/office/drawing/2014/main" id="{953527DF-BD81-601D-3DB9-2C8CE0492832}"/>
            </a:ext>
          </a:extLst>
        </xdr:cNvPr>
        <xdr:cNvSpPr txBox="1"/>
      </xdr:nvSpPr>
      <xdr:spPr>
        <a:xfrm>
          <a:off x="1359133" y="1294744"/>
          <a:ext cx="1416927" cy="409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1F5005-F8A2-47C3-BE0E-D9A1A8E50221}" type="TxLink">
            <a:rPr lang="en-US" sz="2000" b="1" i="0" u="none" strike="noStrike">
              <a:solidFill>
                <a:srgbClr val="000000"/>
              </a:solidFill>
              <a:latin typeface="Arial Black" panose="020B0A04020102020204" pitchFamily="34" charset="0"/>
            </a:rPr>
            <a:pPr/>
            <a:t>41968</a:t>
          </a:fld>
          <a:endParaRPr lang="en-IN" sz="2000" b="1">
            <a:latin typeface="Arial Black" panose="020B0A04020102020204" pitchFamily="34" charset="0"/>
          </a:endParaRPr>
        </a:p>
      </xdr:txBody>
    </xdr:sp>
    <xdr:clientData/>
  </xdr:twoCellAnchor>
  <xdr:twoCellAnchor>
    <xdr:from>
      <xdr:col>5</xdr:col>
      <xdr:colOff>581742</xdr:colOff>
      <xdr:row>4</xdr:row>
      <xdr:rowOff>99060</xdr:rowOff>
    </xdr:from>
    <xdr:to>
      <xdr:col>11</xdr:col>
      <xdr:colOff>262194</xdr:colOff>
      <xdr:row>10</xdr:row>
      <xdr:rowOff>155805</xdr:rowOff>
    </xdr:to>
    <xdr:sp macro="" textlink="">
      <xdr:nvSpPr>
        <xdr:cNvPr id="13" name="Rectangle: Rounded Corners 12">
          <a:extLst>
            <a:ext uri="{FF2B5EF4-FFF2-40B4-BE49-F238E27FC236}">
              <a16:creationId xmlns:a16="http://schemas.microsoft.com/office/drawing/2014/main" id="{B83045F6-FC75-4E98-8F98-03D4DE7BFFE2}"/>
            </a:ext>
          </a:extLst>
        </xdr:cNvPr>
        <xdr:cNvSpPr/>
      </xdr:nvSpPr>
      <xdr:spPr>
        <a:xfrm>
          <a:off x="3613355" y="820092"/>
          <a:ext cx="3318387" cy="1138294"/>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327742</xdr:colOff>
      <xdr:row>4</xdr:row>
      <xdr:rowOff>83820</xdr:rowOff>
    </xdr:from>
    <xdr:to>
      <xdr:col>17</xdr:col>
      <xdr:colOff>16387</xdr:colOff>
      <xdr:row>10</xdr:row>
      <xdr:rowOff>140565</xdr:rowOff>
    </xdr:to>
    <xdr:sp macro="" textlink="">
      <xdr:nvSpPr>
        <xdr:cNvPr id="14" name="Rectangle: Rounded Corners 13">
          <a:extLst>
            <a:ext uri="{FF2B5EF4-FFF2-40B4-BE49-F238E27FC236}">
              <a16:creationId xmlns:a16="http://schemas.microsoft.com/office/drawing/2014/main" id="{163CA92F-CD77-4527-8B72-1713928D94D9}"/>
            </a:ext>
          </a:extLst>
        </xdr:cNvPr>
        <xdr:cNvSpPr/>
      </xdr:nvSpPr>
      <xdr:spPr>
        <a:xfrm>
          <a:off x="6997290" y="804852"/>
          <a:ext cx="3326581" cy="1138294"/>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90128</xdr:colOff>
      <xdr:row>4</xdr:row>
      <xdr:rowOff>83821</xdr:rowOff>
    </xdr:from>
    <xdr:to>
      <xdr:col>22</xdr:col>
      <xdr:colOff>254000</xdr:colOff>
      <xdr:row>10</xdr:row>
      <xdr:rowOff>140566</xdr:rowOff>
    </xdr:to>
    <xdr:sp macro="" textlink="">
      <xdr:nvSpPr>
        <xdr:cNvPr id="15" name="Rectangle: Rounded Corners 14">
          <a:extLst>
            <a:ext uri="{FF2B5EF4-FFF2-40B4-BE49-F238E27FC236}">
              <a16:creationId xmlns:a16="http://schemas.microsoft.com/office/drawing/2014/main" id="{F7F8124E-80D6-418D-B3A2-3C5F160D62DB}"/>
            </a:ext>
          </a:extLst>
        </xdr:cNvPr>
        <xdr:cNvSpPr/>
      </xdr:nvSpPr>
      <xdr:spPr>
        <a:xfrm>
          <a:off x="10397612" y="804853"/>
          <a:ext cx="3195485" cy="1138294"/>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38100</xdr:colOff>
      <xdr:row>4</xdr:row>
      <xdr:rowOff>122904</xdr:rowOff>
    </xdr:from>
    <xdr:to>
      <xdr:col>11</xdr:col>
      <xdr:colOff>294968</xdr:colOff>
      <xdr:row>11</xdr:row>
      <xdr:rowOff>0</xdr:rowOff>
    </xdr:to>
    <xdr:graphicFrame macro="">
      <xdr:nvGraphicFramePr>
        <xdr:cNvPr id="16" name="Chart 15">
          <a:extLst>
            <a:ext uri="{FF2B5EF4-FFF2-40B4-BE49-F238E27FC236}">
              <a16:creationId xmlns:a16="http://schemas.microsoft.com/office/drawing/2014/main" id="{A6751274-22D2-404E-A81D-6F346F659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122904</xdr:colOff>
      <xdr:row>4</xdr:row>
      <xdr:rowOff>147485</xdr:rowOff>
    </xdr:from>
    <xdr:to>
      <xdr:col>9</xdr:col>
      <xdr:colOff>172065</xdr:colOff>
      <xdr:row>7</xdr:row>
      <xdr:rowOff>40969</xdr:rowOff>
    </xdr:to>
    <xdr:sp macro="" textlink="">
      <xdr:nvSpPr>
        <xdr:cNvPr id="19" name="TextBox 18">
          <a:extLst>
            <a:ext uri="{FF2B5EF4-FFF2-40B4-BE49-F238E27FC236}">
              <a16:creationId xmlns:a16="http://schemas.microsoft.com/office/drawing/2014/main" id="{218ACBF4-6841-E69B-6578-7E492565F74B}"/>
            </a:ext>
          </a:extLst>
        </xdr:cNvPr>
        <xdr:cNvSpPr txBox="1"/>
      </xdr:nvSpPr>
      <xdr:spPr>
        <a:xfrm>
          <a:off x="3760839" y="868517"/>
          <a:ext cx="1868129" cy="434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dk1"/>
              </a:solidFill>
              <a:effectLst/>
              <a:latin typeface="Arial Black" panose="020B0A04020102020204" pitchFamily="34" charset="0"/>
              <a:ea typeface="+mn-ea"/>
              <a:cs typeface="+mn-cs"/>
            </a:rPr>
            <a:t>Entry</a:t>
          </a:r>
          <a:r>
            <a:rPr lang="en-IN" sz="2000" b="1" baseline="0">
              <a:solidFill>
                <a:schemeClr val="dk1"/>
              </a:solidFill>
              <a:effectLst/>
              <a:latin typeface="Arial Black" panose="020B0A04020102020204" pitchFamily="34" charset="0"/>
              <a:ea typeface="+mn-ea"/>
              <a:cs typeface="+mn-cs"/>
            </a:rPr>
            <a:t> Level</a:t>
          </a:r>
          <a:endParaRPr lang="en-IN" sz="2000" b="1">
            <a:latin typeface="Arial Black" panose="020B0A04020102020204" pitchFamily="34" charset="0"/>
          </a:endParaRPr>
        </a:p>
      </xdr:txBody>
    </xdr:sp>
    <xdr:clientData/>
  </xdr:twoCellAnchor>
  <xdr:twoCellAnchor>
    <xdr:from>
      <xdr:col>8</xdr:col>
      <xdr:colOff>128720</xdr:colOff>
      <xdr:row>7</xdr:row>
      <xdr:rowOff>49899</xdr:rowOff>
    </xdr:from>
    <xdr:to>
      <xdr:col>10</xdr:col>
      <xdr:colOff>333002</xdr:colOff>
      <xdr:row>9</xdr:row>
      <xdr:rowOff>98537</xdr:rowOff>
    </xdr:to>
    <xdr:sp macro="" textlink="KPI!$G$5">
      <xdr:nvSpPr>
        <xdr:cNvPr id="20" name="TextBox 19">
          <a:extLst>
            <a:ext uri="{FF2B5EF4-FFF2-40B4-BE49-F238E27FC236}">
              <a16:creationId xmlns:a16="http://schemas.microsoft.com/office/drawing/2014/main" id="{0804C6CA-A99B-4D35-BCE9-AA7341CC3301}"/>
            </a:ext>
          </a:extLst>
        </xdr:cNvPr>
        <xdr:cNvSpPr txBox="1"/>
      </xdr:nvSpPr>
      <xdr:spPr>
        <a:xfrm>
          <a:off x="4979301" y="1311705"/>
          <a:ext cx="1416927" cy="409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BABB26-BCC5-419F-9F46-00854CD5560A}" type="TxLink">
            <a:rPr lang="en-US" sz="2000" b="1" i="0" u="none" strike="noStrike">
              <a:solidFill>
                <a:srgbClr val="000000"/>
              </a:solidFill>
              <a:latin typeface="Arial Black" panose="020B0A04020102020204" pitchFamily="34" charset="0"/>
            </a:rPr>
            <a:pPr/>
            <a:t>33610</a:t>
          </a:fld>
          <a:endParaRPr lang="en-IN" sz="2000" b="1">
            <a:latin typeface="Arial Black" panose="020B0A04020102020204" pitchFamily="34" charset="0"/>
          </a:endParaRPr>
        </a:p>
      </xdr:txBody>
    </xdr:sp>
    <xdr:clientData/>
  </xdr:twoCellAnchor>
  <xdr:twoCellAnchor>
    <xdr:from>
      <xdr:col>11</xdr:col>
      <xdr:colOff>401484</xdr:colOff>
      <xdr:row>4</xdr:row>
      <xdr:rowOff>163871</xdr:rowOff>
    </xdr:from>
    <xdr:to>
      <xdr:col>15</xdr:col>
      <xdr:colOff>131096</xdr:colOff>
      <xdr:row>7</xdr:row>
      <xdr:rowOff>73742</xdr:rowOff>
    </xdr:to>
    <xdr:sp macro="" textlink="">
      <xdr:nvSpPr>
        <xdr:cNvPr id="23" name="TextBox 22">
          <a:extLst>
            <a:ext uri="{FF2B5EF4-FFF2-40B4-BE49-F238E27FC236}">
              <a16:creationId xmlns:a16="http://schemas.microsoft.com/office/drawing/2014/main" id="{064EFD0C-8F30-BD49-9FB8-1C507866E891}"/>
            </a:ext>
          </a:extLst>
        </xdr:cNvPr>
        <xdr:cNvSpPr txBox="1"/>
      </xdr:nvSpPr>
      <xdr:spPr>
        <a:xfrm>
          <a:off x="7071032" y="884903"/>
          <a:ext cx="2154903" cy="450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Arial Black" panose="020B0A04020102020204" pitchFamily="34" charset="0"/>
            </a:rPr>
            <a:t>Senior Level</a:t>
          </a:r>
        </a:p>
      </xdr:txBody>
    </xdr:sp>
    <xdr:clientData/>
  </xdr:twoCellAnchor>
  <xdr:twoCellAnchor>
    <xdr:from>
      <xdr:col>13</xdr:col>
      <xdr:colOff>417870</xdr:colOff>
      <xdr:row>7</xdr:row>
      <xdr:rowOff>73742</xdr:rowOff>
    </xdr:from>
    <xdr:to>
      <xdr:col>15</xdr:col>
      <xdr:colOff>344129</xdr:colOff>
      <xdr:row>9</xdr:row>
      <xdr:rowOff>81935</xdr:rowOff>
    </xdr:to>
    <xdr:sp macro="" textlink="KPI!G6">
      <xdr:nvSpPr>
        <xdr:cNvPr id="24" name="TextBox 23">
          <a:extLst>
            <a:ext uri="{FF2B5EF4-FFF2-40B4-BE49-F238E27FC236}">
              <a16:creationId xmlns:a16="http://schemas.microsoft.com/office/drawing/2014/main" id="{E0785DEE-315B-636C-0702-3D12E22E46A1}"/>
            </a:ext>
          </a:extLst>
        </xdr:cNvPr>
        <xdr:cNvSpPr txBox="1"/>
      </xdr:nvSpPr>
      <xdr:spPr>
        <a:xfrm>
          <a:off x="8300064" y="1335548"/>
          <a:ext cx="1138904" cy="368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CC472F-D70A-43FE-9CA5-B99A42CC4448}" type="TxLink">
            <a:rPr lang="en-US" sz="2000" b="1" i="0" u="none" strike="noStrike">
              <a:solidFill>
                <a:srgbClr val="000000"/>
              </a:solidFill>
              <a:latin typeface="Arial Black" panose="020B0A04020102020204" pitchFamily="34" charset="0"/>
            </a:rPr>
            <a:pPr/>
            <a:t>25506</a:t>
          </a:fld>
          <a:endParaRPr lang="en-IN" sz="2000" b="1">
            <a:latin typeface="Arial Black" panose="020B0A04020102020204" pitchFamily="34" charset="0"/>
          </a:endParaRPr>
        </a:p>
      </xdr:txBody>
    </xdr:sp>
    <xdr:clientData/>
  </xdr:twoCellAnchor>
  <xdr:twoCellAnchor>
    <xdr:from>
      <xdr:col>17</xdr:col>
      <xdr:colOff>221224</xdr:colOff>
      <xdr:row>5</xdr:row>
      <xdr:rowOff>16387</xdr:rowOff>
    </xdr:from>
    <xdr:to>
      <xdr:col>19</xdr:col>
      <xdr:colOff>385095</xdr:colOff>
      <xdr:row>7</xdr:row>
      <xdr:rowOff>73742</xdr:rowOff>
    </xdr:to>
    <xdr:sp macro="" textlink="">
      <xdr:nvSpPr>
        <xdr:cNvPr id="25" name="TextBox 24">
          <a:extLst>
            <a:ext uri="{FF2B5EF4-FFF2-40B4-BE49-F238E27FC236}">
              <a16:creationId xmlns:a16="http://schemas.microsoft.com/office/drawing/2014/main" id="{F910E073-45B9-D5A8-0225-7B5A54FEAF4E}"/>
            </a:ext>
          </a:extLst>
        </xdr:cNvPr>
        <xdr:cNvSpPr txBox="1"/>
      </xdr:nvSpPr>
      <xdr:spPr>
        <a:xfrm>
          <a:off x="10528708" y="917677"/>
          <a:ext cx="1376516" cy="417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Arial Black" panose="020B0A04020102020204" pitchFamily="34" charset="0"/>
            </a:rPr>
            <a:t>Others</a:t>
          </a:r>
        </a:p>
      </xdr:txBody>
    </xdr:sp>
    <xdr:clientData/>
  </xdr:twoCellAnchor>
  <xdr:twoCellAnchor>
    <xdr:from>
      <xdr:col>19</xdr:col>
      <xdr:colOff>278581</xdr:colOff>
      <xdr:row>7</xdr:row>
      <xdr:rowOff>32773</xdr:rowOff>
    </xdr:from>
    <xdr:to>
      <xdr:col>20</xdr:col>
      <xdr:colOff>598129</xdr:colOff>
      <xdr:row>9</xdr:row>
      <xdr:rowOff>57353</xdr:rowOff>
    </xdr:to>
    <xdr:sp macro="" textlink="KPI!G7">
      <xdr:nvSpPr>
        <xdr:cNvPr id="26" name="TextBox 25">
          <a:extLst>
            <a:ext uri="{FF2B5EF4-FFF2-40B4-BE49-F238E27FC236}">
              <a16:creationId xmlns:a16="http://schemas.microsoft.com/office/drawing/2014/main" id="{9AB2F042-80D7-735C-4A51-70B4FFBDB034}"/>
            </a:ext>
          </a:extLst>
        </xdr:cNvPr>
        <xdr:cNvSpPr txBox="1"/>
      </xdr:nvSpPr>
      <xdr:spPr>
        <a:xfrm>
          <a:off x="11798710" y="1294579"/>
          <a:ext cx="925871" cy="385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D0B29A-57E9-499B-996D-7A2760835411}" type="TxLink">
            <a:rPr lang="en-US" sz="2000" b="0" i="0" u="none" strike="noStrike">
              <a:solidFill>
                <a:srgbClr val="000000"/>
              </a:solidFill>
              <a:latin typeface="Arial Black" panose="020B0A04020102020204" pitchFamily="34" charset="0"/>
            </a:rPr>
            <a:pPr/>
            <a:t>9947</a:t>
          </a:fld>
          <a:endParaRPr lang="en-IN" sz="2000">
            <a:latin typeface="Arial Black" panose="020B0A04020102020204" pitchFamily="34" charset="0"/>
          </a:endParaRPr>
        </a:p>
      </xdr:txBody>
    </xdr:sp>
    <xdr:clientData/>
  </xdr:twoCellAnchor>
  <xdr:twoCellAnchor>
    <xdr:from>
      <xdr:col>14</xdr:col>
      <xdr:colOff>131097</xdr:colOff>
      <xdr:row>3</xdr:row>
      <xdr:rowOff>114708</xdr:rowOff>
    </xdr:from>
    <xdr:to>
      <xdr:col>17</xdr:col>
      <xdr:colOff>147482</xdr:colOff>
      <xdr:row>10</xdr:row>
      <xdr:rowOff>98322</xdr:rowOff>
    </xdr:to>
    <xdr:graphicFrame macro="">
      <xdr:nvGraphicFramePr>
        <xdr:cNvPr id="28" name="Chart 27">
          <a:extLst>
            <a:ext uri="{FF2B5EF4-FFF2-40B4-BE49-F238E27FC236}">
              <a16:creationId xmlns:a16="http://schemas.microsoft.com/office/drawing/2014/main" id="{8AD21783-BAD3-4547-8E15-A5816016E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32774</xdr:colOff>
      <xdr:row>2</xdr:row>
      <xdr:rowOff>131096</xdr:rowOff>
    </xdr:from>
    <xdr:to>
      <xdr:col>22</xdr:col>
      <xdr:colOff>278579</xdr:colOff>
      <xdr:row>10</xdr:row>
      <xdr:rowOff>131096</xdr:rowOff>
    </xdr:to>
    <xdr:graphicFrame macro="">
      <xdr:nvGraphicFramePr>
        <xdr:cNvPr id="29" name="Chart 28">
          <a:extLst>
            <a:ext uri="{FF2B5EF4-FFF2-40B4-BE49-F238E27FC236}">
              <a16:creationId xmlns:a16="http://schemas.microsoft.com/office/drawing/2014/main" id="{6EE6E912-E589-4A65-B4E9-ECC30BB99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327743</xdr:colOff>
      <xdr:row>7</xdr:row>
      <xdr:rowOff>40970</xdr:rowOff>
    </xdr:from>
    <xdr:to>
      <xdr:col>5</xdr:col>
      <xdr:colOff>278580</xdr:colOff>
      <xdr:row>9</xdr:row>
      <xdr:rowOff>24581</xdr:rowOff>
    </xdr:to>
    <xdr:sp macro="" textlink="KPI!$H$4">
      <xdr:nvSpPr>
        <xdr:cNvPr id="30" name="TextBox 29">
          <a:extLst>
            <a:ext uri="{FF2B5EF4-FFF2-40B4-BE49-F238E27FC236}">
              <a16:creationId xmlns:a16="http://schemas.microsoft.com/office/drawing/2014/main" id="{16DBE04B-3F4B-9F97-401D-3E6F62BF812D}"/>
            </a:ext>
          </a:extLst>
        </xdr:cNvPr>
        <xdr:cNvSpPr txBox="1"/>
      </xdr:nvSpPr>
      <xdr:spPr>
        <a:xfrm>
          <a:off x="2753033" y="1302776"/>
          <a:ext cx="557160" cy="344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A064CF-E24C-46A9-896E-76F231CBF60D}" type="TxLink">
            <a:rPr lang="en-US" sz="1050" b="1" i="0" u="none" strike="noStrike">
              <a:solidFill>
                <a:srgbClr val="000000"/>
              </a:solidFill>
              <a:latin typeface="Arial Black" panose="020B0A04020102020204" pitchFamily="34" charset="0"/>
            </a:rPr>
            <a:pPr/>
            <a:t>38%</a:t>
          </a:fld>
          <a:endParaRPr lang="en-IN" sz="1050" b="1">
            <a:latin typeface="Arial Black" panose="020B0A04020102020204" pitchFamily="34" charset="0"/>
          </a:endParaRPr>
        </a:p>
      </xdr:txBody>
    </xdr:sp>
    <xdr:clientData/>
  </xdr:twoCellAnchor>
  <xdr:twoCellAnchor>
    <xdr:from>
      <xdr:col>10</xdr:col>
      <xdr:colOff>131096</xdr:colOff>
      <xdr:row>7</xdr:row>
      <xdr:rowOff>1</xdr:rowOff>
    </xdr:from>
    <xdr:to>
      <xdr:col>11</xdr:col>
      <xdr:colOff>131097</xdr:colOff>
      <xdr:row>8</xdr:row>
      <xdr:rowOff>163870</xdr:rowOff>
    </xdr:to>
    <xdr:sp macro="" textlink="KPI!$H$5">
      <xdr:nvSpPr>
        <xdr:cNvPr id="31" name="TextBox 30">
          <a:extLst>
            <a:ext uri="{FF2B5EF4-FFF2-40B4-BE49-F238E27FC236}">
              <a16:creationId xmlns:a16="http://schemas.microsoft.com/office/drawing/2014/main" id="{D7C468E7-C694-4484-A190-B81D72AFB536}"/>
            </a:ext>
          </a:extLst>
        </xdr:cNvPr>
        <xdr:cNvSpPr txBox="1"/>
      </xdr:nvSpPr>
      <xdr:spPr>
        <a:xfrm>
          <a:off x="6194322" y="1261807"/>
          <a:ext cx="606323" cy="344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C210AC-DC29-4E52-B6BA-4C9CF8925A19}" type="TxLink">
            <a:rPr lang="en-US" sz="1050" b="1" i="0" u="none" strike="noStrike">
              <a:solidFill>
                <a:srgbClr val="000000"/>
              </a:solidFill>
              <a:latin typeface="Arial Black" panose="020B0A04020102020204" pitchFamily="34" charset="0"/>
            </a:rPr>
            <a:pPr/>
            <a:t>30%</a:t>
          </a:fld>
          <a:endParaRPr lang="en-IN" sz="1050" b="1">
            <a:latin typeface="Arial Black" panose="020B0A04020102020204" pitchFamily="34" charset="0"/>
          </a:endParaRPr>
        </a:p>
      </xdr:txBody>
    </xdr:sp>
    <xdr:clientData/>
  </xdr:twoCellAnchor>
  <xdr:twoCellAnchor>
    <xdr:from>
      <xdr:col>15</xdr:col>
      <xdr:colOff>442452</xdr:colOff>
      <xdr:row>7</xdr:row>
      <xdr:rowOff>1</xdr:rowOff>
    </xdr:from>
    <xdr:to>
      <xdr:col>16</xdr:col>
      <xdr:colOff>426065</xdr:colOff>
      <xdr:row>8</xdr:row>
      <xdr:rowOff>163870</xdr:rowOff>
    </xdr:to>
    <xdr:sp macro="" textlink="KPI!$H$6">
      <xdr:nvSpPr>
        <xdr:cNvPr id="32" name="TextBox 31">
          <a:extLst>
            <a:ext uri="{FF2B5EF4-FFF2-40B4-BE49-F238E27FC236}">
              <a16:creationId xmlns:a16="http://schemas.microsoft.com/office/drawing/2014/main" id="{64F5B951-9A17-4FA0-990A-D1C8F3456334}"/>
            </a:ext>
          </a:extLst>
        </xdr:cNvPr>
        <xdr:cNvSpPr txBox="1"/>
      </xdr:nvSpPr>
      <xdr:spPr>
        <a:xfrm>
          <a:off x="9537291" y="1261807"/>
          <a:ext cx="589935" cy="344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1C4A07-D89C-408B-A069-0EF15B724469}" type="TxLink">
            <a:rPr lang="en-US" sz="1050" b="1" i="0" u="none" strike="noStrike">
              <a:solidFill>
                <a:srgbClr val="000000"/>
              </a:solidFill>
              <a:latin typeface="Arial Black" panose="020B0A04020102020204" pitchFamily="34" charset="0"/>
            </a:rPr>
            <a:pPr/>
            <a:t>23%</a:t>
          </a:fld>
          <a:endParaRPr lang="en-IN" sz="1050" b="1">
            <a:latin typeface="Arial Black" panose="020B0A04020102020204" pitchFamily="34" charset="0"/>
          </a:endParaRPr>
        </a:p>
      </xdr:txBody>
    </xdr:sp>
    <xdr:clientData/>
  </xdr:twoCellAnchor>
  <xdr:twoCellAnchor>
    <xdr:from>
      <xdr:col>21</xdr:col>
      <xdr:colOff>131099</xdr:colOff>
      <xdr:row>7</xdr:row>
      <xdr:rowOff>8196</xdr:rowOff>
    </xdr:from>
    <xdr:to>
      <xdr:col>22</xdr:col>
      <xdr:colOff>32775</xdr:colOff>
      <xdr:row>8</xdr:row>
      <xdr:rowOff>172065</xdr:rowOff>
    </xdr:to>
    <xdr:sp macro="" textlink="KPI!$H$7">
      <xdr:nvSpPr>
        <xdr:cNvPr id="33" name="TextBox 32">
          <a:extLst>
            <a:ext uri="{FF2B5EF4-FFF2-40B4-BE49-F238E27FC236}">
              <a16:creationId xmlns:a16="http://schemas.microsoft.com/office/drawing/2014/main" id="{258F90D6-AEE6-4830-9A26-47EE0E4489A5}"/>
            </a:ext>
          </a:extLst>
        </xdr:cNvPr>
        <xdr:cNvSpPr txBox="1"/>
      </xdr:nvSpPr>
      <xdr:spPr>
        <a:xfrm>
          <a:off x="12863873" y="1270002"/>
          <a:ext cx="507999" cy="344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8D0441-EEF9-461C-A402-FE6BA9EB2FE1}" type="TxLink">
            <a:rPr lang="en-US" sz="1050" b="1" i="0" u="none" strike="noStrike">
              <a:solidFill>
                <a:srgbClr val="000000"/>
              </a:solidFill>
              <a:latin typeface="Arial Black" panose="020B0A04020102020204" pitchFamily="34" charset="0"/>
            </a:rPr>
            <a:pPr/>
            <a:t>9%</a:t>
          </a:fld>
          <a:endParaRPr lang="en-IN" sz="1050" b="1">
            <a:latin typeface="Arial Black" panose="020B0A04020102020204" pitchFamily="34" charset="0"/>
          </a:endParaRPr>
        </a:p>
      </xdr:txBody>
    </xdr:sp>
    <xdr:clientData/>
  </xdr:twoCellAnchor>
  <xdr:twoCellAnchor>
    <xdr:from>
      <xdr:col>0</xdr:col>
      <xdr:colOff>85942</xdr:colOff>
      <xdr:row>23</xdr:row>
      <xdr:rowOff>178178</xdr:rowOff>
    </xdr:from>
    <xdr:to>
      <xdr:col>7</xdr:col>
      <xdr:colOff>339944</xdr:colOff>
      <xdr:row>34</xdr:row>
      <xdr:rowOff>8964</xdr:rowOff>
    </xdr:to>
    <xdr:sp macro="" textlink="">
      <xdr:nvSpPr>
        <xdr:cNvPr id="5" name="Rectangle: Rounded Corners 4">
          <a:extLst>
            <a:ext uri="{FF2B5EF4-FFF2-40B4-BE49-F238E27FC236}">
              <a16:creationId xmlns:a16="http://schemas.microsoft.com/office/drawing/2014/main" id="{E6645108-02DF-43B4-A1EF-57B53A13B2BD}"/>
            </a:ext>
          </a:extLst>
        </xdr:cNvPr>
        <xdr:cNvSpPr/>
      </xdr:nvSpPr>
      <xdr:spPr>
        <a:xfrm>
          <a:off x="85942" y="4301943"/>
          <a:ext cx="4521202" cy="1803021"/>
        </a:xfrm>
        <a:prstGeom prst="roundRect">
          <a:avLst>
            <a:gd name="adj" fmla="val 5698"/>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81934</xdr:colOff>
      <xdr:row>11</xdr:row>
      <xdr:rowOff>65547</xdr:rowOff>
    </xdr:from>
    <xdr:to>
      <xdr:col>22</xdr:col>
      <xdr:colOff>270386</xdr:colOff>
      <xdr:row>23</xdr:row>
      <xdr:rowOff>24581</xdr:rowOff>
    </xdr:to>
    <xdr:sp macro="" textlink="">
      <xdr:nvSpPr>
        <xdr:cNvPr id="18" name="Rectangle: Rounded Corners 17">
          <a:extLst>
            <a:ext uri="{FF2B5EF4-FFF2-40B4-BE49-F238E27FC236}">
              <a16:creationId xmlns:a16="http://schemas.microsoft.com/office/drawing/2014/main" id="{5B0B2CDE-A926-42E9-9FA7-61598E6ED40F}"/>
            </a:ext>
          </a:extLst>
        </xdr:cNvPr>
        <xdr:cNvSpPr/>
      </xdr:nvSpPr>
      <xdr:spPr>
        <a:xfrm>
          <a:off x="9176773" y="2048386"/>
          <a:ext cx="4432710" cy="2122130"/>
        </a:xfrm>
        <a:prstGeom prst="roundRect">
          <a:avLst>
            <a:gd name="adj" fmla="val 11778"/>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262193</xdr:colOff>
      <xdr:row>12</xdr:row>
      <xdr:rowOff>8194</xdr:rowOff>
    </xdr:from>
    <xdr:to>
      <xdr:col>22</xdr:col>
      <xdr:colOff>73742</xdr:colOff>
      <xdr:row>22</xdr:row>
      <xdr:rowOff>114711</xdr:rowOff>
    </xdr:to>
    <xdr:graphicFrame macro="">
      <xdr:nvGraphicFramePr>
        <xdr:cNvPr id="21" name="Chart 20">
          <a:extLst>
            <a:ext uri="{FF2B5EF4-FFF2-40B4-BE49-F238E27FC236}">
              <a16:creationId xmlns:a16="http://schemas.microsoft.com/office/drawing/2014/main" id="{FC703759-1747-41F9-BD32-D3D8A93EA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161365</xdr:colOff>
      <xdr:row>11</xdr:row>
      <xdr:rowOff>65549</xdr:rowOff>
    </xdr:from>
    <xdr:to>
      <xdr:col>14</xdr:col>
      <xdr:colOff>589936</xdr:colOff>
      <xdr:row>23</xdr:row>
      <xdr:rowOff>40969</xdr:rowOff>
    </xdr:to>
    <xdr:sp macro="" textlink="">
      <xdr:nvSpPr>
        <xdr:cNvPr id="34" name="Rectangle: Rounded Corners 33">
          <a:extLst>
            <a:ext uri="{FF2B5EF4-FFF2-40B4-BE49-F238E27FC236}">
              <a16:creationId xmlns:a16="http://schemas.microsoft.com/office/drawing/2014/main" id="{3D55560B-0EAA-4760-96A8-FF6373F16AF3}"/>
            </a:ext>
          </a:extLst>
        </xdr:cNvPr>
        <xdr:cNvSpPr/>
      </xdr:nvSpPr>
      <xdr:spPr>
        <a:xfrm>
          <a:off x="4428565" y="2037784"/>
          <a:ext cx="4695771" cy="2126950"/>
        </a:xfrm>
        <a:prstGeom prst="roundRect">
          <a:avLst>
            <a:gd name="adj" fmla="val 9113"/>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223514</xdr:colOff>
      <xdr:row>25</xdr:row>
      <xdr:rowOff>5030</xdr:rowOff>
    </xdr:from>
    <xdr:to>
      <xdr:col>7</xdr:col>
      <xdr:colOff>84223</xdr:colOff>
      <xdr:row>33</xdr:row>
      <xdr:rowOff>26893</xdr:rowOff>
    </xdr:to>
    <mc:AlternateContent xmlns:mc="http://schemas.openxmlformats.org/markup-compatibility/2006" xmlns:a14="http://schemas.microsoft.com/office/drawing/2010/main">
      <mc:Choice Requires="a14">
        <xdr:graphicFrame macro="">
          <xdr:nvGraphicFramePr>
            <xdr:cNvPr id="36" name="sector 1">
              <a:extLst>
                <a:ext uri="{FF2B5EF4-FFF2-40B4-BE49-F238E27FC236}">
                  <a16:creationId xmlns:a16="http://schemas.microsoft.com/office/drawing/2014/main" id="{2798C57B-930F-4BCF-9CA0-F4CCDD85235F}"/>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mlns="">
        <xdr:sp macro="" textlink="">
          <xdr:nvSpPr>
            <xdr:cNvPr id="0" name=""/>
            <xdr:cNvSpPr>
              <a:spLocks noTextEdit="1"/>
            </xdr:cNvSpPr>
          </xdr:nvSpPr>
          <xdr:spPr>
            <a:xfrm>
              <a:off x="223514" y="4487383"/>
              <a:ext cx="4127909" cy="1456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180258</xdr:colOff>
      <xdr:row>7</xdr:row>
      <xdr:rowOff>81935</xdr:rowOff>
    </xdr:from>
    <xdr:to>
      <xdr:col>3</xdr:col>
      <xdr:colOff>286775</xdr:colOff>
      <xdr:row>9</xdr:row>
      <xdr:rowOff>73741</xdr:rowOff>
    </xdr:to>
    <xdr:sp macro="" textlink="">
      <xdr:nvSpPr>
        <xdr:cNvPr id="38" name="TextBox 37">
          <a:extLst>
            <a:ext uri="{FF2B5EF4-FFF2-40B4-BE49-F238E27FC236}">
              <a16:creationId xmlns:a16="http://schemas.microsoft.com/office/drawing/2014/main" id="{E8D0B43F-3AC3-A8D8-9056-7A288632E9F5}"/>
            </a:ext>
          </a:extLst>
        </xdr:cNvPr>
        <xdr:cNvSpPr txBox="1"/>
      </xdr:nvSpPr>
      <xdr:spPr>
        <a:xfrm>
          <a:off x="180258" y="1343741"/>
          <a:ext cx="1925485" cy="352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rial Black" panose="020B0A04020102020204" pitchFamily="34" charset="0"/>
            </a:rPr>
            <a:t>Applictions:</a:t>
          </a:r>
        </a:p>
      </xdr:txBody>
    </xdr:sp>
    <xdr:clientData/>
  </xdr:twoCellAnchor>
  <xdr:twoCellAnchor editAs="oneCell">
    <xdr:from>
      <xdr:col>17</xdr:col>
      <xdr:colOff>236137</xdr:colOff>
      <xdr:row>7</xdr:row>
      <xdr:rowOff>59242</xdr:rowOff>
    </xdr:from>
    <xdr:to>
      <xdr:col>19</xdr:col>
      <xdr:colOff>431790</xdr:colOff>
      <xdr:row>9</xdr:row>
      <xdr:rowOff>143772</xdr:rowOff>
    </xdr:to>
    <xdr:pic>
      <xdr:nvPicPr>
        <xdr:cNvPr id="40" name="Picture 39">
          <a:extLst>
            <a:ext uri="{FF2B5EF4-FFF2-40B4-BE49-F238E27FC236}">
              <a16:creationId xmlns:a16="http://schemas.microsoft.com/office/drawing/2014/main" id="{EE8884E4-5BA5-4A62-7C55-C7A7DC04AD0B}"/>
            </a:ext>
          </a:extLst>
        </xdr:cNvPr>
        <xdr:cNvPicPr>
          <a:picLocks noChangeAspect="1"/>
        </xdr:cNvPicPr>
      </xdr:nvPicPr>
      <xdr:blipFill>
        <a:blip xmlns:r="http://schemas.openxmlformats.org/officeDocument/2006/relationships" r:embed="rId6"/>
        <a:stretch>
          <a:fillRect/>
        </a:stretch>
      </xdr:blipFill>
      <xdr:spPr>
        <a:xfrm>
          <a:off x="10543621" y="1321048"/>
          <a:ext cx="1408298" cy="445047"/>
        </a:xfrm>
        <a:prstGeom prst="rect">
          <a:avLst/>
        </a:prstGeom>
      </xdr:spPr>
    </xdr:pic>
    <xdr:clientData/>
  </xdr:twoCellAnchor>
  <xdr:twoCellAnchor editAs="oneCell">
    <xdr:from>
      <xdr:col>11</xdr:col>
      <xdr:colOff>415739</xdr:colOff>
      <xdr:row>7</xdr:row>
      <xdr:rowOff>92013</xdr:rowOff>
    </xdr:from>
    <xdr:to>
      <xdr:col>14</xdr:col>
      <xdr:colOff>5069</xdr:colOff>
      <xdr:row>9</xdr:row>
      <xdr:rowOff>176543</xdr:rowOff>
    </xdr:to>
    <xdr:pic>
      <xdr:nvPicPr>
        <xdr:cNvPr id="41" name="Picture 40">
          <a:extLst>
            <a:ext uri="{FF2B5EF4-FFF2-40B4-BE49-F238E27FC236}">
              <a16:creationId xmlns:a16="http://schemas.microsoft.com/office/drawing/2014/main" id="{494EB2DB-1262-DEF9-6D00-A80D3D78ABDA}"/>
            </a:ext>
          </a:extLst>
        </xdr:cNvPr>
        <xdr:cNvPicPr>
          <a:picLocks noChangeAspect="1"/>
        </xdr:cNvPicPr>
      </xdr:nvPicPr>
      <xdr:blipFill>
        <a:blip xmlns:r="http://schemas.openxmlformats.org/officeDocument/2006/relationships" r:embed="rId6"/>
        <a:stretch>
          <a:fillRect/>
        </a:stretch>
      </xdr:blipFill>
      <xdr:spPr>
        <a:xfrm>
          <a:off x="7085287" y="1353819"/>
          <a:ext cx="1408298" cy="445047"/>
        </a:xfrm>
        <a:prstGeom prst="rect">
          <a:avLst/>
        </a:prstGeom>
      </xdr:spPr>
    </xdr:pic>
    <xdr:clientData/>
  </xdr:twoCellAnchor>
  <xdr:twoCellAnchor editAs="oneCell">
    <xdr:from>
      <xdr:col>6</xdr:col>
      <xdr:colOff>73743</xdr:colOff>
      <xdr:row>7</xdr:row>
      <xdr:rowOff>90866</xdr:rowOff>
    </xdr:from>
    <xdr:to>
      <xdr:col>8</xdr:col>
      <xdr:colOff>269395</xdr:colOff>
      <xdr:row>9</xdr:row>
      <xdr:rowOff>175396</xdr:rowOff>
    </xdr:to>
    <xdr:pic>
      <xdr:nvPicPr>
        <xdr:cNvPr id="42" name="Picture 41">
          <a:extLst>
            <a:ext uri="{FF2B5EF4-FFF2-40B4-BE49-F238E27FC236}">
              <a16:creationId xmlns:a16="http://schemas.microsoft.com/office/drawing/2014/main" id="{97990D57-64A2-354A-E852-F792ABBBA9FB}"/>
            </a:ext>
          </a:extLst>
        </xdr:cNvPr>
        <xdr:cNvPicPr>
          <a:picLocks noChangeAspect="1"/>
        </xdr:cNvPicPr>
      </xdr:nvPicPr>
      <xdr:blipFill>
        <a:blip xmlns:r="http://schemas.openxmlformats.org/officeDocument/2006/relationships" r:embed="rId6"/>
        <a:stretch>
          <a:fillRect/>
        </a:stretch>
      </xdr:blipFill>
      <xdr:spPr>
        <a:xfrm>
          <a:off x="3711678" y="1352672"/>
          <a:ext cx="1408298" cy="445047"/>
        </a:xfrm>
        <a:prstGeom prst="rect">
          <a:avLst/>
        </a:prstGeom>
      </xdr:spPr>
    </xdr:pic>
    <xdr:clientData/>
  </xdr:twoCellAnchor>
  <xdr:twoCellAnchor>
    <xdr:from>
      <xdr:col>12</xdr:col>
      <xdr:colOff>491612</xdr:colOff>
      <xdr:row>23</xdr:row>
      <xdr:rowOff>143435</xdr:rowOff>
    </xdr:from>
    <xdr:to>
      <xdr:col>22</xdr:col>
      <xdr:colOff>295835</xdr:colOff>
      <xdr:row>33</xdr:row>
      <xdr:rowOff>161365</xdr:rowOff>
    </xdr:to>
    <xdr:sp macro="" textlink="">
      <xdr:nvSpPr>
        <xdr:cNvPr id="43" name="Rectangle: Rounded Corners 42">
          <a:extLst>
            <a:ext uri="{FF2B5EF4-FFF2-40B4-BE49-F238E27FC236}">
              <a16:creationId xmlns:a16="http://schemas.microsoft.com/office/drawing/2014/main" id="{D80A3A36-F7C4-4532-BC1F-F62FED9773CD}"/>
            </a:ext>
          </a:extLst>
        </xdr:cNvPr>
        <xdr:cNvSpPr/>
      </xdr:nvSpPr>
      <xdr:spPr>
        <a:xfrm>
          <a:off x="7806812" y="4267200"/>
          <a:ext cx="5900223" cy="1810871"/>
        </a:xfrm>
        <a:prstGeom prst="roundRect">
          <a:avLst>
            <a:gd name="adj" fmla="val 8807"/>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376905</xdr:colOff>
      <xdr:row>11</xdr:row>
      <xdr:rowOff>90130</xdr:rowOff>
    </xdr:from>
    <xdr:to>
      <xdr:col>22</xdr:col>
      <xdr:colOff>262194</xdr:colOff>
      <xdr:row>14</xdr:row>
      <xdr:rowOff>40968</xdr:rowOff>
    </xdr:to>
    <xdr:pic>
      <xdr:nvPicPr>
        <xdr:cNvPr id="46" name="Graphic 45" descr="Marker with solid fill">
          <a:extLst>
            <a:ext uri="{FF2B5EF4-FFF2-40B4-BE49-F238E27FC236}">
              <a16:creationId xmlns:a16="http://schemas.microsoft.com/office/drawing/2014/main" id="{6FC64147-4610-FE49-8B5B-77CCD68091F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109679" y="2072969"/>
          <a:ext cx="491612" cy="491612"/>
        </a:xfrm>
        <a:prstGeom prst="rect">
          <a:avLst/>
        </a:prstGeom>
      </xdr:spPr>
    </xdr:pic>
    <xdr:clientData/>
  </xdr:twoCellAnchor>
  <xdr:twoCellAnchor editAs="oneCell">
    <xdr:from>
      <xdr:col>8</xdr:col>
      <xdr:colOff>351263</xdr:colOff>
      <xdr:row>1</xdr:row>
      <xdr:rowOff>28147</xdr:rowOff>
    </xdr:from>
    <xdr:to>
      <xdr:col>9</xdr:col>
      <xdr:colOff>375844</xdr:colOff>
      <xdr:row>4</xdr:row>
      <xdr:rowOff>118276</xdr:rowOff>
    </xdr:to>
    <xdr:pic>
      <xdr:nvPicPr>
        <xdr:cNvPr id="48" name="Graphic 47" descr="Business Growth with solid fill">
          <a:extLst>
            <a:ext uri="{FF2B5EF4-FFF2-40B4-BE49-F238E27FC236}">
              <a16:creationId xmlns:a16="http://schemas.microsoft.com/office/drawing/2014/main" id="{DE68EABA-AB29-3898-0084-C45EF9AC3E0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228063" y="207441"/>
          <a:ext cx="634181" cy="628011"/>
        </a:xfrm>
        <a:prstGeom prst="rect">
          <a:avLst/>
        </a:prstGeom>
      </xdr:spPr>
    </xdr:pic>
    <xdr:clientData/>
  </xdr:twoCellAnchor>
  <xdr:twoCellAnchor>
    <xdr:from>
      <xdr:col>7</xdr:col>
      <xdr:colOff>116539</xdr:colOff>
      <xdr:row>11</xdr:row>
      <xdr:rowOff>44823</xdr:rowOff>
    </xdr:from>
    <xdr:to>
      <xdr:col>15</xdr:col>
      <xdr:colOff>62752</xdr:colOff>
      <xdr:row>23</xdr:row>
      <xdr:rowOff>26893</xdr:rowOff>
    </xdr:to>
    <xdr:graphicFrame macro="">
      <xdr:nvGraphicFramePr>
        <xdr:cNvPr id="2" name="Chart 1">
          <a:extLst>
            <a:ext uri="{FF2B5EF4-FFF2-40B4-BE49-F238E27FC236}">
              <a16:creationId xmlns:a16="http://schemas.microsoft.com/office/drawing/2014/main" id="{BFE905CB-5F89-4059-A36B-B48641388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89646</xdr:colOff>
      <xdr:row>11</xdr:row>
      <xdr:rowOff>85116</xdr:rowOff>
    </xdr:from>
    <xdr:to>
      <xdr:col>7</xdr:col>
      <xdr:colOff>107575</xdr:colOff>
      <xdr:row>23</xdr:row>
      <xdr:rowOff>35859</xdr:rowOff>
    </xdr:to>
    <xdr:sp macro="" textlink="">
      <xdr:nvSpPr>
        <xdr:cNvPr id="3" name="Rectangle: Rounded Corners 2">
          <a:extLst>
            <a:ext uri="{FF2B5EF4-FFF2-40B4-BE49-F238E27FC236}">
              <a16:creationId xmlns:a16="http://schemas.microsoft.com/office/drawing/2014/main" id="{5468E5CB-BBDA-4335-8EAE-CBA5CEED446A}"/>
            </a:ext>
          </a:extLst>
        </xdr:cNvPr>
        <xdr:cNvSpPr/>
      </xdr:nvSpPr>
      <xdr:spPr>
        <a:xfrm>
          <a:off x="89646" y="2057351"/>
          <a:ext cx="4285129" cy="2102273"/>
        </a:xfrm>
        <a:prstGeom prst="roundRect">
          <a:avLst>
            <a:gd name="adj" fmla="val 11778"/>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197223</xdr:colOff>
      <xdr:row>11</xdr:row>
      <xdr:rowOff>107578</xdr:rowOff>
    </xdr:from>
    <xdr:to>
      <xdr:col>6</xdr:col>
      <xdr:colOff>600635</xdr:colOff>
      <xdr:row>22</xdr:row>
      <xdr:rowOff>107576</xdr:rowOff>
    </xdr:to>
    <xdr:graphicFrame macro="">
      <xdr:nvGraphicFramePr>
        <xdr:cNvPr id="4" name="Chart 3">
          <a:extLst>
            <a:ext uri="{FF2B5EF4-FFF2-40B4-BE49-F238E27FC236}">
              <a16:creationId xmlns:a16="http://schemas.microsoft.com/office/drawing/2014/main" id="{D8B44DEB-B9E2-4112-A963-96811E45F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421342</xdr:colOff>
      <xdr:row>23</xdr:row>
      <xdr:rowOff>165668</xdr:rowOff>
    </xdr:from>
    <xdr:to>
      <xdr:col>12</xdr:col>
      <xdr:colOff>304800</xdr:colOff>
      <xdr:row>33</xdr:row>
      <xdr:rowOff>170329</xdr:rowOff>
    </xdr:to>
    <xdr:sp macro="" textlink="">
      <xdr:nvSpPr>
        <xdr:cNvPr id="7" name="Rectangle: Rounded Corners 6">
          <a:extLst>
            <a:ext uri="{FF2B5EF4-FFF2-40B4-BE49-F238E27FC236}">
              <a16:creationId xmlns:a16="http://schemas.microsoft.com/office/drawing/2014/main" id="{D2DF4CD2-E148-446B-951E-FCE73B14BBDD}"/>
            </a:ext>
          </a:extLst>
        </xdr:cNvPr>
        <xdr:cNvSpPr/>
      </xdr:nvSpPr>
      <xdr:spPr>
        <a:xfrm>
          <a:off x="4688542" y="4289433"/>
          <a:ext cx="2931458" cy="1797602"/>
        </a:xfrm>
        <a:prstGeom prst="roundRect">
          <a:avLst>
            <a:gd name="adj" fmla="val 7082"/>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367553</xdr:colOff>
      <xdr:row>4</xdr:row>
      <xdr:rowOff>71719</xdr:rowOff>
    </xdr:from>
    <xdr:to>
      <xdr:col>26</xdr:col>
      <xdr:colOff>537884</xdr:colOff>
      <xdr:row>33</xdr:row>
      <xdr:rowOff>152403</xdr:rowOff>
    </xdr:to>
    <xdr:sp macro="" textlink="">
      <xdr:nvSpPr>
        <xdr:cNvPr id="17" name="Rectangle: Rounded Corners 16">
          <a:extLst>
            <a:ext uri="{FF2B5EF4-FFF2-40B4-BE49-F238E27FC236}">
              <a16:creationId xmlns:a16="http://schemas.microsoft.com/office/drawing/2014/main" id="{80F9B0C9-AE96-4D75-BFFB-D3986978B3B7}"/>
            </a:ext>
          </a:extLst>
        </xdr:cNvPr>
        <xdr:cNvSpPr/>
      </xdr:nvSpPr>
      <xdr:spPr>
        <a:xfrm>
          <a:off x="13778753" y="788895"/>
          <a:ext cx="2608731" cy="5280214"/>
        </a:xfrm>
        <a:prstGeom prst="roundRect">
          <a:avLst>
            <a:gd name="adj" fmla="val 8836"/>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600635</xdr:colOff>
      <xdr:row>25</xdr:row>
      <xdr:rowOff>26893</xdr:rowOff>
    </xdr:from>
    <xdr:to>
      <xdr:col>12</xdr:col>
      <xdr:colOff>161365</xdr:colOff>
      <xdr:row>32</xdr:row>
      <xdr:rowOff>17929</xdr:rowOff>
    </xdr:to>
    <mc:AlternateContent xmlns:mc="http://schemas.openxmlformats.org/markup-compatibility/2006" xmlns:a14="http://schemas.microsoft.com/office/drawing/2010/main">
      <mc:Choice Requires="a14">
        <xdr:graphicFrame macro="">
          <xdr:nvGraphicFramePr>
            <xdr:cNvPr id="22" name="Year 1">
              <a:extLst>
                <a:ext uri="{FF2B5EF4-FFF2-40B4-BE49-F238E27FC236}">
                  <a16:creationId xmlns:a16="http://schemas.microsoft.com/office/drawing/2014/main" id="{B5826205-651C-4F54-ABAA-3E95F106767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867835" y="4509246"/>
              <a:ext cx="2608730" cy="1246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161365</xdr:colOff>
      <xdr:row>24</xdr:row>
      <xdr:rowOff>98609</xdr:rowOff>
    </xdr:from>
    <xdr:to>
      <xdr:col>22</xdr:col>
      <xdr:colOff>62753</xdr:colOff>
      <xdr:row>32</xdr:row>
      <xdr:rowOff>170327</xdr:rowOff>
    </xdr:to>
    <mc:AlternateContent xmlns:mc="http://schemas.openxmlformats.org/markup-compatibility/2006" xmlns:a14="http://schemas.microsoft.com/office/drawing/2010/main">
      <mc:Choice Requires="a14">
        <xdr:graphicFrame macro="">
          <xdr:nvGraphicFramePr>
            <xdr:cNvPr id="27" name="Month 1">
              <a:extLst>
                <a:ext uri="{FF2B5EF4-FFF2-40B4-BE49-F238E27FC236}">
                  <a16:creationId xmlns:a16="http://schemas.microsoft.com/office/drawing/2014/main" id="{103EF08B-8BF7-420C-8F31-B7088CA82C4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086165" y="4401668"/>
              <a:ext cx="5387788" cy="1506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411447</xdr:colOff>
      <xdr:row>5</xdr:row>
      <xdr:rowOff>44823</xdr:rowOff>
    </xdr:from>
    <xdr:to>
      <xdr:col>25</xdr:col>
      <xdr:colOff>367553</xdr:colOff>
      <xdr:row>9</xdr:row>
      <xdr:rowOff>161365</xdr:rowOff>
    </xdr:to>
    <xdr:pic>
      <xdr:nvPicPr>
        <xdr:cNvPr id="37" name="Graphic 36" descr="Research with solid fill">
          <a:extLst>
            <a:ext uri="{FF2B5EF4-FFF2-40B4-BE49-F238E27FC236}">
              <a16:creationId xmlns:a16="http://schemas.microsoft.com/office/drawing/2014/main" id="{053FCD20-74E6-ED79-CC59-0E8DF347D05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432247" y="941294"/>
          <a:ext cx="1175306" cy="833718"/>
        </a:xfrm>
        <a:prstGeom prst="rect">
          <a:avLst/>
        </a:prstGeom>
        <a:effectLst>
          <a:outerShdw blurRad="50800" dist="38100" dir="5400000" algn="t" rotWithShape="0">
            <a:prstClr val="black">
              <a:alpha val="40000"/>
            </a:prstClr>
          </a:outerShdw>
        </a:effectLst>
      </xdr:spPr>
    </xdr:pic>
    <xdr:clientData/>
  </xdr:twoCellAnchor>
  <xdr:twoCellAnchor editAs="oneCell">
    <xdr:from>
      <xdr:col>24</xdr:col>
      <xdr:colOff>35859</xdr:colOff>
      <xdr:row>26</xdr:row>
      <xdr:rowOff>71719</xdr:rowOff>
    </xdr:from>
    <xdr:to>
      <xdr:col>25</xdr:col>
      <xdr:colOff>421341</xdr:colOff>
      <xdr:row>31</xdr:row>
      <xdr:rowOff>170330</xdr:rowOff>
    </xdr:to>
    <xdr:pic>
      <xdr:nvPicPr>
        <xdr:cNvPr id="49" name="Graphic 48" descr="Head with gears with solid fill">
          <a:extLst>
            <a:ext uri="{FF2B5EF4-FFF2-40B4-BE49-F238E27FC236}">
              <a16:creationId xmlns:a16="http://schemas.microsoft.com/office/drawing/2014/main" id="{11E74231-37D6-A256-F4CD-996012B2318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4666259" y="4733366"/>
          <a:ext cx="995082" cy="995082"/>
        </a:xfrm>
        <a:prstGeom prst="rect">
          <a:avLst/>
        </a:prstGeom>
        <a:effectLst/>
      </xdr:spPr>
    </xdr:pic>
    <xdr:clientData/>
  </xdr:twoCellAnchor>
  <xdr:twoCellAnchor editAs="oneCell">
    <xdr:from>
      <xdr:col>23</xdr:col>
      <xdr:colOff>502024</xdr:colOff>
      <xdr:row>10</xdr:row>
      <xdr:rowOff>98614</xdr:rowOff>
    </xdr:from>
    <xdr:to>
      <xdr:col>25</xdr:col>
      <xdr:colOff>268942</xdr:colOff>
      <xdr:row>16</xdr:row>
      <xdr:rowOff>8968</xdr:rowOff>
    </xdr:to>
    <xdr:pic>
      <xdr:nvPicPr>
        <xdr:cNvPr id="51" name="Graphic 50" descr="Document with solid fill">
          <a:extLst>
            <a:ext uri="{FF2B5EF4-FFF2-40B4-BE49-F238E27FC236}">
              <a16:creationId xmlns:a16="http://schemas.microsoft.com/office/drawing/2014/main" id="{615343C0-FED0-4173-F61D-C9EE00C5620F}"/>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4522824" y="1891555"/>
          <a:ext cx="986118" cy="986119"/>
        </a:xfrm>
        <a:prstGeom prst="rect">
          <a:avLst/>
        </a:prstGeom>
        <a:effectLst/>
        <a:scene3d>
          <a:camera prst="orthographicFront"/>
          <a:lightRig rig="threePt" dir="t"/>
        </a:scene3d>
        <a:sp3d>
          <a:bevelT w="101600" prst="riblet"/>
        </a:sp3d>
      </xdr:spPr>
    </xdr:pic>
    <xdr:clientData/>
  </xdr:twoCellAnchor>
  <xdr:twoCellAnchor editAs="oneCell">
    <xdr:from>
      <xdr:col>23</xdr:col>
      <xdr:colOff>448497</xdr:colOff>
      <xdr:row>18</xdr:row>
      <xdr:rowOff>17928</xdr:rowOff>
    </xdr:from>
    <xdr:to>
      <xdr:col>25</xdr:col>
      <xdr:colOff>602569</xdr:colOff>
      <xdr:row>24</xdr:row>
      <xdr:rowOff>62753</xdr:rowOff>
    </xdr:to>
    <xdr:pic>
      <xdr:nvPicPr>
        <xdr:cNvPr id="53" name="Graphic 52" descr="Bar chart with solid fill">
          <a:extLst>
            <a:ext uri="{FF2B5EF4-FFF2-40B4-BE49-F238E27FC236}">
              <a16:creationId xmlns:a16="http://schemas.microsoft.com/office/drawing/2014/main" id="{7F2F2E41-7BE7-0DBE-642D-4626394661CF}"/>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4469297" y="3245222"/>
          <a:ext cx="1373272" cy="1120590"/>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0.2029</cdr:x>
      <cdr:y>0.41654</cdr:y>
    </cdr:from>
    <cdr:to>
      <cdr:x>0.36203</cdr:x>
      <cdr:y>0.58641</cdr:y>
    </cdr:to>
    <cdr:sp macro="" textlink="">
      <cdr:nvSpPr>
        <cdr:cNvPr id="2" name="TextBox 1">
          <a:extLst xmlns:a="http://schemas.openxmlformats.org/drawingml/2006/main">
            <a:ext uri="{FF2B5EF4-FFF2-40B4-BE49-F238E27FC236}">
              <a16:creationId xmlns:a16="http://schemas.microsoft.com/office/drawing/2014/main" id="{7EE87CFC-1F4C-9439-D278-999B4955B75B}"/>
            </a:ext>
          </a:extLst>
        </cdr:cNvPr>
        <cdr:cNvSpPr txBox="1"/>
      </cdr:nvSpPr>
      <cdr:spPr>
        <a:xfrm xmlns:a="http://schemas.openxmlformats.org/drawingml/2006/main">
          <a:off x="313403" y="462116"/>
          <a:ext cx="245806" cy="18845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4C67FC8-5E8C-47C5-AC8F-145B863D5BC0}">
    <nsvFilter filterId="{B9AF8027-218A-44B5-AF38-0C888FF5E1C0}" ref="A1:R950" tableId="1"/>
  </namedSheetView>
</namedSheetView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ridh Khan Pathan" refreshedDate="46118.950430555553" createdVersion="8" refreshedVersion="8" minRefreshableVersion="3" recordCount="949" xr:uid="{84F47E52-3FD4-4D08-9C15-865A1E2DD378}">
  <cacheSource type="worksheet">
    <worksheetSource name="Table1"/>
  </cacheSource>
  <cacheFields count="19">
    <cacheField name="Column1" numFmtId="0">
      <sharedItems containsSemiMixedTypes="0" containsString="0" containsNumber="1" containsInteger="1" minValue="0" maxValue="1071"/>
    </cacheField>
    <cacheField name="id" numFmtId="0">
      <sharedItems containsSemiMixedTypes="0" containsString="0" containsNumber="1" containsInteger="1" minValue="3183046873" maxValue="3820901770" count="949">
        <n v="3800928381"/>
        <n v="3800929078"/>
        <n v="3792399495"/>
        <n v="3792604197"/>
        <n v="3808399427"/>
        <n v="3803684281"/>
        <n v="3797582265"/>
        <n v="3792934769"/>
        <n v="3798291122"/>
        <n v="3794019186"/>
        <n v="3815660005"/>
        <n v="3820661910"/>
        <n v="3792907673"/>
        <n v="3794680388"/>
        <n v="3797573865"/>
        <n v="3809194314"/>
        <n v="3817178776"/>
        <n v="3817175981"/>
        <n v="3785167270"/>
        <n v="3820246684"/>
        <n v="3785037257"/>
        <n v="3808000044"/>
        <n v="3807487394"/>
        <n v="3784423611"/>
        <n v="3800587016"/>
        <n v="3787789341"/>
        <n v="3806961160"/>
        <n v="3811487868"/>
        <n v="3819604134"/>
        <n v="3784664217"/>
        <n v="3805029977"/>
        <n v="3800919967"/>
        <n v="3807707414"/>
        <n v="3807483642"/>
        <n v="3807318641"/>
        <n v="3809001291"/>
        <n v="3812100874"/>
        <n v="3814543894"/>
        <n v="3818400710"/>
        <n v="3815684121"/>
        <n v="3811289747"/>
        <n v="3802926942"/>
        <n v="3820047575"/>
        <n v="3819513764"/>
        <n v="3803770304"/>
        <n v="3800928532"/>
        <n v="3792625600"/>
        <n v="3800542169"/>
        <n v="3805251150"/>
        <n v="3803634884"/>
        <n v="3809838697"/>
        <n v="3791739232"/>
        <n v="3792397846"/>
        <n v="3785003449"/>
        <n v="3808384874"/>
        <n v="3820650461"/>
        <n v="3820323356"/>
        <n v="3793588233"/>
        <n v="3813191412"/>
        <n v="3820016159"/>
        <n v="3810263778"/>
        <n v="3813168879"/>
        <n v="3816935576"/>
        <n v="3818959820"/>
        <n v="3819572337"/>
        <n v="3792619966"/>
        <n v="3809891549"/>
        <n v="3817749770"/>
        <n v="3792610487"/>
        <n v="3809770059"/>
        <n v="3799625033"/>
        <n v="3803071430"/>
        <n v="3792620384"/>
        <n v="3812590585"/>
        <n v="3792392088"/>
        <n v="3792392967"/>
        <n v="3819593974"/>
        <n v="3800921273"/>
        <n v="3785058018"/>
        <n v="3778731751"/>
        <n v="3809010146"/>
        <n v="3593849308"/>
        <n v="3809195454"/>
        <n v="3816932110"/>
        <n v="3816928638"/>
        <n v="3792624376"/>
        <n v="3798808572"/>
        <n v="3775457542"/>
        <n v="3773550827"/>
        <n v="3792601943"/>
        <n v="3582327975"/>
        <n v="3800924011"/>
        <n v="3816935294"/>
        <n v="3816930998"/>
        <n v="3788958360"/>
        <n v="3792392041"/>
        <n v="3788268087"/>
        <n v="3785373845"/>
        <n v="3800936624"/>
        <n v="3809134536"/>
        <n v="3811707057"/>
        <n v="3806107341"/>
        <n v="3807735817"/>
        <n v="3799274112"/>
        <n v="3820653650"/>
        <n v="3798111972"/>
        <n v="3787669052"/>
        <n v="3798774784"/>
        <n v="3800671150"/>
        <n v="3803006513"/>
        <n v="3815661772"/>
        <n v="3798781446"/>
        <n v="3804187760"/>
        <n v="3805677261"/>
        <n v="3815659864"/>
        <n v="3809658209"/>
        <n v="3809364262"/>
        <n v="3796389529"/>
        <n v="3816735526"/>
        <n v="3802293914"/>
        <n v="3803884544"/>
        <n v="3794657282"/>
        <n v="3803046910"/>
        <n v="3817004185"/>
        <n v="3593848833"/>
        <n v="3818296447"/>
        <n v="3787155611"/>
        <n v="3816858360"/>
        <n v="3820744691"/>
        <n v="3810783431"/>
        <n v="3816416821"/>
        <n v="3795112977"/>
        <n v="3807971903"/>
        <n v="3815528257"/>
        <n v="3813996435"/>
        <n v="3820173326"/>
        <n v="3811908825"/>
        <n v="3781424642"/>
        <n v="3813636160"/>
        <n v="3809631662"/>
        <n v="3820355499"/>
        <n v="3777851317"/>
        <n v="3815656601"/>
        <n v="3813458005"/>
        <n v="3815685674"/>
        <n v="3815641608"/>
        <n v="3804565230"/>
        <n v="3769420853"/>
        <n v="3600599576"/>
        <n v="3811216077"/>
        <n v="3630108707"/>
        <n v="3806114883"/>
        <n v="3820753766"/>
        <n v="3787175624"/>
        <n v="3598177616"/>
        <n v="3797594062"/>
        <n v="3816339706"/>
        <n v="3787178159"/>
        <n v="3800925149"/>
        <n v="3820017168"/>
        <n v="3819596034"/>
        <n v="3817311701"/>
        <n v="3817015134"/>
        <n v="3787172865"/>
        <n v="3816115651"/>
        <n v="3780646150"/>
        <n v="3808091954"/>
        <n v="3627621034"/>
        <n v="3816330075"/>
        <n v="3796362292"/>
        <n v="3798188475"/>
        <n v="3802054665"/>
        <n v="3817020811"/>
        <n v="3813059953"/>
        <n v="3816934232"/>
        <n v="3811704002"/>
        <n v="3806662106"/>
        <n v="3818165944"/>
        <n v="3818147647"/>
        <n v="3820752916"/>
        <n v="3803001926"/>
        <n v="3817473540"/>
        <n v="3800560737"/>
        <n v="3799265305"/>
        <n v="3807653168"/>
        <n v="3810171271"/>
        <n v="3800570911"/>
        <n v="3814810853"/>
        <n v="3800527053"/>
        <n v="3800566500"/>
        <n v="3811499571"/>
        <n v="3799378549"/>
        <n v="3809607682"/>
        <n v="3820663354"/>
        <n v="3805056350"/>
        <n v="3815667078"/>
        <n v="3812868808"/>
        <n v="3815644546"/>
        <n v="3819702546"/>
        <n v="3793580403"/>
        <n v="3806922854"/>
        <n v="3814387946"/>
        <n v="3803667440"/>
        <n v="3820104521"/>
        <n v="3810198504"/>
        <n v="3815765498"/>
        <n v="3804502013"/>
        <n v="3808743143"/>
        <n v="3816346100"/>
        <n v="3818163769"/>
        <n v="3800558476"/>
        <n v="3800915793"/>
        <n v="3808000153"/>
        <n v="3811060925"/>
        <n v="3808045216"/>
        <n v="3820374832"/>
        <n v="3801107571"/>
        <n v="3801104818"/>
        <n v="3433959440"/>
        <n v="3801103818"/>
        <n v="3803045394"/>
        <n v="3806653991"/>
        <n v="3816666931"/>
        <n v="3721933018"/>
        <n v="3810371622"/>
        <n v="3678198960"/>
        <n v="3792608790"/>
        <n v="3721925958"/>
        <n v="3678400389"/>
        <n v="3803941951"/>
        <n v="3721930032"/>
        <n v="3798402812"/>
        <n v="3632341545"/>
        <n v="3748807776"/>
        <n v="3630134201"/>
        <n v="3811910193"/>
        <n v="3811542623"/>
        <n v="3812740182"/>
        <n v="3812718093"/>
        <n v="3812731933"/>
        <n v="3820070611"/>
        <n v="3721921956"/>
        <n v="3721927429"/>
        <n v="3817612263"/>
        <n v="3740437173"/>
        <n v="3737409900"/>
        <n v="3721927321"/>
        <n v="3815641804"/>
        <n v="3802414655"/>
        <n v="3820047567"/>
        <n v="3604551346"/>
        <n v="3805348539"/>
        <n v="3721927409"/>
        <n v="3809478354"/>
        <n v="3805433761"/>
        <n v="3740937339"/>
        <n v="3820320720"/>
        <n v="3815119600"/>
        <n v="3808533587"/>
        <n v="3810082521"/>
        <n v="3820901770"/>
        <n v="3819328465"/>
        <n v="3820246596"/>
        <n v="3809191003"/>
        <n v="3809615248"/>
        <n v="3814338846"/>
        <n v="3721927278"/>
        <n v="3808536105"/>
        <n v="3811071992"/>
        <n v="3777232729"/>
        <n v="3809610761"/>
        <n v="3756251303"/>
        <n v="3809611339"/>
        <n v="3820171537"/>
        <n v="3805755665"/>
        <n v="3812883244"/>
        <n v="3721929004"/>
        <n v="3678195116"/>
        <n v="3815790773"/>
        <n v="3809844393"/>
        <n v="3806655848"/>
        <n v="3820324594"/>
        <n v="3721932010"/>
        <n v="3726972253"/>
        <n v="3721928228"/>
        <n v="3721929093"/>
        <n v="3721928232"/>
        <n v="3721927333"/>
        <n v="3796333277"/>
        <n v="3820328000"/>
        <n v="3721927424"/>
        <n v="3810081862"/>
        <n v="3813852600"/>
        <n v="3804566184"/>
        <n v="3802045319"/>
        <n v="3810325635"/>
        <n v="3692545956"/>
        <n v="3783598567"/>
        <n v="3811875085"/>
        <n v="3796372662"/>
        <n v="3800674664"/>
        <n v="3805350567"/>
        <n v="3804529243"/>
        <n v="3791895756"/>
        <n v="3798082810"/>
        <n v="3806778341"/>
        <n v="3820366815"/>
        <n v="3808376983"/>
        <n v="3792600802"/>
        <n v="3819535947"/>
        <n v="3820234421"/>
        <n v="3792382468"/>
        <n v="3792385136"/>
        <n v="3818784122"/>
        <n v="3792381592"/>
        <n v="3813283156"/>
        <n v="3802404939"/>
        <n v="3747927333"/>
        <n v="3818419428"/>
        <n v="3806422058"/>
        <n v="3792621769"/>
        <n v="3814774441"/>
        <n v="3815278102"/>
        <n v="3761412730"/>
        <n v="3801741269"/>
        <n v="3683555544"/>
        <n v="3815275406"/>
        <n v="3818052061"/>
        <n v="3815276179"/>
        <n v="3788994608"/>
        <n v="3817619614"/>
        <n v="3812996645"/>
        <n v="3679286788"/>
        <n v="3818052056"/>
        <n v="3818566461"/>
        <n v="3815725682"/>
        <n v="3792604219"/>
        <n v="3788475275"/>
        <n v="3792399948"/>
        <n v="3656594665"/>
        <n v="3812325373"/>
        <n v="3806968125"/>
        <n v="3815649536"/>
        <n v="3749059201"/>
        <n v="3700027379"/>
        <n v="3815275380"/>
        <n v="3777865120"/>
        <n v="3792600329"/>
        <n v="3816116730"/>
        <n v="3798362472"/>
        <n v="3812212331"/>
        <n v="3813252190"/>
        <n v="3820004255"/>
        <n v="3809186004"/>
        <n v="3814260212"/>
        <n v="3792395731"/>
        <n v="3803017289"/>
        <n v="3815760432"/>
        <n v="3815271834"/>
        <n v="3812212307"/>
        <n v="3813060997"/>
        <n v="3817014348"/>
        <n v="3810602038"/>
        <n v="3793695767"/>
        <n v="3820014399"/>
        <n v="3814777921"/>
        <n v="3814713155"/>
        <n v="3812145537"/>
        <n v="3714176919"/>
        <n v="3810186998"/>
        <n v="3813491153"/>
        <n v="3815718572"/>
        <n v="3778811106"/>
        <n v="3816334894"/>
        <n v="3811591131"/>
        <n v="3808525300"/>
        <n v="3794008079"/>
        <n v="3802057460"/>
        <n v="3806669932"/>
        <n v="3795100599"/>
        <n v="3804191511"/>
        <n v="3815721661"/>
        <n v="3820355420"/>
        <n v="3805348630"/>
        <n v="3793598178"/>
        <n v="3818778872"/>
        <n v="3776646615"/>
        <n v="3798086432"/>
        <n v="3817387109"/>
        <n v="3816427811"/>
        <n v="3802704087"/>
        <n v="3789013277"/>
        <n v="3812051994"/>
        <n v="3817193384"/>
        <n v="3817042241"/>
        <n v="3808072441"/>
        <n v="3799269642"/>
        <n v="3800251228"/>
        <n v="3811711866"/>
        <n v="3801234855"/>
        <n v="3805388471"/>
        <n v="3818167645"/>
        <n v="3820325614"/>
        <n v="3820321879"/>
        <n v="3818785035"/>
        <n v="3761858338"/>
        <n v="3818782276"/>
        <n v="3817509900"/>
        <n v="3814256130"/>
        <n v="3815253419"/>
        <n v="3815685344"/>
        <n v="3806965216"/>
        <n v="3789007872"/>
        <n v="3790506647"/>
        <n v="3817004032"/>
        <n v="3811707611"/>
        <n v="3818154872"/>
        <n v="3817517207"/>
        <n v="3820122661"/>
        <n v="3814217018"/>
        <n v="3627623245"/>
        <n v="3820327201"/>
        <n v="3809631617"/>
        <n v="3810177084"/>
        <n v="3807548660"/>
        <n v="3812439626"/>
        <n v="3820328010"/>
        <n v="3814548779"/>
        <n v="3805352492"/>
        <n v="3818784180"/>
        <n v="3820313421"/>
        <n v="3814036712"/>
        <n v="3818771083"/>
        <n v="3811123972"/>
        <n v="3818267606"/>
        <n v="3805353414"/>
        <n v="3813713554"/>
        <n v="3814145589"/>
        <n v="3818604597"/>
        <n v="3818766490"/>
        <n v="3809155367"/>
        <n v="3808409504"/>
        <n v="3789010385"/>
        <n v="3593845925"/>
        <n v="3814230769"/>
        <n v="3815651314"/>
        <n v="3814727455"/>
        <n v="3805350493"/>
        <n v="3789013283"/>
        <n v="3693967271"/>
        <n v="3813163816"/>
        <n v="3820691855"/>
        <n v="3812052771"/>
        <n v="3722170830"/>
        <n v="3815205512"/>
        <n v="3820236441"/>
        <n v="3761703971"/>
        <n v="3815115789"/>
        <n v="3817784261"/>
        <n v="3814217680"/>
        <n v="3803674535"/>
        <n v="3761412702"/>
        <n v="3786704097"/>
        <n v="3816042077"/>
        <n v="3814419793"/>
        <n v="3820352418"/>
        <n v="3820588404"/>
        <n v="3803650306"/>
        <n v="3808324133"/>
        <n v="3815278035"/>
        <n v="3780817688"/>
        <n v="3800093508"/>
        <n v="3815120499"/>
        <n v="3817328404"/>
        <n v="3699952326"/>
        <n v="3756029074"/>
        <n v="3781251413"/>
        <n v="3820238424"/>
        <n v="3787796281"/>
        <n v="3813050140"/>
        <n v="3815217629"/>
        <n v="3820242150"/>
        <n v="3631635963"/>
        <n v="3797688763"/>
        <n v="3820323540"/>
        <n v="3799104185"/>
        <n v="3820239513"/>
        <n v="3816677392"/>
        <n v="3815121309"/>
        <n v="3752316580"/>
        <n v="3797687761"/>
        <n v="3815640357"/>
        <n v="3808465627"/>
        <n v="3754814020"/>
        <n v="3818782197"/>
        <n v="3820308130"/>
        <n v="3814240976"/>
        <n v="3806966293"/>
        <n v="3818780757"/>
        <n v="3796161941"/>
        <n v="3601877638"/>
        <n v="3757127648"/>
        <n v="3782265218"/>
        <n v="3761791502"/>
        <n v="3789851531"/>
        <n v="3691517777"/>
        <n v="3759785430"/>
        <n v="3805258673"/>
        <n v="3812791678"/>
        <n v="3817626859"/>
        <n v="3795331303"/>
        <n v="3809665093"/>
        <n v="3760187396"/>
        <n v="3818424263"/>
        <n v="3810201141"/>
        <n v="3731094253"/>
        <n v="3816344240"/>
        <n v="3810282637"/>
        <n v="3810279961"/>
        <n v="3781250202"/>
        <n v="3784194905"/>
        <n v="3818289053"/>
        <n v="3808274027"/>
        <n v="3820321450"/>
        <n v="3820187340"/>
        <n v="3810285399"/>
        <n v="3810285400"/>
        <n v="3811282737"/>
        <n v="3817084044"/>
        <n v="3816837917"/>
        <n v="3815271794"/>
        <n v="3616253824"/>
        <n v="3800214193"/>
        <n v="3811244829"/>
        <n v="3792397929"/>
        <n v="3710777659"/>
        <n v="3792395920"/>
        <n v="3792363785"/>
        <n v="3780443887"/>
        <n v="3802487520"/>
        <n v="3805405604"/>
        <n v="3813492618"/>
        <n v="3818423315"/>
        <n v="3768148985"/>
        <n v="3810186466"/>
        <n v="3802225701"/>
        <n v="3815272624"/>
        <n v="3802727537"/>
        <n v="3798770854"/>
        <n v="3802042618"/>
        <n v="3814208944"/>
        <n v="3807440672"/>
        <n v="3801956295"/>
        <n v="3805670806"/>
        <n v="3800087362"/>
        <n v="3800693165"/>
        <n v="3801608627"/>
        <n v="3730224573"/>
        <n v="3799776653"/>
        <n v="3814235378"/>
        <n v="3798192769"/>
        <n v="3804844135"/>
        <n v="3812174468"/>
        <n v="3797480639"/>
        <n v="3812057731"/>
        <n v="3817513288"/>
        <n v="3800954549"/>
        <n v="3814555830"/>
        <n v="3800065952"/>
        <n v="3798088291"/>
        <n v="3812742100"/>
        <n v="3803890068"/>
        <n v="3806662521"/>
        <n v="3800690657"/>
        <n v="3809627879"/>
        <n v="3654445022"/>
        <n v="3773013595"/>
        <n v="3797564675"/>
        <n v="3804374143"/>
        <n v="3710655570"/>
        <n v="3816270071"/>
        <n v="3801790219"/>
        <n v="3715470631"/>
        <n v="3696316668"/>
        <n v="3791020821"/>
        <n v="3799020424"/>
        <n v="3813031663"/>
        <n v="3792390584"/>
        <n v="3769221437"/>
        <n v="3728286034"/>
        <n v="3770397881"/>
        <n v="3500612136"/>
        <n v="3815689324"/>
        <n v="3801788435"/>
        <n v="3692369782"/>
        <n v="3801989566"/>
        <n v="3811719317"/>
        <n v="3727020095"/>
        <n v="3817601800"/>
        <n v="3815120534"/>
        <n v="3814965150"/>
        <n v="3803172499"/>
        <n v="3818784032"/>
        <n v="3801788434"/>
        <n v="3811721576"/>
        <n v="3765761622"/>
        <n v="3777573585"/>
        <n v="3818215511"/>
        <n v="3778367238"/>
        <n v="3778540208"/>
        <n v="3814289280"/>
        <n v="3686156208"/>
        <n v="3817619015"/>
        <n v="3729729517"/>
        <n v="3681447248"/>
        <n v="3752416377"/>
        <n v="3792386175"/>
        <n v="3775444615"/>
        <n v="3812608791"/>
        <n v="3737411599"/>
        <n v="3750862918"/>
        <n v="3802340308"/>
        <n v="3818053137"/>
        <n v="3635142539"/>
        <n v="3715492406"/>
        <n v="3812846869"/>
        <n v="3820228341"/>
        <n v="3820727754"/>
        <n v="3816938264"/>
        <n v="3809920834"/>
        <n v="3804373180"/>
        <n v="3786940882"/>
        <n v="3789946725"/>
        <n v="3767444554"/>
        <n v="3792333487"/>
        <n v="3627610534"/>
        <n v="3712173913"/>
        <n v="3797359933"/>
        <n v="3738604332"/>
        <n v="3820771691"/>
        <n v="3767942733"/>
        <n v="3813768588"/>
        <n v="3794611217"/>
        <n v="3818167725"/>
        <n v="3809430776"/>
        <n v="3815647916"/>
        <n v="3792614597"/>
        <n v="3807184708"/>
        <n v="3596397620"/>
        <n v="3809529001"/>
        <n v="3804283919"/>
        <n v="3792904832"/>
        <n v="3757775275"/>
        <n v="3806730572"/>
        <n v="3818177096"/>
        <n v="3810366879"/>
        <n v="3802727132"/>
        <n v="3790114283"/>
        <n v="3814890717"/>
        <n v="3797379364"/>
        <n v="3815725735"/>
        <n v="3808564579"/>
        <n v="3820353916"/>
        <n v="3808376269"/>
        <n v="3804208627"/>
        <n v="3799278453"/>
        <n v="3813055608"/>
        <n v="3816681526"/>
        <n v="3802766068"/>
        <n v="3815649828"/>
        <n v="3816676977"/>
        <n v="3806598401"/>
        <n v="3816681528"/>
        <n v="3816680654"/>
        <n v="3816677864"/>
        <n v="3816681527"/>
        <n v="3803537683"/>
        <n v="3811048509"/>
        <n v="3800542101"/>
        <n v="3790736135"/>
        <n v="3790729904"/>
        <n v="3818192393"/>
        <n v="3790733392"/>
        <n v="3756891391"/>
        <n v="3820224245"/>
        <n v="3799903468"/>
        <n v="3797293928"/>
        <n v="3820235067"/>
        <n v="3815434545"/>
        <n v="3790367453"/>
        <n v="3817352767"/>
        <n v="3820241025"/>
        <n v="3818060770"/>
        <n v="3804100648"/>
        <n v="3820240375"/>
        <n v="3812160363"/>
        <n v="3812483828"/>
        <n v="3817992464"/>
        <n v="3809174790"/>
        <n v="3778837142"/>
        <n v="3815885790"/>
        <n v="3805012396"/>
        <n v="3784011281"/>
        <n v="3820379879"/>
        <n v="3816675999"/>
        <n v="3808542221"/>
        <n v="3815640641"/>
        <n v="3820823661"/>
        <n v="3819500662"/>
        <n v="3815652603"/>
        <n v="3820375931"/>
        <n v="3820654476"/>
        <n v="3806937382"/>
        <n v="3808855109"/>
        <n v="3816100749"/>
        <n v="3813614626"/>
        <n v="3817524651"/>
        <n v="3183046873"/>
        <n v="3811046860"/>
        <n v="3749262668"/>
        <n v="3811727366"/>
        <n v="3814244345"/>
        <n v="3798084599"/>
        <n v="3804333843"/>
        <n v="3686861861"/>
        <n v="3809670323"/>
        <n v="3812008945"/>
        <n v="3813172154"/>
        <n v="3813168827"/>
        <n v="3813176822"/>
        <n v="3815685059"/>
        <n v="3816341618"/>
        <n v="3819771950"/>
        <n v="3813061892"/>
        <n v="3809393255"/>
        <n v="3818190182"/>
        <n v="3815638696"/>
        <n v="3793313337"/>
        <n v="3817657511"/>
        <n v="3820016510"/>
        <n v="3813167352"/>
        <n v="3809415600"/>
        <n v="3815202596"/>
        <n v="3798104992"/>
        <n v="3814236141"/>
        <n v="3817381203"/>
        <n v="3797058183"/>
        <n v="3813059291"/>
        <n v="3812099017"/>
        <n v="3814781791"/>
        <n v="3808285972"/>
        <n v="3816128486"/>
        <n v="3813054888"/>
        <n v="3798270083"/>
        <n v="3811712214"/>
        <n v="3781325696"/>
        <n v="3820842103"/>
        <n v="3817360073"/>
        <n v="3809597495"/>
        <n v="3810610278"/>
        <n v="3811008106"/>
        <n v="3805349493"/>
        <n v="3805353341"/>
        <n v="3805352378"/>
        <n v="3813176716"/>
        <n v="3813167263"/>
        <n v="3792604493"/>
        <n v="3814252131"/>
        <n v="3814245664"/>
        <n v="3809651565"/>
        <n v="3808139102"/>
        <n v="3798186333"/>
        <n v="3803680577"/>
        <n v="3797625222"/>
        <n v="3812167341"/>
        <n v="3809954446"/>
        <n v="3810181242"/>
        <n v="3773580132"/>
        <n v="3810174404"/>
        <n v="3807106968"/>
        <n v="3815121297"/>
        <n v="3815645076"/>
        <n v="3815116850"/>
        <n v="3813504011"/>
        <n v="3808135759"/>
        <n v="3817309211"/>
        <n v="3814233345"/>
        <n v="3813084138"/>
        <n v="3813035978"/>
        <n v="3820758083"/>
        <n v="3820759028"/>
        <n v="3815212206"/>
        <n v="3773053273"/>
        <n v="3820235346"/>
        <n v="3817993515"/>
        <n v="3815720160"/>
        <n v="3769518608"/>
        <n v="3813046140"/>
        <n v="3787871655"/>
        <n v="3820346730"/>
        <n v="3662346777"/>
        <n v="3814775309"/>
        <n v="3815217015"/>
        <n v="3814245259"/>
        <n v="3802065898"/>
        <n v="3814228510"/>
        <n v="3820128447"/>
        <n v="3797785704"/>
        <n v="3820756502"/>
        <n v="3814292788"/>
        <n v="3815120410"/>
        <n v="3800918407"/>
        <n v="3809053812"/>
        <n v="3803676987"/>
        <n v="3818111068"/>
        <n v="3817012680"/>
        <n v="3814240389"/>
        <n v="3798621340"/>
        <n v="3814710236"/>
        <n v="3815121475"/>
        <n v="3813845583"/>
        <n v="3786015224"/>
        <n v="3769027853"/>
        <n v="3813166543"/>
        <n v="3797786571"/>
        <n v="3814238433"/>
        <n v="3817363621"/>
        <n v="3593855355"/>
        <n v="3809059483"/>
        <n v="3816133526"/>
        <n v="3797784988"/>
        <n v="3815213096"/>
        <n v="3797784933"/>
        <n v="3637159751"/>
        <n v="3817999247"/>
        <n v="3815718328"/>
        <n v="3817514066"/>
        <n v="3799987624"/>
        <n v="3820249422"/>
        <n v="3815742155"/>
        <n v="3814240369"/>
        <n v="3811719939"/>
        <n v="3804585949"/>
        <n v="3705970152"/>
        <n v="3784277979"/>
        <n v="3800667093"/>
        <n v="3799296007"/>
        <n v="3795522924"/>
        <n v="3775320319"/>
        <n v="3805416054"/>
        <n v="3815788591"/>
        <n v="3811043679"/>
        <n v="3775315654"/>
        <n v="3796496064"/>
        <n v="3811704215"/>
        <n v="3803948418"/>
        <n v="3795522929"/>
        <n v="3809183392"/>
        <n v="3800677943"/>
        <n v="3795527177"/>
        <n v="3795528211"/>
        <n v="3801953781"/>
        <n v="3795525419"/>
        <n v="3800910063"/>
        <n v="3812161610"/>
        <n v="3795521969"/>
        <n v="3799134782"/>
        <n v="3758447857"/>
        <n v="3752616544"/>
        <n v="3802074004"/>
        <n v="3810013930"/>
        <n v="3758446912"/>
        <n v="3813652582"/>
        <n v="3709350645"/>
        <n v="3766550141"/>
        <n v="3764820740"/>
        <n v="3757532351"/>
        <n v="3792397514"/>
        <n v="3765787394"/>
        <n v="3800934469"/>
        <n v="3798362402"/>
        <n v="3798364147"/>
        <n v="3792604109"/>
        <n v="3781390699"/>
        <n v="3781389765"/>
        <n v="3793631342"/>
        <n v="3757529788"/>
        <n v="3735042416"/>
        <n v="3798365103"/>
        <n v="3672682903"/>
        <n v="3718431607"/>
        <n v="3750167915"/>
        <n v="3791291552"/>
        <n v="3794211716"/>
        <n v="3803565913"/>
        <n v="3803181214"/>
        <n v="3796360029"/>
        <n v="3812331584"/>
        <n v="3752612942"/>
        <n v="3800203001"/>
        <n v="3815727770"/>
        <n v="3770946441"/>
        <n v="3799054363"/>
        <n v="3704859187"/>
        <n v="3805393857"/>
        <n v="3816991812"/>
        <n v="3765758469"/>
        <n v="3815116965"/>
        <n v="3815200750"/>
        <n v="3794825721"/>
        <n v="3757529787"/>
        <n v="3792378915"/>
        <n v="3781315811"/>
        <n v="3792376990"/>
        <n v="3819701610"/>
        <n v="3792377957"/>
        <n v="3757534305"/>
        <n v="3792628044"/>
        <n v="3758448709"/>
        <n v="3792393818"/>
        <n v="3697794498"/>
        <n v="3792601180"/>
        <n v="3798361607"/>
        <n v="3713562897"/>
        <n v="3785129214"/>
        <n v="3683549086"/>
        <n v="3815644227"/>
        <n v="3757238612"/>
        <n v="3678194891"/>
        <n v="3593852933"/>
        <n v="3781426102"/>
        <n v="3733256183"/>
        <n v="3802211990"/>
        <n v="3795995502"/>
        <n v="3811776147"/>
        <n v="3800253757"/>
        <n v="3593847545"/>
        <n v="3816934057"/>
        <n v="3731639372"/>
        <n v="3810606800"/>
        <n v="3815095998"/>
        <n v="3815209414"/>
        <n v="3809621062"/>
        <n v="3812827887"/>
        <n v="3811057159"/>
        <n v="3791640836"/>
        <n v="3781388877"/>
        <n v="3792393497"/>
        <n v="3795525413"/>
      </sharedItems>
    </cacheField>
    <cacheField name="publishedAt" numFmtId="14">
      <sharedItems containsSemiMixedTypes="0" containsNonDate="0" containsDate="1" containsString="0" minDate="2023-03-02T00:00:00" maxDate="2024-02-03T00:00:00" count="117">
        <d v="2024-01-09T00:00:00"/>
        <d v="2023-12-27T00:00:00"/>
        <d v="2024-01-23T00:00:00"/>
        <d v="2024-01-17T00:00:00"/>
        <d v="2023-06-06T00:00:00"/>
        <d v="2024-01-27T00:00:00"/>
        <d v="2024-01-25T00:00:00"/>
        <d v="2024-01-04T00:00:00"/>
        <d v="2024-01-05T00:00:00"/>
        <d v="2024-01-06T00:00:00"/>
        <d v="2024-01-19T00:00:00"/>
        <d v="2024-01-29T00:00:00"/>
        <d v="2023-12-20T00:00:00"/>
        <d v="2024-01-22T00:00:00"/>
        <d v="2023-12-19T00:00:00"/>
        <d v="2024-01-12T00:00:00"/>
        <d v="2023-12-16T00:00:00"/>
        <d v="2024-01-20T00:00:00"/>
        <d v="2024-02-02T00:00:00"/>
        <d v="2023-12-12T00:00:00"/>
        <d v="2024-01-16T00:00:00"/>
        <d v="2024-02-01T00:00:00"/>
        <d v="2024-01-26T00:00:00"/>
        <d v="2024-01-10T00:00:00"/>
        <d v="2024-01-11T00:00:00"/>
        <d v="2024-01-31T00:00:00"/>
        <d v="2024-01-30T00:00:00"/>
        <d v="2024-01-18T00:00:00"/>
        <d v="2023-12-05T00:00:00"/>
        <d v="2023-05-05T00:00:00"/>
        <d v="2023-12-06T00:00:00"/>
        <d v="2023-12-04T00:00:00"/>
        <d v="2023-03-29T00:00:00"/>
        <d v="2023-12-15T00:00:00"/>
        <d v="2024-01-24T00:00:00"/>
        <d v="2024-01-08T00:00:00"/>
        <d v="2023-12-07T00:00:00"/>
        <d v="2023-12-10T00:00:00"/>
        <d v="2023-05-12T00:00:00"/>
        <d v="2023-06-12T00:00:00"/>
        <d v="2023-12-13T00:00:00"/>
        <d v="2024-01-15T00:00:00"/>
        <d v="2024-01-14T00:00:00"/>
        <d v="2023-09-22T00:00:00"/>
        <d v="2023-07-04T00:00:00"/>
        <d v="2023-12-02T00:00:00"/>
        <d v="2023-06-15T00:00:00"/>
        <d v="2023-11-02T00:00:00"/>
        <d v="2023-05-18T00:00:00"/>
        <d v="2023-10-20T00:00:00"/>
        <d v="2023-10-17T00:00:00"/>
        <d v="2024-01-07T00:00:00"/>
        <d v="2023-04-22T00:00:00"/>
        <d v="2023-12-21T00:00:00"/>
        <d v="2023-10-21T00:00:00"/>
        <d v="2023-12-03T00:00:00"/>
        <d v="2023-08-16T00:00:00"/>
        <d v="2023-12-22T00:00:00"/>
        <d v="2023-10-27T00:00:00"/>
        <d v="2023-11-16T00:00:00"/>
        <d v="2023-07-10T00:00:00"/>
        <d v="2023-12-28T00:00:00"/>
        <d v="2023-07-06T00:00:00"/>
        <d v="2023-12-29T00:00:00"/>
        <d v="2023-12-30T00:00:00"/>
        <d v="2023-09-11T00:00:00"/>
        <d v="2023-11-12T00:00:00"/>
        <d v="2023-08-18T00:00:00"/>
        <d v="2023-09-19T00:00:00"/>
        <d v="2023-11-09T00:00:00"/>
        <d v="2023-11-30T00:00:00"/>
        <d v="2023-10-15T00:00:00"/>
        <d v="2023-06-08T00:00:00"/>
        <d v="2023-11-07T00:00:00"/>
        <d v="2023-12-26T00:00:00"/>
        <d v="2024-01-13T00:00:00"/>
        <d v="2023-11-20T00:00:00"/>
        <d v="2023-11-15T00:00:00"/>
        <d v="2023-10-04T00:00:00"/>
        <d v="2023-09-06T00:00:00"/>
        <d v="2024-01-21T00:00:00"/>
        <d v="2023-08-11T00:00:00"/>
        <d v="2023-09-13T00:00:00"/>
        <d v="2023-08-21T00:00:00"/>
        <d v="2024-01-02T00:00:00"/>
        <d v="2023-03-02T00:00:00"/>
        <d v="2023-08-22T00:00:00"/>
        <d v="2023-09-26T00:00:00"/>
        <d v="2023-12-31T00:00:00"/>
        <d v="2023-08-07T00:00:00"/>
        <d v="2023-10-31T00:00:00"/>
        <d v="2023-06-13T00:00:00"/>
        <d v="2023-12-18T00:00:00"/>
        <d v="2024-01-03T00:00:00"/>
        <d v="2023-10-13T00:00:00"/>
        <d v="2023-11-24T00:00:00"/>
        <d v="2023-04-08T00:00:00"/>
        <d v="2024-01-28T00:00:00"/>
        <d v="2023-12-23T00:00:00"/>
        <d v="2023-04-10T00:00:00"/>
        <d v="2023-06-17T00:00:00"/>
        <d v="2023-08-31T00:00:00"/>
        <d v="2023-12-01T00:00:00"/>
        <d v="2024-01-01T00:00:00"/>
        <d v="2023-10-08T00:00:00"/>
        <d v="2023-09-04T00:00:00"/>
        <d v="2023-10-12T00:00:00"/>
        <d v="2023-10-10T00:00:00"/>
        <d v="2023-06-26T00:00:00"/>
        <d v="2023-10-30T00:00:00"/>
        <d v="2023-11-14T00:00:00"/>
        <d v="2023-08-26T00:00:00"/>
        <d v="2023-11-06T00:00:00"/>
        <d v="2023-04-12T00:00:00"/>
        <d v="2023-09-10T00:00:00"/>
        <d v="2023-10-03T00:00:00"/>
        <d v="2023-12-25T00:00:00"/>
      </sharedItems>
    </cacheField>
    <cacheField name="Month" numFmtId="14">
      <sharedItems count="12">
        <s v="Jan"/>
        <s v="Dec"/>
        <s v="Jun"/>
        <s v="Feb"/>
        <s v="May"/>
        <s v="Mar"/>
        <s v="Sep"/>
        <s v="Jul"/>
        <s v="Nov"/>
        <s v="Oct"/>
        <s v="Apr"/>
        <s v="Aug"/>
      </sharedItems>
    </cacheField>
    <cacheField name="Year" numFmtId="14">
      <sharedItems count="2">
        <s v="2024"/>
        <s v="2023"/>
      </sharedItems>
    </cacheField>
    <cacheField name="title" numFmtId="0">
      <sharedItems count="485">
        <s v="Front-end Engineer/Web Developer (SDE 1 &amp;amp; 2)"/>
        <s v="Android Developer-SDE 1 &amp;amp; 2(Software Development Engineer)"/>
        <s v="Web Developer"/>
        <s v="Software Engineer"/>
        <s v="Software Engineer - Fullstack"/>
        <s v="Software Engineer, Systems Infrastructure"/>
        <s v="Software Engineer - Front-end Developer"/>
        <s v="SDE 1 (Frontend)"/>
        <s v="Software Engineer - Applications"/>
        <s v="Frontend Developer"/>
        <s v="Software Development Engineer 1 (SDE-1)"/>
        <s v="Software Engineer II"/>
        <s v="Software Engineer- Java"/>
        <s v="Junior Software Developer"/>
        <s v="Software Engineer II, Full Stack, Google Cloud"/>
        <s v="Jr. Frontend Developer"/>
        <s v="Bigbasket - Software Development Engineer - Test - Manual Testing"/>
        <s v="Software Engineer Test"/>
        <s v="Software Engineer - Entry Level - Java"/>
        <s v="SDE III-Front END (React.JS)"/>
        <s v="Software Engineer ( Intern )"/>
        <s v="Software Development Engineer"/>
        <s v="Web / UI Developer (HTML5 / CSS3 / JavaScript)"/>
        <s v="Software Engineer - Backend (3-5yrs), Pune"/>
        <s v="Software Developer"/>
        <s v="Software Engineer (Python)"/>
        <s v="Software Engineer, Core"/>
        <s v="Web Application Developer"/>
        <s v="SDE-I (Full-stack Developer)"/>
        <s v="Software Engineer- 2"/>
        <s v="Software Engineer, Machine Learning, Google Ads"/>
        <s v="Software Engineer 2"/>
        <s v="SDE 1"/>
        <s v="React Developer"/>
        <s v="Associate Software Engineer"/>
        <s v="Software Engineer, AI Platform"/>
        <s v="Software Development"/>
        <s v="Software Engineer - Intern"/>
        <s v="Fresher Software Engineer"/>
        <s v="Software Engineer Intern, Frontend"/>
        <s v="Software Engineer I"/>
        <s v="Web DevelopeR - pune"/>
        <s v="Java Developer"/>
        <s v="React JS Developer- Software Engineer"/>
        <s v="Software engineer (Remote)"/>
        <s v="Software Engineer - UI"/>
        <s v="Software Engineer Intern"/>
        <s v="InsuranceDekho - Full Stack Software Development Engineer I - React.js/Node.js"/>
        <s v="Software Development Engineer 1 - Frontend"/>
        <s v="Junior Full Stack Engineer"/>
        <s v="Full Stack Software Engineer"/>
        <s v="SDE 2 - Backend"/>
        <s v="Software Development Engineer - II (Backend)"/>
        <s v="Junior Web Developer"/>
        <s v="Web Developer (Front-End)"/>
        <s v="Upstox - Software Development Engineer - II/III (Frontend)"/>
        <s v="full Stack Developer"/>
        <s v="Software Engineer - Frontend"/>
        <s v="Junior Frontend Web Developer"/>
        <s v="Jr. Web Developer"/>
        <s v="Data Scientist I"/>
        <s v="Data Scientist (AI/ML)"/>
        <s v="Data Scientist- BLR HYD GGN"/>
        <s v="Data Scientist"/>
        <s v="Data Science"/>
        <s v="Data Scientist (People &amp; HR Analytics)"/>
        <s v="Machine Learning Engineer"/>
        <s v="Data Scientist, Research, Search"/>
        <s v="Data Scientist - Image Processing"/>
        <s v="AI/ML Developer"/>
        <s v="AI ENGINEER"/>
        <s v="AI and Machine Learning Engineer"/>
        <s v="Python developer"/>
        <s v="Machine Learning Ops Engineer"/>
        <s v="Machine Learning"/>
        <s v="Machine Learning Engineer - Python"/>
        <s v="Lead Data Scientist"/>
        <s v="Data Scientists (All levels), Analytical Chemistry"/>
        <s v="Machine Learning Engineer (Python / NLP)"/>
        <s v="MACHINE LEARNING AI PLATFORM ENGINEER"/>
        <s v="Senior Data Scientist"/>
        <s v="Applied Scientist"/>
        <s v="AI/ML Engineer"/>
        <s v="Senior Machine Learning Engineer"/>
        <s v="Machine Learning Engineer - Python/SQL"/>
        <s v="Software Engineer - NLP, Machine Learning"/>
        <s v="Data Scientist - II"/>
        <s v="Deep Learning Engineer"/>
        <s v="Data Scientists with career break-Woman"/>
        <s v="Python Development"/>
        <s v="Price and Promo- Data Scientist"/>
        <s v="Data Scientist - Kochi"/>
        <s v="Applied Data Scientist - 2"/>
        <s v="Python &amp;amp; Machine Learning Engineer - Pandas/Numpy"/>
        <s v="Junior ML Engineer"/>
        <s v="AI Safety Data Scientist"/>
        <s v="Datascientist"/>
        <s v="AI/ML consultants_GCP Build"/>
        <s v="Immediate opening for Data Scientist- Delhi (Hybrid)"/>
        <s v="Machine Learning Engineer - MLOps"/>
        <s v="Senior Software Engineer, Machine Learning"/>
        <s v="Product Data Scientist, Security"/>
        <s v="ML Engineer"/>
        <s v="Data Scientist - 3"/>
        <s v="Machine learning developer"/>
        <s v="Sr. Data Scientist â€“ IoT data &amp; Satellite Analytics"/>
        <s v="Data Scientist - Product"/>
        <s v="Data Science Specialist"/>
        <s v="Area Sales Executive"/>
        <s v="Sr. Sales Executive"/>
        <s v="Account Executive - SMB"/>
        <s v="Relationship Manager | Field Sales and Servicing | B2B Sales"/>
        <s v="Sales Manager I"/>
        <s v="Retails Sales Executive"/>
        <s v="Counter Sales Executive"/>
        <s v="Retail Sales Executive"/>
        <s v="Sales Executive"/>
        <s v="Franchisee Sales Executive"/>
        <s v="Area Sales Manager-Goa (QR Sales)"/>
        <s v="Key Account Manager- Jaipur (QR Sales)"/>
        <s v="Key Account Manager : Pune (QR Sales )"/>
        <s v="Associate Sales Manager"/>
        <s v="CSD Area Sales Manager"/>
        <s v="Assistant Manager - Channel Sales"/>
        <s v="Sales Manager II"/>
        <s v="Deputy Area Sales Manager Goa"/>
        <s v="Assistant Manager | Field Sales and Servicing | B2B Sales"/>
        <s v="Area Sales Manager"/>
        <s v="Sales Manager"/>
        <s v="Area Sales Manger / Sales Manager"/>
        <s v="Team Lead, Area sales Manager &amp; Key Account Manager- Bengaluru"/>
        <s v="EaseMyTrip - Assistant Manager/Manager - Sales"/>
        <s v="Relationship Manager | Inside Sales and Servicing | B2B Sales"/>
        <s v="Manager â€“ Sales, Indore"/>
        <s v="Assistant Sales Manager- Kalyan / Dombivli"/>
        <s v="Assistant Sales Manager - Noida"/>
        <s v="Assistant Manager- Sales"/>
        <s v="Elite Foods - Regional Sales Manager"/>
        <s v="Sales Manager- Mohali"/>
        <s v="LCS Sales Manager"/>
        <s v="Assistant Manager - Sales &amp; Specifications"/>
        <s v="Account Manager"/>
        <s v="Assistant Manager Sales (Pune)"/>
        <s v="Vacancies Area Sales Manager, Area Sales Officer, Area Business Manager"/>
        <s v="Assistant Manager - Sales"/>
        <s v="AM Sales &amp; Sales Manager"/>
        <s v="Territory Sales Manager - Corporate Sales"/>
        <s v="Kotak Life Suraksha Samarth Bal - Ex-Servicemen Hiring - L-3 - Sales- Manager - All Locations"/>
        <s v="Field Sales Executive"/>
        <s v="Pharma sales executive"/>
        <s v="Account Manager, Ad Sales"/>
        <s v="Regional Sales Manager (OTC Sales)"/>
        <s v="Assistant Sales Manager"/>
        <s v="Senior Sales Executive / Sales Manager"/>
        <s v="ZEE - Assistant Manager/Manager - Marketing"/>
        <s v="FirstCry - Executive - Social Media"/>
        <s v="Digital Marketing intern"/>
        <s v="Manager, Marketing Regional Brands"/>
        <s v="Digital Marketing Manager"/>
        <s v="Social media (short creater)"/>
        <s v="Social Media Promoter"/>
        <s v="Assistant Marketing Manager â€“ South Asia (Unilever International)"/>
        <s v="Senior Manager â€“ Shopper Marketing"/>
        <s v="Digital Marketing (3-6 years)"/>
        <s v="Mamaearth - Assistant Manager - Performance Marketing"/>
        <s v="Manager â€“ Marketing, D2C"/>
        <s v="Assistant Manager - Retention Marketing"/>
        <s v="Digital Marketing Executive"/>
        <s v="Manager- Ecommerce Marketing (Marketplace)"/>
        <s v="Social Media Executive"/>
        <s v="Manager - Brand Marketing"/>
        <s v="Digital Marketing Specialist"/>
        <s v="Social Media Marketing Specialist"/>
        <s v="Digital marketing freshers- Thane West"/>
        <s v="Associate Product Marketing Manager"/>
        <s v="Marketing Manager"/>
        <s v="Social Media Executive (Fresher)"/>
        <s v="Assistant Manager Digital Marketing"/>
        <s v="Regional Marketing Manager"/>
        <s v="Social Media Marketing Associate / Brand Manager"/>
        <s v="Junior Social Media Marketing Executive"/>
        <s v="Social Media Marketing Executive"/>
        <s v="Manager- Customer Retention Marketing"/>
        <s v="Social Media Marketing"/>
        <s v="Content &amp; Brand Marketing Executive (Social Media Focus)"/>
        <s v="Marketing coordinator"/>
        <s v="hiring Jr. Digital Marketing Executive@ Ghansoli"/>
        <s v="Digital Marketing(Freshers)"/>
        <s v="Social Media Coordinator"/>
        <s v="Assistant Manager - Marketing"/>
        <s v="Assistant Marketing Manager - Gurgaon Based"/>
        <s v="Social Media Executive-Fresher to 1 year"/>
        <s v="Assistant Marketing Manager"/>
        <s v="junior social media marketing"/>
        <s v="Digital Marketing Associate"/>
        <s v="Digital Marketing"/>
        <s v="Junior Marketing Associate - Social Media"/>
        <s v="Assistant Manager Digital &amp; Marketing"/>
        <s v="Executive- Social Media"/>
        <s v="Social Media Specialist"/>
        <s v="International Marketing Manager"/>
        <s v="Director, Strategic Business Development - India"/>
        <s v="Area Manager Retail Business Development (Rest of Maharashtra)"/>
        <s v="Manager / Senior Manager (Business Development &amp; Partnerships)"/>
        <s v="Director of Business Development"/>
        <s v="Business Development Manager - MENA"/>
        <s v="Business Development Manager"/>
        <s v="CI Business Development Executive"/>
        <s v="Manager/Senior Manager Business Development"/>
        <s v="Business Development Executive"/>
        <s v="Senior Manager - Business Development and Operations/VP Business and Operation"/>
        <s v="NxtWave - Manager - Business Development"/>
        <s v="Sr. Manager Business Development"/>
        <s v="Senior Business Development Manager"/>
        <s v="Business Development Manager (BDM)"/>
        <s v="Business Development Manager- Interiors"/>
        <s v="NxtWave - Business Development Manager - Sales - Hindi"/>
        <s v="Corporate Development Manager (Founderâ€™s Office)"/>
        <s v="Business Development Manager (Kochi Location)"/>
        <s v="Business Development Manager ( NBFC)"/>
        <s v="Hiring Senior Business Development Manager"/>
        <s v="Business Development Director - CDMO"/>
        <s v="Assistant Manager - New Business Development (Mumbai/Pune)"/>
        <s v="Sr. Manager/Manager - Business Development"/>
        <s v="BDM (Business Development Manager)"/>
        <s v="Business Development Director"/>
        <s v="International Business Development Executive"/>
        <s v="NxtWave - Business Development Manager - Sales - Tamil"/>
        <s v="Business Development GM"/>
        <s v="Regional Business Development Manager - Emerging Markets"/>
        <s v="Deputy General Manager Business Development"/>
        <s v="Senior Executive Relationship Manager - Business Development"/>
        <s v="Manager - Business Development"/>
        <s v="India Business Development Manager"/>
        <s v="WedMeGood - Manager - Business Development"/>
        <s v="Business Development Manager (Mumbai)"/>
        <s v="Business Development Manager (AGM)"/>
        <s v="NxtWave - Manager - Business Development/Sales"/>
        <s v="Business Development Manager, Mumbai, Chennai"/>
        <s v="Business Development Manager - India"/>
        <s v="Business Development and Operations Manager"/>
        <s v="Senior Manager - Business Development"/>
        <s v="Assistant Manager, Business Development - India"/>
        <s v="NxtWave - Business Development Manager - Sales - Odia"/>
        <s v="Senior Business Development Manager - Alternate Accommodation"/>
        <s v="Associate Director / Director in Business Development (AI/ML)"/>
        <s v="NxtWave - Business Development Manager - Sales"/>
        <s v="Business Development Executive Adfors"/>
        <s v="Manager Business Development - International Programs"/>
        <s v="International Business Development Manager"/>
        <s v="Business Development Manager, , LPA Offline Merchants"/>
        <s v="AVP Business Development"/>
        <s v="Business Development Manager - South India"/>
        <s v="Director, Business Development Leader"/>
        <s v="Product Manager"/>
        <s v="Product Manager Credit Card"/>
        <s v="Associate Product Manager"/>
        <s v="Product Owner - Process Manager"/>
        <s v="Product Manager (Full Time, Remote)"/>
        <s v="Product Innovation Manager"/>
        <s v="Senior Manager - Product Management"/>
        <s v="Senior Product Manager"/>
        <s v="Manager Product - Denim"/>
        <s v="Staff Product Manager"/>
        <s v="Product Manager (WFH)"/>
        <s v="Product Manager, India &amp; MENA"/>
        <s v="Product Strategy Manager"/>
        <s v="Product Manager - Payment Services"/>
        <s v="Product Manager, Looker Studio"/>
        <s v="Product Management Team"/>
        <s v="Technical Product Manager"/>
        <s v="Senior Product Manager (Platform)"/>
        <s v="Product Owner - Platform"/>
        <s v="Product Manager, Looker"/>
        <s v="Product Owner - eLogbook"/>
        <s v="Product Manager- Healthcare"/>
        <s v="Product Manager - Millennial Banking"/>
        <s v="Associate Product Manager - II"/>
        <s v="Senior Product Manager (Product Strategy)"/>
        <s v="Financial Planning and Analysis Specialist"/>
        <s v="Associate Finance Analyst"/>
        <s v="Financial Analyst - FP&amp;A (Financial Planning Analyst)"/>
        <s v="Jr. Finance Analyst"/>
        <s v="Lead Financial Analyst"/>
        <s v="Investment Banking Analyst"/>
        <s v="Trading Analyst"/>
        <s v="Global Equity Analyst"/>
        <s v="Financial Planning and Analysis Specialist (Only Night Shift)"/>
        <s v="Financial Analyst"/>
        <s v="Credit Analyst"/>
        <s v="Global Markets - Equity Research - Analyst"/>
        <s v="Credit Analyst-Home Loans"/>
        <s v="AML/KYC Analyst"/>
        <s v="Credit Risk Analyst"/>
        <s v="Sr. Credit Risk Analyst"/>
        <s v="Analyst/Associate, Real Assets Financing"/>
        <s v="Finance Analyst"/>
        <s v="Financial Analysis - Analyst"/>
        <s v="Finance Manager"/>
        <s v="Equity Research Analyst"/>
        <s v="Hiring for HFM /FCCS - looking for immediate Joiner Only- Work from office --Pune/Mumbai/Bangalore"/>
        <s v="Financial Planning and Analysis"/>
        <s v="Finance Analyst - Accounting &amp; Reporting"/>
        <s v="Equity Capital Market Analyst"/>
        <s v="Analyst - Risk Management"/>
        <s v="Risk Analyst"/>
        <s v="Equity Analyst"/>
        <s v="Financial Planning &amp; Analysis - Retail Sector"/>
        <s v="Financial Analyst( Debt funding)"/>
        <s v="Financial Analyst, Mumbai"/>
        <s v="Jr. Financial Analyst"/>
        <s v="Portfolio Analyst"/>
        <s v="Junior Financial Analyst"/>
        <s v="Principal Analyst - Macro (Equity)- Core Equity Research."/>
        <s v="Credit Analyst - Investments"/>
        <s v="Equity Research Analyst/Associate"/>
        <s v="Finance Analyst, Processor"/>
        <s v="Junior FP&amp;A"/>
        <s v="Senior Finance Manager"/>
        <s v="Credit Analyst (Finance Department/ Banking)"/>
        <s v="Valuation Risk Analyst"/>
        <s v="FP&amp;A Analyst"/>
        <s v="Senior Financial Analyst"/>
        <s v="Financial Analyst, FC Ops Finance"/>
        <s v="Sr. Associate - Financial Analyst"/>
        <s v="Financial Analyst - FP&amp;A"/>
        <s v="Analyst - Finance"/>
        <s v="Financial Services and Insurance Data Analyst"/>
        <s v="Analyst |Capital Markets &amp; Investment Services | Gurugram"/>
        <s v="Assistant Manager - Finance"/>
        <s v="Sr. Finance Analyst"/>
        <s v="Financial Analyst for All India"/>
        <s v="Credit Research Analyst"/>
        <s v="Investment Analyst"/>
        <s v="AML Analyst"/>
        <s v="Finance Intern (Equity Research)"/>
        <s v="Valuation Analyst"/>
        <s v="Finance Analyst (II)"/>
        <s v="Aurum Equity Partners - Analyst - Investment Banking"/>
        <s v="Credit Research Analyst- High Yield"/>
        <s v="Global Banking and Markets-Bengaluru Analyst Program-Analyst-Bengaluru"/>
        <s v="Associate Analyst I - Finance"/>
        <s v="Analyst, Financial Planning &amp; Analysis"/>
        <s v="Finance Analyst - Global RTR Process"/>
        <s v="Financial Planning &amp; Analysis (FP&amp;A)"/>
        <s v="Senior Manager - Human Resources"/>
        <s v="Deputy Manager, Business HR"/>
        <s v="Manager, Business HR"/>
        <s v="Manager - Human Resources"/>
        <s v="Assistant Manager Human Resources"/>
        <s v="Area Human Resources Manager"/>
        <s v="Dy.Manager/Manager HR"/>
        <s v="Human Resources Executive/ HR Generalist"/>
        <s v="Sr HR Generalist"/>
        <s v="Human Resources Generalist"/>
        <s v="Deputy Manager - HR"/>
        <s v="Senior Human Resources Business Partner"/>
        <s v="Human Resources Business Partner"/>
        <s v="Human Resources Business Partner - Bangalore, India"/>
        <s v="Chief Human Resources Officer"/>
        <s v="Asst. Manager HR"/>
        <s v="Regional HR Manager"/>
        <s v="Human Resources Business Manager"/>
        <s v="Human Resource Manager"/>
        <s v="Senior Manager Corporate Human Resources"/>
        <s v="Assistant Manager - HR"/>
        <s v="Human Resources Director"/>
        <s v="Senior Human Resources Communications Manager"/>
        <s v="Assistant Manager - HR COE"/>
        <s v="HR BP Manager"/>
        <s v="Senior Manager - HR Business Partner"/>
        <s v="Interesting Job Opportunity: Xpressbees - Manager - HR Business Partner - South"/>
        <s v="Human Resources Manager"/>
        <s v="Human Resources Operations Manager"/>
        <s v="Senior Manager - Talent Acquisition"/>
        <s v="Manager / Senior Manager - Human Resources"/>
        <s v="Assistant Human Resource Manager"/>
        <s v="NxtWave - Senior HR Business Partner"/>
        <s v="Associate Director Human Resources"/>
        <s v="Sr. Manager Unit HR IR - Nanded"/>
        <s v="Regional Human Resources Manager"/>
        <s v="Sr Associate Human Resources"/>
        <s v="HR Manager"/>
        <s v="Talent Acquisition Manager"/>
        <s v="Associate Human Resources Business Partner"/>
        <s v="Senior Manager HR Compliances"/>
        <s v="HR Generalist"/>
        <s v="Senior Human Resource Manager"/>
        <s v="Human Resources Business Partner (Tech)"/>
        <s v="HR Manager - Regional APAC"/>
        <s v="Senior Manager - HR Process Excellence"/>
        <s v="Regional HR Manager, Employee Relations"/>
        <s v="General Manager - Human Resource"/>
        <s v="Regional HR Manager (North)"/>
        <s v="Dy. Manager - Manager HR / ER"/>
        <s v="Firstcry - Content Writing Role"/>
        <s v="Firstcry.com - Content Writer"/>
        <s v="Copywriter"/>
        <s v="Content Writer"/>
        <s v="Web Content Writer"/>
        <s v="Copywriter (Mumbai)"/>
        <s v="Content Writer/Executive Administration H&amp;S"/>
        <s v="Content Strategist"/>
        <s v="Staff Copywriter"/>
        <s v="Copy Editor"/>
        <s v="Associate - Copywriter"/>
        <s v="Associate Manager - Copywriter"/>
        <s v="Assistant Manager - Copywriter"/>
        <s v="Content Writer - Blogs"/>
        <s v="Editor (Content Writer) - Mumbai"/>
        <s v="Content Writing"/>
        <s v="Content Editor"/>
        <s v="Content Writers / Business Writers"/>
        <s v="Business content writers/desk professionals"/>
        <s v="Features Writer, Vogue"/>
        <s v="Content Writers Fresher"/>
        <s v="Finance Copywriter"/>
        <s v="Copy writer"/>
        <s v="Copywriter  (Social Media) 3-5Yrs"/>
        <s v="Writer-Editor"/>
        <s v="Youtube Content Writer"/>
        <s v="Vacancy for__Copy Writer"/>
        <s v="Sub Editor"/>
        <s v="Junior Content Writer"/>
        <s v="Editor â€“ News, Cleantech Publications"/>
        <s v="Engineer / Senior Engineer / Assistant Manager - Mechanical"/>
        <s v="Engineer / Senior Engineer - Mechanical"/>
        <s v="Mechanical Maintenance Engineer  - Chakan Pune (Only Diploma Mechanical )"/>
        <s v="Product Quality Engineer"/>
        <s v="Plant Simulation Engineer"/>
        <s v="Vehicle Dynamics Simulation Engineer"/>
        <s v="Mechanical Equipment Engineer"/>
        <s v="Mechanical Engineer Fresher"/>
        <s v="CAE Engineer"/>
        <s v="Manufacturing Engineer"/>
        <s v="Aero Seating Mechanical Design Engineer"/>
        <s v="Mechanical - Trainee Design Engineer"/>
        <s v="BIW Process Engineer (Digital Manufacturing)"/>
        <s v="Manufacturing Process Engineer"/>
        <s v="Aerospace Engineer"/>
        <s v="Mechanical Engineer"/>
        <s v="Mechanical Design Engineer"/>
        <s v="Piping Engineer"/>
        <s v="Design Engineer"/>
        <s v="Mechanical Engineer (Canada Loc) $500,000/year USD"/>
        <s v="Mechanical Engineer (Canada) - $500,000/year USD"/>
        <s v="Supplier Quality Assurance Engineer, India"/>
        <s v="Mechanical Engineer (Fresher)"/>
        <s v="Mechanical Engineer (Canada):; : $500,000/year USD"/>
        <s v="Automobile Engineer"/>
        <s v="Mechanical Engineer (Canada) : $500,000/year USD"/>
        <s v="Project Engineer - Mechanical Design"/>
        <s v="Mechanical Engineering"/>
        <s v="Mechanical Static Engineer (Design)"/>
        <s v="Mechanical Engineer (Canada): : $500,000/year USD"/>
        <s v="Sr. Engineer / Assistant Manager - Mechanical"/>
        <s v="Project Engineer (Mechanical) (Saudi Arabia)"/>
        <s v="Fresh HVAC Project Engineer"/>
        <s v="Product Engineer â€“ Brake Friction"/>
        <s v="Product Engineer (1-2 Years)"/>
        <s v="Quality Engineering Specialist"/>
        <s v="Automotive Mechanical Engineer"/>
        <s v="Mechanical Design Engineerâ€“ BOP/Main Plant-Thermal"/>
        <s v="GET"/>
        <s v="BIW Design Engineer"/>
        <s v="Design Engineer - Vehicle Integration"/>
        <s v="Engineer - Mechanical"/>
        <s v="Quality Engineer"/>
        <s v="Mechanical Engineer (Canada: $500,000/year USD"/>
        <s v="Jr. Engineer Mechanical Testing Laboratory"/>
        <s v="Motor Grader Engineer."/>
        <s v="Required Design Engineer Mechanical_Kolkata"/>
        <s v="Inprocess Quality Engineer - Bommasandra, Bangalore"/>
        <s v="R &amp; D Engineer- Mechanical"/>
        <s v="Plant Vehicle Engineer"/>
        <s v="Assembly Engineer"/>
        <s v="Mechanical Engineer (Saudi Arabia)"/>
        <s v="Global Manufacturing engineer"/>
        <s v="Stamping Simulation Engineer"/>
        <s v="Jr engineer-Mechanical"/>
        <s v="Engineer Mechanical"/>
        <s v="Junior Engineer - Locomotive NDT Quality"/>
        <s v="Product Design Engineer"/>
        <s v="HVAC Design Engineer"/>
        <s v="Production Engineer - Injection Molding"/>
      </sharedItems>
    </cacheField>
    <cacheField name="companyName" numFmtId="0">
      <sharedItems count="615">
        <s v="BOX8"/>
        <s v="Mahe Technologies Private Limited"/>
        <s v="Microsoft"/>
        <s v="LinkedIn"/>
        <s v="Nissan Motor Corporation"/>
        <s v="Furrl"/>
        <s v="Cibirix Inc."/>
        <s v="Publicis Sapient"/>
        <s v="Uber"/>
        <s v="MakeMyTrip"/>
        <s v="Times Internet"/>
        <s v="Konnect Insights"/>
        <s v="Google"/>
        <s v="Schbang"/>
        <s v="Fi"/>
        <s v="Intuit"/>
        <s v="bigbasket.com"/>
        <s v="PhonePe"/>
        <s v="Xybion Digital"/>
        <s v="Tech Mahindra"/>
        <s v="Vista"/>
        <s v="Fortanix"/>
        <s v="BharatX"/>
        <s v="Impetus"/>
        <s v="OptiRisk India"/>
        <s v="Oracle"/>
        <s v="Soroco"/>
        <s v="Naukripay"/>
        <s v="Razorpay"/>
        <s v="Wipro"/>
        <s v="Godrej Group"/>
        <s v="Indus Valley Partners"/>
        <s v="Mindtickle"/>
        <s v="HCLTech"/>
        <s v="Sumago Infotech Pvt. Ltd."/>
        <s v="Xerago"/>
        <s v="Mastercard"/>
        <s v="Traveloka"/>
        <s v="livecristle"/>
        <s v="Nymble"/>
        <s v="Infinite Computer Solutions"/>
        <s v="Coforge"/>
        <s v="aeroqube inc."/>
        <s v="Crunchy Fashion Private Limited"/>
        <s v="Hypersonix Inc."/>
        <s v="Willware Technologies"/>
        <s v="Acme Services"/>
        <s v="Houseware"/>
        <s v="Gilbarco Veeder-Root"/>
        <s v="Tradenfill"/>
        <s v="DC Consultants(India,USA,Australia,GCC)"/>
        <s v="GVR BUSINESS TRANSFORMS"/>
        <s v="rankmantra"/>
        <s v="Ramyoz"/>
        <s v="Times And Trends Academy"/>
        <s v="Cytrion Software Solutions Pvt Ltd"/>
        <s v="Careernet"/>
        <s v="Hashone Careers"/>
        <s v="InfiHire"/>
        <s v="Raga Designers"/>
        <s v="Turvo Inc."/>
        <s v="Thena"/>
        <s v="InsuranceDekho"/>
        <s v="YO HR Consultancy"/>
        <s v="Multi Recruit"/>
        <s v="Cloud Counselage Pvt. Ltd."/>
        <s v="CIEL HR"/>
        <s v="Teqto Infotech"/>
        <s v="Flair Labs"/>
        <s v="Jar"/>
        <s v="Upstox"/>
        <s v="Mindsphere IT Solutions Pvt Ltd"/>
        <s v="Altorise"/>
        <s v="Quantified HR Private Limited"/>
        <s v="GM Infotech"/>
        <s v="CN Solutions"/>
        <s v="Yugen.ai"/>
        <s v="BuildBear Labs"/>
        <s v="Communication Crafts"/>
        <s v="Urban Company"/>
        <s v="Tata Technologies"/>
        <s v="Genpact"/>
        <s v="LTIMindtree"/>
        <s v="IQVIA"/>
        <s v="Dimensions HRD Consultants"/>
        <s v="Endeavor"/>
        <s v="IndusInd Bank"/>
        <s v="Spinny"/>
        <s v="Fusemachines"/>
        <s v="Infosys Finacle"/>
        <s v="Joveo"/>
        <s v="Tietoevry"/>
        <s v="Philips"/>
        <s v="SLB"/>
        <s v="Nexus Hire"/>
        <s v="Liangtuang Technologies"/>
        <s v="Plofold Technologies Pvt. Ltd."/>
        <s v="deployd.io"/>
        <s v="Tamcherry - Zaportiv"/>
        <s v="Reach Skyline"/>
        <s v="Vizolt Tech Solutions Pvt Ltd"/>
        <s v="H2O.ai"/>
        <s v="Epsilon India"/>
        <s v="Braintrust"/>
        <s v="Sanofi"/>
        <s v="MeetRecord"/>
        <s v="Dubai Jobs, Gulf Jobs, Jobs in Dubai, Qatar, Kuwait - Boyen Haddin &amp; The Giant HR Consultant"/>
        <s v="Fusion Plus Solutions Inc"/>
        <s v="InfoVision Inc."/>
        <s v="66degrees"/>
        <s v="56 Secure"/>
        <s v="K-RY Tech Advisory"/>
        <s v="Piramal Capital &amp; Housing Finance Limited"/>
        <s v="VerSe Innovation"/>
        <s v="Infiniti Research Ltd."/>
        <s v="Forsta"/>
        <s v="IBM"/>
        <s v="Optimum Data Analytics"/>
        <s v="Ental"/>
        <s v="Inferigence Quotient"/>
        <s v="Her Second Innings"/>
        <s v="10times"/>
        <s v="iitjobs, Inc."/>
        <s v="Talent Socio(We're Hiring!!)"/>
        <s v="TAC Security"/>
        <s v="Jarvics Technologies"/>
        <s v="PepsiCo"/>
        <s v="RipplesIndia Group"/>
        <s v="Artivatic.ai"/>
        <s v="THire Global Services"/>
        <s v="Hunt&amp;Badge Consulting Pvt Ltd (A Hudson RPO Company)"/>
        <s v="Vardhman Tube Mills"/>
        <s v="Tata Consultancy Services"/>
        <s v="UprightHC Solutions Private Limited"/>
        <s v="UST"/>
        <s v="HCapital Technologies Private Limited"/>
        <s v="Yum! Digital &amp; Tech India"/>
        <s v="Qween Network LLP"/>
        <s v="Quantzig"/>
        <s v="Teralanx Solutions"/>
        <s v="Capgemini"/>
        <s v="MindMap Consulting"/>
        <s v="InnoWave"/>
        <s v="HTC Global Services"/>
        <s v="Quantiphi"/>
        <s v="QuinStreet"/>
        <s v="Infosys"/>
        <s v="Freshworks"/>
        <s v="Typeface"/>
        <s v="True Tech Professionals"/>
        <s v="Acuity Knowledge Partners"/>
        <s v="Creative Synergies Group"/>
        <s v="TASConnect"/>
        <s v="Simpl"/>
        <s v="A.P. Moller - Maersk"/>
        <s v="NAKAD"/>
        <s v="Virtusa"/>
        <s v="Navi"/>
        <s v="NuStar Technologies"/>
        <s v="Carnot Technologies"/>
        <s v="Equifax"/>
        <s v="Confluent"/>
        <s v="Applied Graphics Technologies"/>
        <s v="Cotocus"/>
        <s v="News Corp"/>
        <s v="DATAECONOMY"/>
        <s v="Conneqt Digital"/>
        <s v="Britannia Industries Limited"/>
        <s v="Flipkart"/>
        <s v="AB InBev GCC India"/>
        <s v="Tata Cummins"/>
        <s v="Swiggy"/>
        <s v="GIVA"/>
        <s v="ORRA Fine Jewellery"/>
        <s v="Christian Louboutin"/>
        <s v="Tata Communications"/>
        <s v="Paytm"/>
        <s v="Bacardi"/>
        <s v="Welspun World"/>
        <s v="Ferrero"/>
        <s v="TTK Prestige Ltd"/>
        <s v="Meril"/>
        <s v="Schwing Stetter India"/>
        <s v="EaseMyTrip.com"/>
        <s v="Texmo Industries"/>
        <s v="Mahindra Group"/>
        <s v="Homesfy Realty Ltd"/>
        <s v="Carrier"/>
        <s v="Elite Foods Pvt. Ltd."/>
        <s v="Aditya Birla Capital"/>
        <s v="Zigsaw"/>
        <s v="PloPdo"/>
        <s v="Disney+ Hotstar"/>
        <s v="Saint-Gobain Group in India"/>
        <s v="airtel"/>
        <s v="ALL - Accor Live Limitless"/>
        <s v="Adidev Herbals"/>
        <s v="DIAGEO India"/>
        <s v="SIS India Ltd"/>
        <s v="Treebo Hotels"/>
        <s v="Kotak Life"/>
        <s v="Candere By Kalyan Jewellers"/>
        <s v="Lords Hotels &amp; Resorts"/>
        <s v="Sarda Group"/>
        <s v="Workafella"/>
        <s v="Zee Entertainment Enterprises Limited"/>
        <s v="FirstCry.com (BrainBees Solutions Pvt. Ltd.)"/>
        <s v="Tata Consumer Products"/>
        <s v="Zomato"/>
        <s v="VOE ACADEMY"/>
        <s v="Career Kendra"/>
        <s v="Unilever"/>
        <s v="Mamaearth"/>
        <s v="SUGAR Cosmetics"/>
        <s v="PUNO"/>
        <s v="Unacademy"/>
        <s v="Rebel Foods"/>
        <s v="HOK BEAUTY PRIVATE LIMITED"/>
        <s v="AdEngage"/>
        <s v="Votiko"/>
        <s v="Spencer's Retail"/>
        <s v="Tiny Dot Foods"/>
        <s v="Saffron String"/>
        <s v="Global AI Show"/>
        <s v="Sheetal Jewellery House LLP"/>
        <s v="Analytics Jobs"/>
        <s v="The Bombay Digital Company"/>
        <s v="Global Blockchain Show"/>
        <s v="SourceGrids"/>
        <s v="Tata CLiQ"/>
        <s v="Cyringe DigiMedia"/>
        <s v="Unicorn Tech Media"/>
        <s v="Ed Explorars"/>
        <s v="Super Scholar"/>
        <s v="X &amp; Zero"/>
        <s v="Tejoo Fashions"/>
        <s v="Ok Lifecare Private Limited"/>
        <s v="PTS Systems &amp; Solutions Pvt. Ltd."/>
        <s v="Fire Bee Techno Services Pvt Ltd"/>
        <s v="The Retail Jeweller India"/>
        <s v="ZOOP.ONE"/>
        <s v="Kinara Capital"/>
        <s v="Shree Balaji Agora Mall"/>
        <s v="Marriott Hotels"/>
        <s v="Courtyard by Marriott"/>
        <s v="Hirefaast"/>
        <s v="Eleven Inc - Integrated Marketing Communications"/>
        <s v="Zing Restaurants"/>
        <s v="InstaAstro"/>
        <s v="Percoyo Private Limited"/>
        <s v="GiftBoxes.store"/>
        <s v="PERFORMENA"/>
        <s v="SUMISO"/>
        <s v="Kaleidoscope"/>
        <s v="Carnera Technologies Inc."/>
        <s v="Artista Group"/>
        <s v="Kolkata Sutra"/>
        <s v="Pixelvide"/>
        <s v="Unitile"/>
        <s v="Rabin's Photography"/>
        <s v="The Viral Fever"/>
        <s v="Clerk-Tech"/>
        <s v="apna"/>
        <s v="iBCScorp"/>
        <s v="Nike"/>
        <s v="Aditya Birla Fashion and Retail Ltd."/>
        <s v="Adani Digital Labs"/>
        <s v="The Aroma Trace"/>
        <s v="Reliance Industries Limited"/>
        <s v="Ather Energy"/>
        <s v="Denave"/>
        <s v="Bennett Coleman &amp; Co. Ltd. (The Times of India)"/>
        <s v="JUSPAY"/>
        <s v="magicpin"/>
        <s v="SwopStore"/>
        <s v="NxtWave"/>
        <s v="Hindustan Recruitment"/>
        <s v="Thimblerr"/>
        <s v="Redrob by McKinley Rice"/>
        <s v="Magicbricks"/>
        <s v="Amazon"/>
        <s v="Bureau"/>
        <s v="Amber"/>
        <s v="BharatPe"/>
        <s v="Design Arc Interiors"/>
        <s v="Mantell Associates"/>
        <s v="Delhivery"/>
        <s v="Marquee Equity"/>
        <s v="Technip Energies"/>
        <s v="Flutch"/>
        <s v="Miracle Hub"/>
        <s v="Flags Communications Pvt. Ltd."/>
        <s v="Bent Chair"/>
        <s v="HONOUR"/>
        <s v="PyjamaHR"/>
        <s v="UEIBI"/>
        <s v="Pine Labs"/>
        <s v="SUN PHARMA"/>
        <s v="MetaApply"/>
        <s v="Obelisk Consulting"/>
        <s v="Discover Financial Services"/>
        <s v="Jainytic"/>
        <s v="WedMeGood: India's Top Wedding Planning App"/>
        <s v="UNISON INTERNATIONAL CONSULTING (The Recruitment Company)"/>
        <s v="EvolveMinds-A Talent Agency"/>
        <s v="Vasitum"/>
        <s v="Radio Holland"/>
        <s v="PeopleCert"/>
        <s v="YemPover Inc"/>
        <s v="Halma plc"/>
        <s v="Herbalife International India Pvt. Ltd."/>
        <s v="IMTS Institute"/>
        <s v="Calsoft"/>
        <s v="Brandope"/>
        <s v="T-Hub"/>
        <s v="Masscom Corporation"/>
        <s v="Rysyl"/>
        <s v="Careerfit.ai"/>
        <s v="MODIFI"/>
        <s v="Visa"/>
        <s v="Biodeal Pharmaceuticals Limited"/>
        <s v="Future Market Insights"/>
        <s v="Allstarconsulting1"/>
        <s v="Manvik Enterprises"/>
        <s v="Others"/>
        <s v="Tesco Bengaluru"/>
        <s v="Utkarsh Small Finance Bank"/>
        <s v="qikfox Cybersecurity Systems"/>
        <s v="ValGenesis"/>
        <s v="The Luxury Closet"/>
        <s v="Hike"/>
        <s v="DFM Foods Limited"/>
        <s v="Kodo"/>
        <s v="Comviva"/>
        <s v="Radius"/>
        <s v="99Games"/>
        <s v="yPredict.ai"/>
        <s v="Experian"/>
        <s v="FRND"/>
        <s v="Zypp Electric"/>
        <s v="OneBanc"/>
        <s v="Talent Giants Consultancy Services"/>
        <s v="Mentorsity"/>
        <s v="Corpository - A Yubi Company"/>
        <s v="PW (PhysicsWallah)"/>
        <s v="CareerNinja | LearnTube"/>
        <s v="Guardant Health"/>
        <s v="Lollypop Design Studio"/>
        <s v="WIN Home Inspection"/>
        <s v="TELUS International AI Data Solutions"/>
        <s v="SocialPilot"/>
        <s v="Airtel Digital"/>
        <s v="Tide"/>
        <s v="Intas Pharmaceuticals"/>
        <s v="Zamp"/>
        <s v="Zeta"/>
        <s v="Eazy ERP Technologies Pvt Ltd"/>
        <s v="Adform"/>
        <s v="Keka HR"/>
        <s v="Mediterranean Immigration"/>
        <s v="Sprinklr"/>
        <s v="BLKBOX.ai"/>
        <s v="Vendasta"/>
        <s v="Healofy"/>
        <s v="walletdoc"/>
        <s v="WinZO"/>
        <s v="First American (India)"/>
        <s v="Getinge"/>
        <s v="AlphaSense"/>
        <s v="Teradata"/>
        <s v="VMock"/>
        <s v="Meesho"/>
        <s v="Innovaccer"/>
        <s v="Discovered MENA"/>
        <s v="TrueBlue Inc."/>
        <s v="Syndigo"/>
        <s v="EarnYoung"/>
        <s v="InCred Global Wealth Limited"/>
        <s v="Kotak Mahindra Bank"/>
        <s v="GEP Worldwide"/>
        <s v="Nomura"/>
        <s v="DOHA BANK"/>
        <s v="Collabera"/>
        <s v="Natixis Services in India"/>
        <s v="Bottomline"/>
        <s v="JPMorgan Chase &amp; Co."/>
        <s v="Opus Global Services LLC"/>
        <s v="Honeywell"/>
        <s v="Precision Medicine Group"/>
        <s v="Kudzu Infotech"/>
        <s v="TalentAhead India Pvt. Ltd."/>
        <s v="Intellectual Capital HR Consulting Pvt. Ltd."/>
        <s v="System Soft Technologies"/>
        <s v="EqualizeRCM"/>
        <s v="Games24x7"/>
        <s v="WPP"/>
        <s v="FinLender"/>
        <s v="Telamon HR Solutions"/>
        <s v="AgilitÃ©"/>
        <s v="NEXG2EN CFO LLP"/>
        <s v="Talent Corner HR Services Pvt Ltd"/>
        <s v="Artha Venture Fund"/>
        <s v="Varel Energy Solutions"/>
        <s v="Nexensus"/>
        <s v="Risk Resources LLC"/>
        <s v="Acko"/>
        <s v="Qualcomm"/>
        <s v="PTW"/>
        <s v="Teamware Solutions a division of Quantum Leap Consulting Pvt. Ltd"/>
        <s v="Vimerse InfoTech Inc"/>
        <s v="Intuitive Apps Inc."/>
        <s v="GreenTree Advisory Services Pvt Ltd"/>
        <s v="BluCrest Capital Advisors Private Limited"/>
        <s v="Bloom Energy"/>
        <s v="Ridhira Living -  Building world's largest chain of Wellness Themed Resort Living Communities"/>
        <s v="NEC Software Solutions"/>
        <s v="Fictiv"/>
        <s v="Lennox"/>
        <s v="Forbes Advisor"/>
        <s v="Colliers"/>
        <s v="Jai Kisan"/>
        <s v="Kroll"/>
        <s v="The Leaders Hive"/>
        <s v="The Fashion Cosmo"/>
        <s v="Nium"/>
        <s v="Black Diamond Capital Management"/>
        <s v="Qrata"/>
        <s v="Redrock Capital Advisors Private Limited"/>
        <s v="Antal International"/>
        <s v="Bread Financial"/>
        <s v="Elysium Capital"/>
        <s v="Mott MacDonald"/>
        <s v="IntouchCX"/>
        <s v="McLaren Strategic Solutions (MSS)"/>
        <s v="AKMV Consultants"/>
        <s v="Dhanvesttor"/>
        <s v="Pierian Services"/>
        <s v="Deel"/>
        <s v="Lenskart.com"/>
        <s v="NCR Atleos"/>
        <s v="Aurum Equity Partners LLP"/>
        <s v="Sutherland"/>
        <s v="Moody's Corporation"/>
        <s v="insightsoftware"/>
        <s v="Straive"/>
        <s v="Goldman Sachs"/>
        <s v="NTT Ltd."/>
        <s v="Colgate-Palmolive"/>
        <s v="BlackRock"/>
        <s v="Hyperbola"/>
        <s v="Boston Consulting Group (BCG)"/>
        <s v="Kingsmen India"/>
        <s v="Whirlpool Corporation"/>
        <s v="Procter &amp; Gamble"/>
        <s v="Larsen &amp; Toubro"/>
        <s v="Hindustan Colas Private Limited"/>
        <s v="Transmission"/>
        <s v="Aditya Birla Group"/>
        <s v="Eaton"/>
        <s v="Saviant Consulting"/>
        <s v="7-Eleven"/>
        <s v="Cockroach Labs"/>
        <s v="TRUST"/>
        <s v="Cabot Corporation"/>
        <s v="L'OrÃ©al"/>
        <s v="EXL"/>
        <s v="Barcode Entertainment : Strategic Brand Solutions"/>
        <s v="Crompton Greaves Consumer Electricals Limited"/>
        <s v="Eventbrite"/>
        <s v="Porter"/>
        <s v="Sartorius"/>
        <s v="KPMG India"/>
        <s v="Flex"/>
        <s v="Tira"/>
        <s v="Xpressbees (BusyBees Logistics Solutions Pvt. Ltd.)"/>
        <s v="Aimlay"/>
        <s v="GSK"/>
        <s v="eClerx"/>
        <s v="Loop Subscriptions"/>
        <s v="Soho Square Solutions"/>
        <s v="Crescendo Global"/>
        <s v="Known-You Seed"/>
        <s v="Vertex Group"/>
        <s v="Ascendion"/>
        <s v="LakshHR"/>
        <s v="CarUdyog"/>
        <s v="NINO Foods"/>
        <s v="UltraTech Cement"/>
        <s v="Fluence"/>
        <s v="Grand Hyatt Mumbai"/>
        <s v="FXDX"/>
        <s v="Truecaller"/>
        <s v="Sapphire Foods India Limited"/>
        <s v="controlZ"/>
        <s v="TeOra"/>
        <s v="AVPN"/>
        <s v="Twenty20 Systems"/>
        <s v="Concentrix"/>
        <s v="Wellness Extract"/>
        <s v="Conviva"/>
        <s v="PRATech Global Private Limited"/>
        <s v=".efficiently"/>
        <s v="Landmark Group"/>
        <s v="Mavenir"/>
        <s v="Business View Asia C/O 1st Clicks"/>
        <s v="On2Cook India Pvt Ltd"/>
        <s v="Applied Materials India"/>
        <s v="SKÂ·VISION"/>
        <s v="NSL TEXTILES LIMITED"/>
        <s v="Amplifi Capital"/>
        <s v="Tessolve"/>
        <s v="Genesys"/>
        <s v="WhiteCrow Research"/>
        <s v="Valeo"/>
        <s v="FPL Tata"/>
        <s v="Recykal.com"/>
        <s v="Associated Broadcasting Co. Pvt Ltd (TV9)"/>
        <s v="GenY Medium"/>
        <s v="Dentsu Creative"/>
        <s v="Arcadis"/>
        <s v="EY"/>
        <s v="Media.net"/>
        <s v="Smytten"/>
        <s v="Ola Electric"/>
        <s v="One Little Farm"/>
        <s v="Social Donut"/>
        <s v="Haldiram Foods International Ltd"/>
        <s v="HiveMinds"/>
        <s v="Nielsen"/>
        <s v="Liqvd.Asia"/>
        <s v="What's Up Wellness"/>
        <s v="Meru Data"/>
        <s v="iThink Logistics"/>
        <s v="Wittypen"/>
        <s v="JD Institute of Fashion Technology"/>
        <s v="Light Up Beauty"/>
        <s v="Kratikal"/>
        <s v="Thirdbase"/>
        <s v="Livspace"/>
        <s v="Havas Life Sorento"/>
        <s v="CondÃ© Nast"/>
        <s v="Fortune Business Insightsâ„¢"/>
        <s v="Aftershoot"/>
        <s v="Avian WE"/>
        <s v="Groww"/>
        <s v="Marcamor Consulting"/>
        <s v="NEWJ"/>
        <s v="Lil Pinwheel"/>
        <s v="Suganda Skincare"/>
        <s v="DViO Digital"/>
        <s v="Cvent"/>
        <s v="Jio Institute"/>
        <s v="FashionTV India"/>
        <s v="Greenroom Now"/>
        <s v="TMRW House of Brands"/>
        <s v="DC Department of Human Resources"/>
        <s v="GrowthSchool"/>
        <s v="B3 - BRAIN BEHIND BRAND"/>
        <s v="INDmoney"/>
        <s v="Planify Capital Limited"/>
        <s v="White Cloud Brands"/>
        <s v="Gracia Marcom"/>
        <s v="Spektra Systems"/>
        <s v="ImpactGuru"/>
        <s v="Bajo Foods"/>
        <s v="Mercom India (formerly Mercom Communications India)"/>
        <s v="LimeLitt"/>
        <s v="Creativefuel"/>
        <s v="Graphy Inc."/>
        <s v="Emerson"/>
        <s v="Tata Elxsi"/>
        <s v="Vijaya Enterprises"/>
        <s v="Indovance Inc."/>
        <s v="Visanswer"/>
        <s v="ViewSonic"/>
        <s v="LMDmax Corp"/>
        <s v="Krome Dispense"/>
        <s v="MicroGenesis CADSoft Pvt. Ltd."/>
        <s v="Blue Horizons Strategic Engineering Pvt Ltd"/>
        <s v="Angel Recruitment"/>
        <s v="Vijay Tanks &amp; Vessels (P) Ltd."/>
        <s v="Benchmark Global Management Services"/>
        <s v="Eram Talent"/>
        <s v="GVR TECHNOLABS PRIVATE LIMITED"/>
        <s v="Yield Engineering Systems"/>
        <s v="OM ENGINEERS"/>
        <s v="First Brands Group, LLC"/>
        <s v="Texas Instruments"/>
        <s v="Siemens Gamesa"/>
        <s v="Liger Mobility"/>
        <s v="TRACTEBEL"/>
        <s v="Collins Aerospace"/>
        <s v="Novus Hi-Tech"/>
        <s v="Gogoro"/>
        <s v="SWASTIK PLACEMENT AGENCY"/>
        <s v="Able Design and Manufacturing Pvt Ltd"/>
        <s v="WSP"/>
        <s v="Ucal Polymer Industries Ltd"/>
        <s v="Infinitalent Consulting Pvt ltd"/>
        <s v="Jupiter Business Services Pvt. Ltd."/>
        <s v="Zeekers Technology Solutions Private Limited"/>
        <s v="MANAGEMENT CAREERS"/>
        <s v="AXISCADES"/>
        <s v="JTS Group"/>
        <s v="Rabatex Industries"/>
        <s v="Everbest Job Placement"/>
        <s v="Envipro Engineering Pvt Ltd (Envipro, Pune)"/>
        <s v="ZF Group"/>
        <s v="Actualize"/>
        <s v="avua"/>
        <s v="GE Aerospace"/>
        <s v="Molex"/>
        <s v="Siemens"/>
        <s v="SKF India"/>
        <s v="Ample Leap"/>
      </sharedItems>
    </cacheField>
    <cacheField name="postedTime" numFmtId="0">
      <sharedItems/>
    </cacheField>
    <cacheField name="applicationsCount" numFmtId="0">
      <sharedItems containsSemiMixedTypes="0" containsString="0" containsNumber="1" containsInteger="1" minValue="25" maxValue="200"/>
    </cacheField>
    <cacheField name="description" numFmtId="0">
      <sharedItems longText="1"/>
    </cacheField>
    <cacheField name="contractType" numFmtId="0">
      <sharedItems count="6">
        <s v="Full-time"/>
        <s v="Temporary"/>
        <s v="Contract"/>
        <s v="Internship"/>
        <s v="Other"/>
        <s v="Part-time"/>
      </sharedItems>
    </cacheField>
    <cacheField name="experienceLevel" numFmtId="0">
      <sharedItems count="11">
        <s v="Entry level"/>
        <s v="Executive"/>
        <s v="Not Applicable"/>
        <s v="Mid-Senior level"/>
        <s v="Associate"/>
        <s v="Internship"/>
        <s v="Director"/>
        <s v="Part-time"/>
        <s v="EntryLevel" f="1"/>
        <s v="Senior" f="1"/>
        <s v="Others" f="1"/>
      </sharedItems>
    </cacheField>
    <cacheField name="workType" numFmtId="0">
      <sharedItems count="132">
        <s v="Engineering and Information Technology"/>
        <s v="Engineering"/>
        <s v="Information Technology and Engineering"/>
        <s v="Information Technology"/>
        <s v="Information Technology and Quality Assurance"/>
        <s v="Engineering and Inforamation Technology"/>
        <s v="Analyst"/>
        <s v="Other"/>
        <s v="Consulting, Information Technology, and Engineering"/>
        <s v="Analyst and Research"/>
        <s v="Consulting, Business Development, and Engineering"/>
        <s v="Engineering, Information Technology, and Other"/>
        <s v="General Business, Strategy/Planning, and Consulting"/>
        <s v="Information Technology, Analyst, and Engineering"/>
        <s v="Research, Analyst, and Information Technology"/>
        <s v="Engineering, Information Technology, and Design"/>
        <s v="Sales"/>
        <s v="Research and Information Technology"/>
        <s v="Information Technology, Project Management, and Other"/>
        <s v="Analyst and Information Technology"/>
        <s v="Information Technology, Science, and Other"/>
        <s v="Customer Service and Product Management"/>
        <s v="Information Technology, Strategy/Planning, and Business Development"/>
        <s v="Business Development"/>
        <s v="Business Development, Analyst, and Consulting"/>
        <s v="Engineering, Finance, and Information Technology"/>
        <s v="Engineering and Other"/>
        <s v="Sales and Business Development"/>
        <s v="Other, Manufacturing, and Legal"/>
        <s v="Customer Service and Sales"/>
        <s v="Sales, Distribution, and Business Development"/>
        <s v="Sales, Business Development, and Customer Service"/>
        <s v="Sales and Finance"/>
        <s v="Sales and Advertising"/>
        <s v="Sales, Advertising, and Customer Service"/>
        <s v="Marketing, Public Relations, and Advertising"/>
        <s v="Marketing, Public Relations, and Writing/Editing"/>
        <s v="Marketing and Sales"/>
        <s v="Marketing"/>
        <s v="General Business, Strategy/Planning, and Marketing"/>
        <s v="Marketing and Writing/Editing"/>
        <s v="Sales, Advertising, and Marketing"/>
        <s v="Marketing, Advertising, and Art/Creative"/>
        <s v="Marketing, Research, and Strategy/Planning"/>
        <s v="Manufacturing"/>
        <s v="Marketing, Product Management, and Business Development"/>
        <s v="General Business and Business Development"/>
        <s v="Business Development and General Business"/>
        <s v="Business Development and Sales"/>
        <s v="Advertising and Business Development"/>
        <s v="Information Technology, Project Management, and Product Management"/>
        <s v="Sales, Advertising, and Business Development"/>
        <s v="Business Development, Marketing, and Sales"/>
        <s v="Business Development, Consulting, and Sales"/>
        <s v="Business Development, Sales, and Education"/>
        <s v="Business Development and Other"/>
        <s v="Business Development, Sales, and Management"/>
        <s v="Business Development and Information Technology"/>
        <s v="Management"/>
        <s v="Product Management"/>
        <s v="Product Management and Marketing"/>
        <s v="Design, Management, and Other"/>
        <s v="Human Resources"/>
        <s v="Information Technology, Analyst, and Quality Assurance"/>
        <s v="Strategy/Planning and Consulting"/>
        <s v="Product Management and Engineering"/>
        <s v="Distribution and Product Management"/>
        <s v="Information Technology, Product Management, and Project Management"/>
        <s v="Accounting/Auditing, Finance, and Administrative"/>
        <s v="Finance"/>
        <s v="Finance and Sales"/>
        <s v="Analyst and Finance"/>
        <s v="Finance, Sales, and Marketing"/>
        <s v="Finance, Information Technology, and Accounting/Auditing"/>
        <s v="Other, Analyst, and Finance"/>
        <s v="Accounting/Auditing, Finance, and Other"/>
        <s v="Customer Service and Analyst"/>
        <s v="Accounting/Auditing, Analyst, and Finance"/>
        <s v="Analyst, Customer Service, and Finance"/>
        <s v="Finance, Accounting/Auditing, and Research"/>
        <s v="Accounting/Auditing"/>
        <s v="Business Development, Marketing, and Customer Service"/>
        <s v="Sales, Business Development, and Consulting"/>
        <s v="Finance, Analyst, and Strategy/Planning"/>
        <s v="Research"/>
        <s v="Accounting/Auditing and Finance"/>
        <s v="Finance and Accounting/Auditing"/>
        <s v="Research and Finance"/>
        <s v="Accounting/Auditing, Finance, and Analyst"/>
        <s v="Human Resources and Training"/>
        <s v="Human Resources, Management, and Consulting"/>
        <s v="Human Resources and Manufacturing"/>
        <s v="Human Resources and Management"/>
        <s v="General Business, Strategy/Planning, and Human Resources"/>
        <s v="Consulting, Human Resources, and Public Relations"/>
        <s v="Human Resources, Consulting, and Analyst"/>
        <s v="Human Resources, Supply Chain, and Management"/>
        <s v="Human Resources, Project Management, and Analyst"/>
        <s v="Human Resources and Legal"/>
        <s v="Human Resources, Strategy/Planning, and Legal"/>
        <s v="Analyst, Business Development, and Human Resources"/>
        <s v="Advertising"/>
        <s v="Advertising and Art/Creative"/>
        <s v="Administrative, Writing/Editing, and Other"/>
        <s v="Writing/Editing, Information Technology, and Art/Creative"/>
        <s v="Writing/Editing"/>
        <s v="Writing/Editing, Research, and Advertising"/>
        <s v="Administrative"/>
        <s v="Writing/Editing and Marketing"/>
        <s v="Writing/Editing and Information Technology"/>
        <s v="Design, Art/Creative, and Marketing"/>
        <s v="Art/Creative"/>
        <s v="Marketing, Advertising, and Public Relations"/>
        <s v="Writing/Editing, Marketing, and Finance"/>
        <s v="Public Relations"/>
        <s v="Design, Information Technology, and Writing/Editing"/>
        <s v="Advertising and Marketing"/>
        <s v="Other, Information Technology, and Engineering"/>
        <s v="Management and Manufacturing"/>
        <s v="Information Technology and Analyst"/>
        <s v="Engineering, Design, and Other"/>
        <s v="Manufacturing and Engineering"/>
        <s v="Engineering and Design"/>
        <s v="Quality Assurance"/>
        <s v="Design"/>
        <s v="Administrative, Quality Assurance, and Manufacturing"/>
        <s v="Engineering and Quality Assurance"/>
        <s v="Design and Engineering"/>
        <s v="Manufacturing, Engineering, and Quality Assurance"/>
        <s v="Engineering and Manufacturing"/>
        <s v="Manufacturing and Quality Assurance"/>
        <s v="Production and Manufacturing"/>
      </sharedItems>
    </cacheField>
    <cacheField name="sector" numFmtId="0">
      <sharedItems count="227">
        <s v="Staffing and Recruiting"/>
        <s v="Information Technology &amp; Services"/>
        <s v="Software Development"/>
        <s v="IT Services and IT Consulting and Technology, Information and Internet"/>
        <s v="Motor Vehicle Manufacturing"/>
        <s v="IT Services and IT Consulting, Software Development, and Technology, Information and Internet"/>
        <s v="Information Services"/>
        <s v="IT Services and IT Consulting"/>
        <s v="Software Development, Technology, Information and Internet, and IT System Custom Software Development"/>
        <s v="Technology, Information and Internet"/>
        <s v="Technology, Information and Media"/>
        <s v="Information Services and Technology, Information and Internet"/>
        <s v="Advertising Services and Marketing Services"/>
        <s v="Banking, Financial Services, and Accounting"/>
        <s v="Software Development, Technology, Information and Internet, and Technology, Information and Media"/>
        <s v="Internet Publishing"/>
        <s v="Banking"/>
        <s v="Internet Marketplace Platforms"/>
        <s v="IT Services and IT Consulting, Software Development, and IT System Custom Software Development"/>
        <s v="Human Resources Services"/>
        <s v="Financial Services"/>
        <s v="Pharmaceutical Manufacturing"/>
        <s v="Retail Groceries"/>
        <s v="Software Development and Financial Services"/>
        <s v="Software Development and Medical Practices"/>
        <s v="Education Administration Programs"/>
        <s v="Transportation, Logistics, Supply Chain and Storage"/>
        <s v="Business Consulting and Services"/>
        <s v="Advertising Services"/>
        <s v="Marketing Services"/>
        <s v="Blockchain Services"/>
        <s v="IT Services and IT Consulting and Motor Vehicle Manufacturing"/>
        <s v="IT Services and IT Consulting, Manufacturing, and Financial Services"/>
        <s v="Hospitals and Health Care"/>
        <s v="Spectator Sports and Entertainment Providers"/>
        <s v="IT Services and IT Consulting, IT System Training and Support, and IT System Data Services"/>
        <s v="Banking and Financial Services"/>
        <s v="Software Development and Technology, Information and Internet"/>
        <s v="Software Development and Oil and Gas"/>
        <s v="Software Development, Technology, Information and Internet, and Data Infrastructure and Analytics"/>
        <s v="Chemical Manufacturing, Biotechnology Research, and Pharmaceutical Manufacturing"/>
        <s v="Software Development, Broadcast Media Production and Distribution, and Entertainment Providers"/>
        <s v="Computer Hardware Manufacturing"/>
        <s v="IT System Custom Software Development"/>
        <s v="Non-profit Organizations"/>
        <s v="Food and Beverage Services and Manufacturing"/>
        <s v="Aviation and Aerospace Component Manufacturing, Banking, and Airlines and Aviation"/>
        <s v="Banking and Insurance"/>
        <s v="Telecommunications and Banking"/>
        <s v="Information Services and Software Development"/>
        <s v="IT Services and IT Consulting and Software Development"/>
        <s v="IT Services and IT Consulting, Food and Beverage Services, and Data Infrastructure and Analytics"/>
        <s v="Data Infrastructure and Analytics"/>
        <s v="IT Services and IT Consulting, Marketing Services, and Business Consulting and Services"/>
        <s v="Marketing Services and Internet Publishing"/>
        <s v="IT Services and IT Consulting and Business Consulting and Services"/>
        <s v="IT Services and IT Consulting, Information Services, and Technology, Information and Media"/>
        <s v="Software Development, Financial Services, and Investment Banking"/>
        <s v="Software Development and Consumer Services"/>
        <s v="IT Services and IT Consulting, Software Development, and Computer Networking Products"/>
        <s v="Manufacturing"/>
        <s v="Technology, Information and Internet and Manufacturing"/>
        <s v="Food and Beverage Services, Manufacturing, and Beverage Manufacturing"/>
        <s v="Appliances, Electrical, and Electronics Manufacturing"/>
        <s v="Retail Luxury Goods and Jewelry"/>
        <s v="Retail"/>
        <s v="Retail and Retail Luxury Goods and Jewelry"/>
        <s v="Telecommunications, Financial Services, and Real Estate"/>
        <s v="Wholesale Building Materials, Furniture and Home Furnishings Manufacturing, and Retail Building Materials and Garden Equipment"/>
        <s v="Furniture and Home Furnishings Manufacturing, Retail, and Textile Manufacturing"/>
        <s v="Appliances, Electrical, and Electronics Manufacturing, Food and Beverage Services, and Consumer Services"/>
        <s v="Medical Equipment Manufacturing"/>
        <s v="Travel Arrangements"/>
        <s v="Mechanical Or Industrial Engineering"/>
        <s v="Executive Offices"/>
        <s v="Real Estate"/>
        <s v="Wholesale Building Materials"/>
        <s v="Retail Groceries, Food and Beverage Retail, and Retail"/>
        <s v="Community Services"/>
        <s v="Building Construction and Manufacturing"/>
        <s v="Telecommunications"/>
        <s v="Food and Beverage Services"/>
        <s v="Security and Investigations"/>
        <s v="Hospitality"/>
        <s v="Insurance"/>
        <s v="Book and Periodical Publishing, Technology, Information and Media, and Media and Telecommunications"/>
        <s v="Food and Beverage Manufacturing"/>
        <s v="Advertising Services, Broadcast Media Production and Distribution, and Technology, Information and Media"/>
        <s v="Higher Education"/>
        <s v="Food and Beverage Services, Food and Beverage Manufacturing, and Manufacturing"/>
        <s v="Food and Beverage Services and Food and Beverage Manufacturing"/>
        <s v="Internet Marketplace Platforms and Telecommunications"/>
        <s v="Health, Wellness &amp; Fitness"/>
        <s v="Personal Care Product Manufacturing"/>
        <s v="Consumer Services, Retail, and Textile Manufacturing"/>
        <s v="Entertainment Providers"/>
        <s v="E-Learning Providers"/>
        <s v="Food and Beverage Services, Retail Apparel and Fashion, and Retail"/>
        <s v="Events Services"/>
        <s v="Media and Telecommunications"/>
        <s v="Graphic Design"/>
        <s v="Advertising Services, Media Production, and Events Services"/>
        <s v="Apparel &amp; Fashion"/>
        <s v="Wellness and Fitness Services"/>
        <s v="Animation"/>
        <s v="Online Audio and Video Media"/>
        <s v="Wholesale Building Materials and Building Construction"/>
        <s v="Photography"/>
        <s v="Internet Marketplace Platforms, Travel Arrangements, and Airlines and Aviation"/>
        <s v="Manufacturing and Oil and Gas"/>
        <s v="Dairy Product Manufacturing and Food and Beverage Services"/>
        <s v="IT Services and IT Consulting, Outsourcing and Offshoring Consulting, and Business Consulting and Services"/>
        <s v="Broadcast Media Production and Distribution"/>
        <s v="Information Services, Software Development, and Technology, Information and Internet"/>
        <s v="IT Services and IT Consulting, Software Development, and Business Consulting and Services"/>
        <s v="Interior Design, Furniture and Home Furnishings Manufacturing, and Real Estate"/>
        <s v="Higher Education, E-Learning Providers, and Education"/>
        <s v="Information Services, Real Estate, and Hospitality"/>
        <s v="Biotechnology Research and Pharmaceutical Manufacturing"/>
        <s v="Transportation, Logistics, Supply Chain and Storage and Truck Transportation"/>
        <s v="Venture Capital and Private Equity Principals, Financial Services, and Investment Banking"/>
        <s v="Chemical Manufacturing, Oil and Gas, and Engineering Services"/>
        <s v="Accounting"/>
        <s v="Human Resources"/>
        <s v="Chemical Raw Materials Manufacturing and Chemical Manufacturing"/>
        <s v="Higher Education and Education Administration Programs"/>
        <s v="Construction"/>
        <s v="Retail Apparel and Fashion"/>
        <s v="Oil, Gas, and Mining, Boilers, Tanks, and Shipping Container Manufacturing, and Maritime Transportation"/>
        <s v="Appliances, Electrical, and Electronics Manufacturing, Electrical Equipment Manufacturing, and Fire Protection"/>
        <s v="Banking, Human Resources Services, and Airlines and Aviation"/>
        <s v="Market Research"/>
        <s v="Computer Games"/>
        <s v="Retail Apparel and Fashion and Retail"/>
        <s v="Higher Education, Education Administration Programs, and Professional Training and Coaching"/>
        <s v="Biotechnology"/>
        <s v="Design Services"/>
        <s v="Consumer Services"/>
        <s v="Broadcast Media Production and Distribution and Wholesale Petroleum and Petroleum Products"/>
        <s v="IT Services and IT Consulting, Software Development, and Internet Marketplace Platforms"/>
        <s v="Internet Marketplace Platforms, Technology, Information and Media, and Computer Games"/>
        <s v="Financial Services, Hospitals and Health Care, and Pharmaceutical Manufacturing"/>
        <s v="Staffing and Recruiting, Financial Services, and International Trade and Development"/>
        <s v="IT Services and IT Consulting, Transportation, Logistics, Supply Chain and Storage, and IT System Custom Software Development"/>
        <s v="Investment Banking"/>
        <s v="Telecommunications and Financial Services"/>
        <s v="Fundraising, Financial Services, and Investment Banking"/>
        <s v="Retail and Accounting"/>
        <s v="Investment Advice, Investment Banking, and Investment Management"/>
        <s v="Investment Management"/>
        <s v="Venture Capital and Private Equity Principals and Financial Services"/>
        <s v="Banking, Financial Services, and Investment Banking"/>
        <s v="Industrial Machinery Manufacturing"/>
        <s v="Business Consulting and Services, Real Estate, and Investment Banking"/>
        <s v="Commercial Real Estate"/>
        <s v="IT Services and IT Consulting, Telecommunications, and Financial Services"/>
        <s v="Construction, Civil Engineering, and Environmental Services"/>
        <s v="Outsourcing and Offshoring Consulting"/>
        <s v="Capital Markets, Investment Advice, and Financial Services"/>
        <s v="Research Services and Financial Services"/>
        <s v="IT Services and IT Consulting, Research Services, and Financial Services"/>
        <s v="Transportation, Logistics, Supply Chain and Storage, Manufacturing, and Retail"/>
        <s v="Financial Services and Business Consulting and Services"/>
        <s v="Construction and Civil Engineering"/>
        <s v="Chemical Manufacturing and Manufacturing"/>
        <s v="Professional Training and Coaching and Human Resources Services"/>
        <s v="IT Services and IT Consulting, Information Services, and Business Consulting and Services"/>
        <s v="Wholesale Building Materials, Manufacturing, and Retail Building Materials and Garden Equipment"/>
        <s v="IT Services and IT Consulting, Human Resources Services, and Business Consulting and Services"/>
        <s v="Chemical Manufacturing"/>
        <s v="Personal Care Product Manufacturing and Manufacturing"/>
        <s v="IT Services and IT Consulting, Retail, and Business Consulting and Services"/>
        <s v="Appliances, Electrical, and Electronics Manufacturing, Computers and Electronics Manufacturing, and Manufacturing"/>
        <s v="Outsourcing and Offshoring Consulting and Business Consulting and Services"/>
        <s v="Biotechnology Research"/>
        <s v="Retail Apparel and Fashion, Retail, and Retail Luxury Goods and Jewelry"/>
        <s v="Education"/>
        <s v="Transportation, Logistics, Supply Chain and Storage, Freight and Package Transportation, and Airlines and Aviation"/>
        <s v="IT Services and IT Consulting, Staffing and Recruiting, and Human Resources Services"/>
        <s v="Building Construction, Industrial Machinery Manufacturing, and Manufacturing"/>
        <s v="IT Services and IT Consulting, Automation Machinery Manufacturing, and Motor Vehicle Manufacturing"/>
        <s v="Food and Beverage Manufacturing, Manufacturing, and Beverage Manufacturing"/>
        <s v="Restaurants, Food and Beverage Services, and Retail"/>
        <s v="Non-profit Organizations, Marketing Services, and Financial Services"/>
        <s v="Staffing and Recruiting and Business Consulting and Services"/>
        <s v="Banking, Insurance, and Investment Banking"/>
        <s v="Information Services, Financial Services, and Investment Banking"/>
        <s v="Appliances, Electrical, and Electronics Manufacturing and Semiconductor Manufacturing"/>
        <s v="Retail Apparel and Fashion, Manufacturing, and Textile Manufacturing"/>
        <s v="Semiconductor Manufacturing"/>
        <s v="Retail Building Materials and Garden Equipment"/>
        <s v="Motor Vehicle Parts Manufacturing"/>
        <s v="IT Services and IT Consulting and Human Resources Services"/>
        <s v="Construction, Civil Engineering, and Design Services"/>
        <s v="Advertising Services, Online Audio and Video Media, and Technology, Information and Internet"/>
        <s v="Truck Transportation"/>
        <s v="Computer and Network Security"/>
        <s v="Media Production"/>
        <s v="Public Relations and Communications Services"/>
        <s v="Administrative and Support Services"/>
        <s v="Retail Apparel and Fashion, Internet Marketplace Platforms, and Retail Luxury Goods and Jewelry"/>
        <s v="Professional Training and Coaching"/>
        <s v="Book and Periodical Publishing"/>
        <s v="Fundraising and Hospitals and Health Care"/>
        <s v="Construction, Building Construction, and Industrial Machinery Manufacturing"/>
        <s v="Automation Machinery Manufacturing and Oil and Gas"/>
        <s v="Automation Machinery Manufacturing"/>
        <s v="Engineering Services"/>
        <s v="Defense and Space Manufacturing, Aviation and Aerospace Component Manufacturing, and Airlines and Aviation"/>
        <s v="Semiconductor Manufacturing and Manufacturing"/>
        <s v="Civil Engineering, Chemical Manufacturing, and Executive Offices"/>
        <s v="Oil and Gas"/>
        <s v="Defense and Space Manufacturing"/>
        <s v="Business Supplies &amp; Equipment"/>
        <s v="Nanotechnology Research, Semiconductor Manufacturing, and Manufacturing"/>
        <s v="Renewable Energy Semiconductor Manufacturing"/>
        <s v="Civil Engineering and Business Consulting and Services"/>
        <s v="Aviation and Aerospace Component Manufacturing"/>
        <s v="Plastics Manufacturing"/>
        <s v="Research Services"/>
        <s v="Automation Machinery Manufacturing and Engineering Services"/>
        <s v="Textile Manufacturing"/>
        <s v="Railroad Equipment Manufacturing"/>
        <s v="Manufacturing, Oil and Gas, and Services for Renewable Energy"/>
        <s v="Appliances, Electrical, and Electronics Manufacturing, Aviation and Aerospace Component Manufacturing, and Airlines and Aviation"/>
        <s v="HVAC and Refrigeration Equipment Manufacturing"/>
        <s v="Motor Vehicle Parts Manufacturing, Automation Machinery Manufacturing, and Motor Vehicle Manufacturing"/>
      </sharedItems>
    </cacheField>
    <cacheField name="companyId" numFmtId="0">
      <sharedItems containsSemiMixedTypes="0" containsString="0" containsNumber="1" containsInteger="1" minValue="1009" maxValue="101551472"/>
    </cacheField>
    <cacheField name="city" numFmtId="0">
      <sharedItems count="118">
        <s v="Bengaluru"/>
        <s v="Greater Kolkata Area"/>
        <s v="Hyderabad"/>
        <s v="Noida"/>
        <s v="Trivandrum"/>
        <s v="Indore"/>
        <s v="Gurugram"/>
        <s v="Mumbai"/>
        <s v="Navi Mumbai"/>
        <s v="Bangalore Urban"/>
        <s v="Chennai"/>
        <s v="Pune"/>
        <s v="Ghaziabad"/>
        <s v="India"/>
        <s v="Nashik"/>
        <s v="Greater Coimbatore Area"/>
        <s v="Gurgaon"/>
        <s v="Delhi"/>
        <s v="Kochi"/>
        <s v="Dehradun"/>
        <s v="Bengaluru North"/>
        <s v="Malad"/>
        <s v="Rajkot"/>
        <s v="Ahmedabad"/>
        <s v="Greater Delhi Area"/>
        <s v="Mysuru"/>
        <s v="Bengaluru East"/>
        <s v="Saharanpur"/>
        <s v="Peerancheru"/>
        <s v="Greater Bengaluru Area"/>
        <s v="Andhra Pradesh"/>
        <s v="SecunderÄbÄd"/>
        <s v="Vapi"/>
        <s v="Porbandar"/>
        <s v="Muzaffarpur"/>
        <s v="Panaji"/>
        <s v="Himachal Pradesh"/>
        <s v="Lucknow"/>
        <s v="Surat"/>
        <s v="Agra"/>
        <s v="Chandigarh"/>
        <s v="Goa"/>
        <s v="Jaipur"/>
        <s v="Uttar Pradesh"/>
        <s v="Kolkata"/>
        <s v="Raipur"/>
        <s v="Okhla"/>
        <s v="Meerut"/>
        <s v="Kotwali"/>
        <s v="Kalyan"/>
        <s v="Sahibzada Ajit Singh Nagar"/>
        <s v="Rajasthan"/>
        <s v="Mahbubnagar"/>
        <s v="Varanasi"/>
        <s v="Mumbai Metropolitan Region"/>
        <s v="Bareilly"/>
        <s v="Rohini"/>
        <s v="Rajendra Place"/>
        <s v="Panchkula"/>
        <s v="Delhi Cantonment"/>
        <s v="Thane"/>
        <s v="Bulandshahr"/>
        <s v="Madurai"/>
        <s v="Reasi"/>
        <s v="Gorakhpur"/>
        <s v="Karnataka"/>
        <s v="Nagpur"/>
        <s v="Jamnagar"/>
        <s v="Dadri"/>
        <s v="Banjara Hills"/>
        <s v="Kerala"/>
        <s v="Ooty"/>
        <s v="Saraswati Vihar"/>
        <s v="Vadodara"/>
        <s v="Greater Hyderabad Area"/>
        <s v="New Delhi"/>
        <s v="Tamil Nadu"/>
        <s v="Gautam Buddha Nagar"/>
        <s v="Vijayawada"/>
        <s v="Virar"/>
        <s v="Bhubaneshwar"/>
        <s v="Jodhpur"/>
        <s v="Vishakhapatnam"/>
        <s v="Udupi"/>
        <s v="Maharashtra"/>
        <s v="West Delhi"/>
        <s v="Bangalore Urban district"/>
        <s v="Mysore"/>
        <s v="Faridabad"/>
        <s v="Siliguri"/>
        <s v="Bhopal"/>
        <s v="Baddi"/>
        <s v="Bhiwadi"/>
        <s v="Kosi"/>
        <s v="Jharkhand"/>
        <s v="Nanded"/>
        <s v="Ambala"/>
        <s v="Ludhiana"/>
        <s v="Greater Chennai Area"/>
        <s v="Atmakur"/>
        <s v="Bhilwara"/>
        <s v="Pune/Pimpri-Chinchwad Area"/>
        <s v="Sanand"/>
        <s v="Jamshedpur"/>
        <s v="Gujarat"/>
        <s v="Jalandhar I"/>
        <s v="Bhuj"/>
        <s v="Coimbatore"/>
        <s v="Panipat"/>
        <s v="Chakan"/>
        <s v="Bambolim"/>
        <s v="Hubli"/>
        <s v="Puducherry"/>
        <s v="Hooghly"/>
        <s v="Halol"/>
        <s v="Ramanagar"/>
        <s v="Mathura"/>
        <s v="Visakhapatnam"/>
      </sharedItems>
    </cacheField>
    <cacheField name="state" numFmtId="0">
      <sharedItems count="25">
        <s v="Karnataka"/>
        <s v="Telangana"/>
        <s v="Uttar Pradesh"/>
        <s v="Kerala"/>
        <s v="Madhya Pradesh"/>
        <s v="Haryana"/>
        <s v="Maharashtra"/>
        <s v="Tamil Nadu"/>
        <s v="Delhi"/>
        <s v="Uttarakhand"/>
        <s v="Gujarat"/>
        <s v="India"/>
        <s v="Bihar"/>
        <s v="Goa"/>
        <s v="Rajasthan"/>
        <s v="West Bengal"/>
        <s v="Chandigarh"/>
        <s v="Chhattisgarh"/>
        <s v="Punjab"/>
        <s v="Jammu &amp; Kashmir"/>
        <s v="Andhra Pradesh"/>
        <s v="Odisha"/>
        <s v="Himachal Pradesh"/>
        <s v="Jharkhand"/>
        <s v="Puducherry"/>
      </sharedItems>
    </cacheField>
    <cacheField name="recently_posted_jobs" numFmtId="0">
      <sharedItems count="2">
        <s v="No"/>
        <s v="Yes"/>
      </sharedItems>
    </cacheField>
    <cacheField name="applications per job" numFmtId="0" formula="applicationsCount/id" databaseField="0"/>
  </cacheFields>
  <calculatedItems count="3">
    <calculatedItem formula="experienceLevel['Entry level']+experienceLevel[Internship]">
      <pivotArea cacheIndex="1" outline="0" fieldPosition="0">
        <references count="1">
          <reference field="11" count="1">
            <x v="8"/>
          </reference>
        </references>
      </pivotArea>
    </calculatedItem>
    <calculatedItem formula="experienceLevel[Associate]+experienceLevel[Director]+experienceLevel[Executive]">
      <pivotArea cacheIndex="1" outline="0" fieldPosition="0">
        <references count="1">
          <reference field="11" count="1">
            <x v="9"/>
          </reference>
        </references>
      </pivotArea>
    </calculatedItem>
    <calculatedItem formula="experienceLevel['Not Applicable']+experienceLevel['Part-time']">
      <pivotArea cacheIndex="1" outline="0" fieldPosition="0">
        <references count="1">
          <reference field="11" count="1">
            <x v="10"/>
          </reference>
        </references>
      </pivotArea>
    </calculatedItem>
  </calculatedItems>
  <extLst>
    <ext xmlns:x14="http://schemas.microsoft.com/office/spreadsheetml/2009/9/main" uri="{725AE2AE-9491-48be-B2B4-4EB974FC3084}">
      <x14:pivotCacheDefinition pivotCacheId="1737079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9">
  <r>
    <n v="0"/>
    <x v="0"/>
    <x v="0"/>
    <x v="0"/>
    <x v="0"/>
    <x v="0"/>
    <x v="0"/>
    <s v="3 weeks ago"/>
    <n v="85"/>
    <s v="Skill: html5 , ajax , oop , git , postgresql , web developer , debugging , data structures , mysql , mvc , github , problem solving , javascript , angularjs; Exp: 4-7 years; Front-end Engineer/Web Developer (SDE 1 &amp; 2) Job description Build, design and code new features and enhancements for Web Applications. Build cross browser and cross device compatible web applications. Participate in software architecture, design discussions and code reviews. Thorough understanding of JavaScript, its quirks, and workarounds. Unit-test code for robustness, including edge cases, usability, and general reliability. Continuously discover, evaluate, and implement new technologies to maximise development efficiency. Display end to end ownership for UI features including estimation and coordination with UX, product and backend team. Requirements BE/B Tech from 4 year college or university. 2 years of strong experience in developing web applications using at-least one JS Framework AngularJS / ReactJS / BackboneJS. Understanding of MVC frameworks. Strong in problem solving, data structures and algorithm design. A passion for writing maintainable &amp; reusable code with an understanding of OOP, design patterns. Good understanding of asynchronous request handling, partial page updates, and AJAX. Experience with browser APIs, cross-browser compatibility and optimising front end performance. Familiarity with GIT version control. Familiarity with latest ES6 syntax and new developments in Javascript community. Deep knowledge of HTML5, CSS3 and Responsive Web Design. Production troubleshooting, debugging experience, familiarity with Dev Tools (Chrome / Mozilla Dev Tools). Ability to deliver code quickly from given scenarios in fast paced startup environment. Good working knowledge of DB - MySQL or PostgreSQL is a plus. Added advantage - GitHub, Sketch, AWS."/>
    <x v="0"/>
    <x v="0"/>
    <x v="0"/>
    <x v="0"/>
    <n v="3479477"/>
    <x v="0"/>
    <x v="0"/>
    <x v="0"/>
  </r>
  <r>
    <n v="1"/>
    <x v="1"/>
    <x v="0"/>
    <x v="0"/>
    <x v="0"/>
    <x v="1"/>
    <x v="0"/>
    <s v="3 weeks ago"/>
    <n v="80"/>
    <s v="Skill: algorithms , rest , github , css , html5 , mobile , problem solving , javascript , android development , oop , mvvm , java , web technologies , json , data structures; Exp: 1-3 years; Android Developer-SDE 1 &amp; 2(Software Development Engineer) Job description Were looking for engineers to be a part of our Android development team. Our close-knit Android team works on high-quality multiple consumer and delivery partner applications. As a member of this team, youll collaborate closely with Product Owners, Designers and Engineers (3-in-a-box model) to create innovative solutions for our customers. &amp; youll play an important role in product development from concept to launch. We don't need to emphasise the benefits of working in a food company, fun and food is omnipresent. Job Description Hiring for champs who believe in changing the world through technology Key Responsibilities Design, build, and maintain high performance, reusable, and reliable code Collaborate with cross-functional teams to define, design, and ship new features. Write Unit-test code for robustness, including edge cases, usability, and general reliability. Debug and resolve system wide issues independently Continuously discover, evaluate, and implement new technologies to maximize development efficiency. In short, you're involved from start to finish. Requirements Requirements 1-3 years of experience in developing enterprise class mobile apps for Android platform. Must to have Good understanding of OOP and architectural pattern (MVVM preferred) Good knowledge of Java Able to write apps using ( activities, fragments, services, and broadcast receivers) Good understanding of the Android development life cycle. Basic understanding of algorithms and data structures Good analytical skills and problem solving skills with a can-do attitude Good to have 1-3 years of experience in developing enterprise class mobile apps for Android platform. An entrepreneurial attitude that gets quality projects done quickly. Experience working with remote data via REST and JSON proficiency in using Android debug tools and Android Studio IDE. A Github account with some neat projects in it Experience with web technologies (JavaScript, CSS, HTML5)"/>
    <x v="0"/>
    <x v="0"/>
    <x v="0"/>
    <x v="0"/>
    <n v="3479477"/>
    <x v="0"/>
    <x v="0"/>
    <x v="0"/>
  </r>
  <r>
    <n v="2"/>
    <x v="2"/>
    <x v="1"/>
    <x v="1"/>
    <x v="1"/>
    <x v="2"/>
    <x v="1"/>
    <s v="1 month ago"/>
    <n v="75"/>
    <s v="The ideal candidate is a creative problem solver who will work in coordination with cross-functional teams to design, develop, and maintain our next generation websites and web tools. You must be comfortable working as part of a team while taking the initiative to take lead on new innovations and projects._x000a__x000a_Responsibilities_x000a__x000a__x000a_ * Revise, edit, proofread &amp; optimize web content_x000a_ * Work with cross-functionally to enhance overall user experience of our platforms_x000a_ * Own various design tasks involved in the web development life cycle from start to finish_x000a_   _x000a_   _x000a__x000a_Qualifications_x000a__x000a__x000a_ * Bachelor's degree or equivalent experience in Computer Science_x000a_ * At least 1 - 2 years' of experience using HTML, CSS, and JavaScript_x000a_ * Proficiency in at least one server-side technology (Java, PHP, NodeJS, Python, Ruby)_x000a_ * Ability to multi-task, organize, and prioritize work"/>
    <x v="0"/>
    <x v="1"/>
    <x v="0"/>
    <x v="1"/>
    <n v="14387125"/>
    <x v="1"/>
    <x v="0"/>
    <x v="0"/>
  </r>
  <r>
    <n v="3"/>
    <x v="3"/>
    <x v="1"/>
    <x v="1"/>
    <x v="1"/>
    <x v="2"/>
    <x v="1"/>
    <s v="1 month ago"/>
    <n v="52"/>
    <s v="The ideal candidate is a creative problem solver who will work in coordination with cross-functional teams to design, develop, and maintain our next generation websites and web tools. You must be comfortable working as part of a team while taking the initiative to take lead on new innovations and projects._x000a__x000a_Responsibilities_x000a__x000a__x000a_ * Revise, edit, proofread &amp; optimize web content_x000a_ * Work with cross-functionally to enhance overall user experience of our platforms_x000a_ * Own various design tasks involved in the web development life cycle from start to finish_x000a_   _x000a_   _x000a__x000a_Qualifications_x000a__x000a__x000a_ * Bachelor's degree or equivalent experience in Computer Science_x000a_ * At least 1 - 2 years' of experience using HTML, CSS, and JavaScript_x000a_ * Proficiency in at least one server-side technology (Java, PHP, NodeJS, Python, Ruby)_x000a_ * Ability to multi-task, organize, and prioritize work"/>
    <x v="0"/>
    <x v="1"/>
    <x v="0"/>
    <x v="1"/>
    <n v="14387125"/>
    <x v="1"/>
    <x v="0"/>
    <x v="0"/>
  </r>
  <r>
    <n v="4"/>
    <x v="4"/>
    <x v="2"/>
    <x v="0"/>
    <x v="0"/>
    <x v="3"/>
    <x v="2"/>
    <s v="1 week ago"/>
    <n v="26"/>
    <s v="Do you have a passion for security? Do you like to find bugs in software? Have you ever wanted to build and run fuzzers that scale to thousands of cores? Why not become part of team dedicated to keeping the web safe!_x000a__x000a_The Microsoft Edge security team is responsible for securing Edgeâ€™s client code running on millions of devices worldwide. We work with developers to ensure features are designed with security in mind, we identify bugs before hackers do, and we respond to security incidents if they occur. We also work with industry partners to contribute security improvements to the open-source Chromium project to make the web safer for everyone._x000a__x000a_Edge security is divided into two sister teams: Vulnerability Research and Security Operations. We are hiring for both, and successful applicants will be placed into the team which best fits their skills and interests._x000a__x000a_We are looking for engineers with knowledge and experience in the field of computer security and a passion to learn, underpinned by a deep understanding of computer science. We are looking for individuals with skill sets applicable to either or both teams._x000a__x000a_Vulnerability Research: some of the skills that we are looking for are native app security (memory corruption, exploit mitigations, logic issues, etc.), web application security (exploitation techniques such as XSS, mitigations such as CSP, etc.), code auditing, fuzzer development, application of cryptography, and exploit development._x000a__x000a_Security Operations: the desired skills in this team are application development in C/C++ and Python, the ability to build and scale services and web applications on Microsoft Azure, fuzzer development (for example using libfuzzer or AFL++), research and tooling for code analysis at scale._x000a__x000a_Most of all we are looking for individuals who care deeply about keeping Microsoft customers safe from malicious actors._x000a__x000a_Responsibilities_x000a__x000a_Vulnerability Research primary requirements/responsibilities:_x000a__x000a__x000a_ * Conduct security reviews to identify and mitigate risk in Microsoft Edge. Activities include design review, code reviews, fuzzing, and penetration testing._x000a_ * Respond to security incidents and reports from external researchers._x000a_ * Use a variety of tools and techniques to identify and drive fixes to security vulnerabilities._x000a_ * Collaborate with other security teams across Microsoft to design and develop new security mitigations and defences._x000a_ * Work closely with our partners in the Chromium community to improve browser security._x000a_   _x000a_   _x000a__x000a_Security Operations Primary Requirements/responsibilities_x000a__x000a__x000a_ * Build and maintain our fuzzing infrastructure across thousands of cores on Azure across three platforms and two architectures._x000a_ * Develop new tools and techniques to discover new security bugs at scale._x000a_ * Write fuzzers to automatically test Edgeâ€™s code base and find new issues._x000a_   _x000a_   _x000a__x000a_Qualifications_x000a__x000a_Basic Qualifications:_x000a__x000a__x000a_ * B.S., Computer Science or equivalent work experience or degree_x000a_   _x000a_   _x000a__x000a_Required Experience_x000a__x000a__x000a_ * 2+ years of experience in a relevant professional development or security-focused role_x000a_ * Some of which must be specialising in security._x000a_ * Competence in writing at least two of Java/C/C++, JavaScript, and Python_x000a_   _x000a_   _x000a__x000a_The Following Additional Experiences Are Favourable, But Not Requirements_x000a__x000a__x000a_ * Public track record of relevant security research along with relevant CVEs if available, especially around browser vulnerability discovery._x000a_ * Development and deployment of fuzz testing software._x000a_ * Experience with basic exploit development._x000a_   _x000a_   _x000a__x000a_#EdgeIndia #Edge #E+D #E+DWebXT_x000a__x000a_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x v="0"/>
    <x v="2"/>
    <x v="0"/>
    <x v="2"/>
    <n v="1035"/>
    <x v="2"/>
    <x v="1"/>
    <x v="1"/>
  </r>
  <r>
    <n v="5"/>
    <x v="5"/>
    <x v="3"/>
    <x v="0"/>
    <x v="0"/>
    <x v="3"/>
    <x v="2"/>
    <s v="2 weeks ago"/>
    <n v="200"/>
    <s v="Microsoft Endpoint Manager (MEM) Is An Integrated Endpoint Management Solution That Helps Deliver Modern Workspace And Modern Management Capabilities To Keep Data Secure. MEM Is Part Of Microsoft Enterprise Mobility + Security Suite (EMS) And Recognized As Leader In Magic Quadrant For Unified Endpoint Solutions By Gartner. MEM Currently Manages 200M+ Devices For 300K+ Organizations Across Globe And Is Ranked As MEM Is An Integrated Solution Of Intune, Configuration Manager (also Known As SCCM), Autopilot, Endpoint Analytics. It Provides Effective IT Services_x000a__x000a__x000a_ * Saleable and secure deployment of operating systems, applications, and updates_x000a_ * Compliance and security Settings enforcement_x000a_ * Cloud powered analytics and reporting for our customer persona IT admin and ITDM._x000a_   _x000a_   _x000a__x000a_As a Software Engineer in this org, you will be working on developing modern experiences for IT workers and building world class backend and analytical services s. In this role you will be working on one of the following problems_x000a__x000a__x000a_ * Modernize our Resource Access microservices for scale and simplicity._x000a_ * Scale Intune reporting capabilities and improve visibility on device compliance levels._x000a_ * Scale device health data pipelines and build experimentation platform within compliance boundary._x000a_   _x000a_   _x000a__x000a_In this opportunity, you will be working on developing core backend services that are critical to our customersâ€™ IT management. You will get an opportunity to leverage various azure technologies such as event hub, CosmosDB, KeyVault to build our mission critical services. You will get great opportunities to work with our senior architects and mentor talented engineers in our team to deliver such services._x000a__x000a_Responsibilities_x000a__x000a__x000a_ * Develop low level design approaches, evaluate pros/cons of design patterns for a feature enhancement._x000a_ * Become subject matter expert in the owned codebase and features._x000a_ * Active coding and participation in peer code review, design reviews._x000a_   _x000a_   _x000a__x000a_Qualifications_x000a__x000a_Skills and requirements that are essential for this role:_x000a__x000a__x000a_ * 1+ years of Hands-on experience in software development with proven track record of designing solutions with demonstrated usage_x000a_ * Strong problem solving skills and CS Fundamental concepts._x000a_ * Strong knowledge of object-oriented programming, System programming_x000a_ * Passion for customer interaction and desire to exceed what our customers demand of us._x000a_   _x000a_   _x000a__x000a_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x v="0"/>
    <x v="2"/>
    <x v="0"/>
    <x v="2"/>
    <n v="1035"/>
    <x v="3"/>
    <x v="2"/>
    <x v="0"/>
  </r>
  <r>
    <n v="6"/>
    <x v="6"/>
    <x v="4"/>
    <x v="2"/>
    <x v="1"/>
    <x v="4"/>
    <x v="3"/>
    <s v="17 hours ago"/>
    <n v="200"/>
    <s v="LinkedIn was built to help professionals achieve more in their careers, and everyday millions of people use our products to make connections, discover opportunities and gain insights. Our global reach means we get to have a direct impact on the worldâ€™s workforce in ways no other company can. We are much more than a digital resume â€“ we transform lives through innovative products and technology._x000a__x000a_As a part of the Compute Infrastructure org, you will play a pivotal role in architecting, designing, developing, and supporting Internet-scale features that define LinkedInâ€™s next-gen compute infrastructure. The ideal candidate will be excited for the challenge to transform and think critically on many computer science disciplines including product design, usability, UI and UX, building APIs and user-centric online applications, business logic, scaling performance, and 24x7 reliability._x000a__x000a_At LinkedIn, we trust each other to do our best work where it works best for us and our teams. This role offers a hybrid work option, meaning you can both work from home and commute to a LinkedIn office, depending on whatâ€™s best for you and when it is important for your team to be together._x000a__x000a_Responsibilities:_x000a_- As a full stack software developer on this team, you will own the design, development, testing, deployment of Compute infra applications, with focus on the frontend as well as backend._x000a_- Design and develop scalable, high-performance, and reliable UI/UX functionalities for Linkedinâ€™s compute infrastructure platform_x000a_- Work with stakeholders across teams to understand compute management experiences, translate them to UX requirements and build technical solutions to address gaps_x000a_- Scale distributed applications, make architectural trade-offs applying synchronous and asynchronous design patterns, write code, and deliver with speed and quality._x000a_- Produce high quality software that is unit tested, code reviewed, and checked in regularly for continuous integration._x000a_- Identify, leverage, and successfully evangelize opportunities to improve engineering productivity._x000a__x000a_Basic Qualifications:_x000a_- BA/BS Degree in Computer Science or related technical discipline or related practical experience._x000a_- 1+ years of hands-on development experience in JavaScript using React/Angular/EmberJS_x000a_- 1+ years experience programming experience in a Object Oriented programming language like Golang, C++, Java, Python_x000a__x000a_Preferred Qualifications:_x000a_- Expertise with Full Stack Web Development using JS frameworks like React, Angular etc._x000a_- Proven coding skills in Golang with interest and ability to learn other coding languages as needed._x000a_- Expert knowledge of computer science, with strong competencies in data structures, algorithms, and software design._x000a_- Experience with object-oriented design, coding, testing patterns to delivery incremental &amp; high quality software_x000a_- Experience building web applications and services with IDEs and general development practices._x000a_- Experience working on development of a large scale compute stack (Kubernetes, containerization, Cloud computing) is an added bonus_x000a__x000a_- Suggested Skills:_x000a_â€¢ Data Structures &amp; Algorithms_x000a_â€¢ React.js_x000a_â€¢ Golang / Java_x000a__x000a_You will Benefit from our Culture:_x000a_We strongly believe in the well-being of our employees and their families. That is why we offer generous health and wellness programs and time away for employees of all levels._x000a__x000a__x000a_India Disability Policy_x000a_LinkedIn is an equal employment opportunity employer offering opportunities to all job seekers, including individuals with disabilities. For more information on our equal opportunity policy, please visit https://legal.linkedin.com/content/dam/legal/Policy_India_EqualOppPWD_9-12-2023.pdf_x000a__x000a_Global Data Privacy Notice for Job Candidates_x000a_This document provides transparency around the way in which LinkedIn handles personal data of employees and job applicants: https://legal.linkedin.com/candidate-portal"/>
    <x v="0"/>
    <x v="2"/>
    <x v="1"/>
    <x v="3"/>
    <n v="1337"/>
    <x v="0"/>
    <x v="0"/>
    <x v="1"/>
  </r>
  <r>
    <n v="7"/>
    <x v="7"/>
    <x v="5"/>
    <x v="0"/>
    <x v="0"/>
    <x v="5"/>
    <x v="3"/>
    <s v="6 days ago"/>
    <n v="200"/>
    <s v="LinkedIn is the worldâ€™s largest professional network, built to create economic opportunity for every member of the global workforce. Our products help people make powerful connections, discover exciting opportunities, build necessary skills, and gain valuable insights every day. Weâ€™re also committed to providing transformational opportunities for our own employees by investing in their growth. We aspire to create a culture thatâ€™s built on trust, care, inclusion, and fun, where everyone can succeed._x000a__x000a_Join us to transform the way the world works._x000a__x000a_This role will be based in Bangalore, India._x000a__x000a_At LinkedIn, we trust each other to do our best work where it works best for us and our teams. This role offers a hybrid work option, meaning you can both work from home and commute to a LinkedIn office, depending on whatâ€™s best for you and when it is important for your team to be together._x000a__x000a_As part of our world-class software engineering team, you will be charged with building the next-generation infrastructure and platforms for LinkedIn, including but not limited to: an application and service delivery platform, massively scalable data storage and replication systems, cutting-edge search platform, best-in-class AI platform, experimentation platform, privacy and compliance platform etc. You will work and learn among the best, putting to use your passion for distributed technologies and algorithms, API design and systems-design, and your passion for writing code that performs at an extreme scale. LinkedIn has already pioneered well-known open-source infrastructure projects like Apache Kafka, Pinot, Azkaban, Samza, Venice, Datahub, Feather, etc. We also work with industry standard open source infrastructure products like Kubernetes, GRPC and GraphQL - come join our infrastructure teams and share the knowledge with a broader community while making a real impact within our company._x000a__x000a_Responsibilities:_x000a_- You will design, build and operate one of the online data infra platforms that power all of Linkedinâ€™s core applications._x000a_- You will participate in design and code reviews to maintain our high development Standards._x000a_- You will partner with peers, leads and partners to define, scope, prioritize, and build impactful features at a high velocity._x000a__x000a_Basic Qualifications:_x000a_- BA/BS Degree in Computer Science or related technical discipline, or related practical experience_x000a_- 2+ years of industry experience in software design, development, and algorithm related solutions_x000a_- Experience programming in Object-oriented languages such as Java, Python, Go, and/or Functional languages such as Scala_x000a__x000a_Preferred Qualifications:_x000a_- Experience in building machine learning platforms at large scale_x000a_- Familiarity with techniques used in big data and AI_x000a_- Good knowledge in distributed data processing technologies_x000a_- Experience with industry, open-source projects and/or academic research in large-data, machine learning systems, such as Spark, TensorFlow, PyTorch, or XGBoost_x000a__x000a_Suggested Skills:_x000a_- Distributed systems_x000a_- Backend Systems Infrastructure_x000a_- Java_x000a__x000a_You will Benefit from our Culture:_x000a_We strongly believe in the well-being of our employees and their families. That is why we offer generous health and wellness programs and time away for employees of all levels._x000a__x000a__x000a__x000a_India Disability Policy_x000a_LinkedIn is an equal employment opportunity employer offering opportunities to all job seekers, including individuals with disabilities. For more information on our equal opportunity policy, please visit http://careers.jobvite.com/linkedin/India-LinkedIn-Equal-Opportunity-for-Persons-With-Disabilities-Policy-2018.pdf_x000a__x000a_Global Data Privacy Notice for Job Candidates_x000a_This document provides transparency around the way in which LinkedIn handles personal data of employees and job applicants: https://lnkd.in/GlobalDataPrivacyNotice"/>
    <x v="0"/>
    <x v="2"/>
    <x v="1"/>
    <x v="3"/>
    <n v="1337"/>
    <x v="0"/>
    <x v="0"/>
    <x v="1"/>
  </r>
  <r>
    <n v="8"/>
    <x v="8"/>
    <x v="6"/>
    <x v="0"/>
    <x v="0"/>
    <x v="6"/>
    <x v="4"/>
    <s v="1 week ago"/>
    <n v="200"/>
    <s v="Nissan is a pioneer in Innovation and Technology. With a focus on Mobility, Operational Excellence, Value to our Customers and Electrification of vehicles, you can expect to be part of a very exciting journey here at Nissan._x000a__x000a_Nissan is going after a massive Digital Transformation backed by leading technologies across the organization globally. We are committed to building a diverse, entrepreneurial organization, and our current team is strong evidence of that. Our people are what drive the business forward. At Nissan Digital, you will be part of a dynamic team with ample opportunities to grow and make a difference_x000a__x000a_Software Engineer - Front-end Developer_x000a__x000a_Job Summary_x000a__x000a_We are seeking a talented and experienced Frontend Developer to join our team. As a Frontend Developer, you will be responsible for designing, developing, and implementing user interfaces for our web applications. You will collaborate closely with the design and backend development teams to ensure seamless integration and deliver high-quality user experiences._x000a__x000a__x000a_ * Develop user-friendly and responsive web interfaces using HTML, CSS, and JavaScript, adhering to best practices and industry standards._x000a_ * Collaborate with the design team to translate wireframes and visual designs into functional web pages, ensuring a seamless user experience._x000a_ * Implement and maintain front-end frameworks and libraries, such as React, Angular, or Vue.js, to enhance website performance and interactivity._x000a_ * Optimize web applications for maximum speed and scalability, ensuring cross-browser and cross-platform compatibility._x000a_ * Conduct thorough testing and debugging of web applications, identifying and resolving any performance or usability issues._x000a_ * Collaborate with the backend development team to integrate frontend interfaces with server-side functionalities, ensuring efficient data exchange and smooth functionality._x000a_ * Stay updated with the latest industry trends, technologies, and best practices related to frontend development, and proactively suggest improvements to enhance the development process and user experience._x000a_ * Work closely with the project management team to estimate timelines, prioritize tasks, and deliver projects on schedule._x000a_ * Collaborate with cross-functional teams, including designers, developers, and stakeholders, to gather requirements and ensure effective communication throughout the development lifecycle._x000a_ * Conduct code reviews to maintain code quality, identify areas for improvement, and ensure adherence to coding standards and best practices._x000a_   _x000a_   _x000a__x000a_Experience &amp; Expertise_x000a__x000a__x000a_ * Bachelor's degree in Computer Science, Software Engineering, or a related field (or equivalent experience)._x000a_ * Proven experience as a Frontend Developer or similar role, with a strong portfolio showcasing previous web development projects._x000a_ * Proficient understanding of web markup languages, including HTML5 and CSS3._x000a_ * Strong knowledge of JavaScript and modern frontend frameworks (e.g., React, Angular, Vue.js) and their associated ecosystems._x000a_ * Experience with version control systems (e.g., Git) and modern development workflows._x000a_ * Familiarity with responsive design principles and mobile-first development._x000a_ * Solid understanding of cross-browser compatibility and accessibility standards._x000a_ * Experience with UI/UX design principles and the ability to work closely with designers to implement pixel-perfect interfaces._x000a_ * Strong problem-solving skills and attention to detail._x000a_ * Excellent communication and collaboration skills, with the ability to work effectively in a team environment._x000a_ * At least 3 years experience in Front end development_x000a_ * Strong communicator - Verbal, Written and Presentation skills to the business as well as to the technical team_x000a_ * Stellar Business Knowledge and Solution Thinking - own what you build._x000a_ * A high bar across the board - from your own contributions to the people you work with to the Solutions you own._x000a_ * Finger-tippiness with data - You just go get the data you need with no fuss and can whip it into valuable insights with no help. You know how to use data to make decisions without getting stuck in analysis paralysis._x000a_ * User-centricity - examples from your past of tough business challenges that you powered through because you were unwilling to make your problems your users' problems._x000a_   _x000a_   _x000a__x000a_Drive your career forward and join the company leading the technology and business evolution in the automotive industry._x000a__x000a_Trivandrum Kerala India"/>
    <x v="0"/>
    <x v="0"/>
    <x v="0"/>
    <x v="4"/>
    <n v="221027"/>
    <x v="4"/>
    <x v="3"/>
    <x v="1"/>
  </r>
  <r>
    <n v="9"/>
    <x v="9"/>
    <x v="7"/>
    <x v="0"/>
    <x v="0"/>
    <x v="7"/>
    <x v="5"/>
    <s v="4 weeks ago"/>
    <n v="200"/>
    <s v="We are looking for a great JavaScript developer who is proficient with React.js . Your primary focus will be on developing user interface components and implementing them following well-known React.js workflows (such as Flux or Redux). You will ensure that these components and the overall application are robust and easy to maintain. You will coordinate with the rest of the team working on different layers of the infrastructure. Therefore, a commitment to collaborative problem-solving, sophisticated design, and quality products is important._x000a__x000a_Responsibilities_x000a__x000a__x000a_ * Developing new user-facing features using React.js ._x000a_ * Building reusable components and front-end libraries for future use._x000a_ * Translating designs and wireframes into high-quality code._x000a_ * Optimizing components for maximum performance across a vast array of web-capable devices and browsers._x000a_   _x000a_   _x000a__x000a_Requirements_x000a__x000a__x000a_ * Strong proficiency in JavaScript, including DOM manipulation and the JavaScript object model._x000a_ * Thorough understanding of React.js and its core principles._x000a_ * Experience with popular React.js workflows (such as Flux or Redux)._x000a_ * Familiarity with newer specifications of EcmaScript._x000a_ * Experience with data structure libraries (e. g., Immutable.js )._x000a_ * Knowledge of isomorphic React is a plus._x000a_ * Familiarity with RESTful APIs._x000a_ * Knowledge of modern authorization mechanisms, such as JSON Web Token._x000a_ * Familiarity with modern front-end build pipelines and tools._x000a_ * Experience with common front-end development tools such as Babel, Webpack, NPM, etc._x000a_ * Ability to understand business requirements and translate them into technical requirements._x000a_ * A knack for benchmarking and optimization._x000a_ * Familiarity with code versioning tools {{such as Git, SVN, and Mercurial}}._x000a_   _x000a_   _x000a__x000a_This job was posted by Abhijeet Singh from Furrl."/>
    <x v="0"/>
    <x v="0"/>
    <x v="2"/>
    <x v="5"/>
    <n v="82774077"/>
    <x v="0"/>
    <x v="0"/>
    <x v="0"/>
  </r>
  <r>
    <n v="10"/>
    <x v="10"/>
    <x v="8"/>
    <x v="0"/>
    <x v="0"/>
    <x v="8"/>
    <x v="3"/>
    <s v="20 hours ago"/>
    <n v="200"/>
    <s v="Software Engineer_x000a__x000a_LinkedIn was built to help professionals achieve more in their careers, and everyday millions of people use our products to make connections, discover opportunities and gain insights. Our global reach means we get to have a direct impact on the worldâ€™s workforce in ways no other company can. We are much more than a digital resume â€“ we transform lives through innovative products and technology._x000a__x000a_As a part of this world-class software engineering team, you will be charged with architecting, designing, developing, and supporting some Internet-scale features and infrastructures at LinkedIn. The ideal candidate will be excited for the challenge to transform and think critically on many computer science disciplines including product design, usability, building APIs and user-centric online applications, business logic, scaling performance, and 24x7 reliability._x000a__x000a_At LinkedIn, we trust each other to do our best work where it works best for us and our teams. This role offers a hybrid work option, meaning you can both work from home and commute to a LinkedIn office, depending on whatâ€™s best for you and when it is important for your team to be together._x000a__x000a_Responsibilities:_x000a_- Scale distributed applications, make architectural trade-offs applying synchronous and asynchronous design patterns, write code, and deliver with speediness and quality._x000a_- Develop multi-tier scalable, high-volume performing, and reliable user-centric applications that operate 24x7._x000a_- Produce high quality software that is unit tested, code reviewed, and checked in regularly for continuous integration._x000a_- Identify, leverage, and successfully evangelize opportunities to improve engineering productivity._x000a__x000a_Basic Qualifications:_x000a_- BA/BS Degree in Computer Science or related technical discipline, or related practical experience._x000a_- 2+ years experience programming experience in Java and/or C++_x000a__x000a_Preferred Qualifications:_x000a_- 3+ years of relevant work experience._x000a_- Expert knowledge of computer science, with strong competencies in data structures, algorithms, and software design._x000a_- Experience with object-oriented design, coding, testing patterns, and programming languages (Java, C++)._x000a_- Proven coding skills in a high level language with interest and ability to learn other coding languages as needed._x000a_- Experience building web applications and services with IDEs and general development practices._x000a_- Suggested Skills:_x000a_â€¢ Data Structures &amp; Algorithms_x000a_â€¢ Software Design_x000a_â€¢ Java_x000a__x000a_You will Benefit from our Culture:_x000a_We strongly believe in the well-being of our employees and their families. That is why we offer generous health and wellness programs and time away for employees of all levels._x000a__x000a__x000a__x000a__x000a__x000a_India Disability Policy_x000a_LinkedIn is an equal employment opportunity employer offering opportunities to all job seekers, including individuals with disabilities. For more information on our equal opportunity policy, please visit https://legal.linkedin.com/content/dam/legal/Policy_India_EqualOppPWD_9-12-2023.pdf_x000a__x000a_Global Data Privacy Notice for Job Candidates_x000a_This document provides transparency around the way in which LinkedIn handles personal data of employees and job applicants: https://legal.linkedin.com/candidate-portal"/>
    <x v="0"/>
    <x v="2"/>
    <x v="1"/>
    <x v="3"/>
    <n v="1337"/>
    <x v="0"/>
    <x v="0"/>
    <x v="1"/>
  </r>
  <r>
    <n v="11"/>
    <x v="11"/>
    <x v="9"/>
    <x v="0"/>
    <x v="0"/>
    <x v="9"/>
    <x v="6"/>
    <s v="14 hours ago"/>
    <n v="80"/>
    <s v="Cibirix offers smart strategies, cutting-edge technology &amp; futuristic design to win prospects, engage customers &amp; empower employees._x000a__x000a_We design rich experiences for the digital world, and work hand-in-hand with our clients to help them attract, engage, and retain both current and future customers._x000a__x000a_Cibirix helps organizations achieve high performance and innovation through leveraging market and audience research, along with our years of experience in the digital domain._x000a__x000a_We never settle for good enough. We initiate with a smart strategy and deliver bold, unique, game-changing solutions that give clients more visibility coupled with a killer digital experience, and weâ€™re constantly evolving to deliver measurable results for our partners.â€_x000a__x000a_The Role_x000a__x000a_Responsibilities_x000a__x000a__x000a_ * Using markup languages like HTML, CSS to create user-friendly web pages._x000a_ * Building reusable components and front-end libraries for future use._x000a_ * Translating designs and wireframes into high-quality code._x000a_ * Optimizing components for maximum performance across a vast array of web-capable devices and browsers._x000a_   _x000a_   _x000a__x000a_Ideal Profile_x000a__x000a_Technical Skills_x000a__x000a__x000a_ * Proven work experience as a Front-end developer_x000a_ * Hands-on experience with markup languages_x000a_ * Experience with JavaScript, CSS and jQuery._x000a_ * Strong proficiency in JavaScript, including DM manipulation and the JavaScript object model._x000a_ * Experience with data structure libraries (e.g., Immutable.js)_x000a_ * Knowledge of modern authorization mechanisms, such as JSON Web Token._x000a_ * Familiarity with modern front-end build pipelines and tools._x000a_ * Optimized and scalable coding._x000a_ * Skill with versioning tools such as Git._x000a_   _x000a_   _x000a__x000a_What's on Offer?_x000a__x000a__x000a_ * Attractive salary &amp; benefits_x000a_ * Excellent career development opportunities_x000a_ * Work within a company with a solid track record of success"/>
    <x v="0"/>
    <x v="0"/>
    <x v="0"/>
    <x v="6"/>
    <n v="7967744"/>
    <x v="5"/>
    <x v="4"/>
    <x v="1"/>
  </r>
  <r>
    <n v="12"/>
    <x v="12"/>
    <x v="3"/>
    <x v="0"/>
    <x v="0"/>
    <x v="10"/>
    <x v="7"/>
    <s v="2 weeks ago"/>
    <n v="200"/>
    <s v="Publicis Sapient is a digital transformation partner helping established organizations get to their future, digitally-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the next, our 20,000+ people in 53 offices around the world combine experience across technology, data sciences, consulting and customer obsession to accelerate our clientsâ€™ businesses through designing the products and services their customers truly value._x000a__x000a__x000a__x000a_Job Description_x000a__x000a__x000a__x000a_We at Publicis Sapient, enable our clients to Thrive in Next and to create business value through expert strategies, customer-centric experience design, and world class product engineering.The future of business is disruptive; transformative; and becoming digital to the core.In our 20 + years in IT, never have we seen such a dire need for transformation in every major industry, from financial services to automotive, consumer products, retail, energy, and travel._x000a__x000a__x000a__x000a_Your Impact:_x000a__x000a_ * You will work in the spirit of agile &amp; a product engineering mindset - delivering the sprint outcomes, iteratively &amp; incrementally, following the agile ceremonies_x000a_ * You will groom the stories functionally &amp; help define the acceptance criteria (Functional &amp; Non-Functional/NFRs) collaborating actively with stakeholders - locally &amp; in client org., understanding end-to-end customer requirements_x000a_ * You will actively contribute in technical grooming, brainstorming &amp; whiteboarding design sessions to define &amp; articulate the solution approaches, to identify tasks &amp; estimates, and to document the module/sub-system design with their interfaces &amp; wireframes_x000a_ * You will have breadth of concepts, tools &amp; technologies to address NFRs like security, performance, reliability, maintainability and understand the need for trade-offs_x000a_ * You will bring in expertise to optimize and make the relevant design decisions (considering trade-offs) at the module / components level_x000a__x000a_You will be a polyglot with a PE mindset â€“ Open &amp; Curious, learning &amp; adopting new languages, platforms &amp; toolkits constantly_x000a__x000a__x000a__x000a_Qualifications_x000a__x000a__x000a__x000a_Your Skills &amp; Experience:_x000a__x000a_ * You have 3+ years of professional work experience building large-scale, large-volume services &amp; distributed apps., taking them through production and post-production life cycles._x000a_ * You use more than one programming language with expertise in at least one; Ex:_x000a_   * Memory Management, GC, Templates/Generics, Closures, etc._x000a_   * Multi-Threading, Sync/A-Sync.; Blocking/Non-Blocking execution styles_x000a_ * You practice Imperative, Functional Programming styles_x000a_ * You are aware of Cloud Platforms like AWS, GCP, Azure, etc._x000a_ * You are a problem solver choosing the relevant data structures, and algorithms considering the tools for Time &amp; Space Complexity_x000a_ * You apply SOLID, DRY design principles, design patterns &amp; practice Clean Code_x000a_ * You are an expert at String Manipulation, Data/Time Arithmetic, Collections &amp; Generics_x000a_ * You practice &amp; guide on handling failures Ã  Error Management &amp; Exception handling_x000a_ * You build reliable &amp; high-performance apps leveraging Eventing, Streaming, Concurrency, Multi-Threading &amp; Synchronization libraries and frameworks_x000a_ * You develop web apps using HTML, CSS, Javascript &amp; relevant frameworks (Angular, React, Vue)_x000a_ * You design and build microservices from the ground up, considering all NFRs &amp; applying DDD, Bounded Contexts_x000a_ * You use one or more databases (RDBMS or NoSQL) based on the needs_x000a_ * You deploy to production, troubleshoot problems &amp; provide live support_x000a_ * You understand the significance of security aspects &amp; compliance to data, code &amp; application security policies; You write secure code to prevent known vulnerabilities; You understand HTTPS/TLS, Symmetric/Asymmetric Cryptography, Certificates_x000a_ * You use one or more Web Application Frameworks_x000a_   * Spring or Spring Boot or Micronaut (Java)_x000a_   * Flask or Django (Python)_x000a_   * Express or Meteor or Koa (Node)_x000a_   * Asp.net MVC, WebApi or Nancy (.Net)_x000a_ * You use one or more messaging platforms (e.g. JMS/RabbitMQ/Kafka/Tibco/Camel)_x000a_ * You use Mocks &amp; Stubs &amp; related frameworks (Moq)_x000a_ * You use logging frameworks like Log4j, NLog, etc._x000a_ * You use build tools like MSBuild, Maven, Gradle, Gulp, etc._x000a_ * You understand and use containers, virtualization_x000a_ * You use proactive monitoring &amp; alerting, dashboards_x000a_ * You use Logging/Monitoring solutions (Splunk, ELK, Grafana)_x000a__x000a_Set Yourself Apart With:_x000a__x000a_ * You understand infra. as code (cattle over pets)_x000a_ * You understand reactive programming concepts, Actor models &amp; use RX Java / Spring React / Akka / Play, etc._x000a_ * You are able to set up a CI/CD pipeline infrastructure &amp; stack from grounds-up_x000a_ * You are able to articulate the pros, cons of designs &amp; tradeoffs_x000a_ * You are aware of distributed tracing, debugging, and troubleshooting_x000a_ * You are aware of side-car, service mesh usage along with microservices_x000a_ * You are aware of distributed, cloud design patterns &amp; architectural styles_x000a_ * You are aware of gateways, load-balancers, CDNs, Edge caching_x000a_ * You are aware of gherkin and cucumber for BDD automation_x000a_ * You are aware of performance testing tools like JMeter, Gatling_x000a_ * You are aware of one search solution like ElasticSearch, SOLR, Endeca_x000a_ * You are aware of one distributed caching solution like Redis, MemCache, etc._x000a_ * You are aware of selenium for UI automation_x000a_ * You are aware of Rules engines like Drools, Easy Rules, etc._x000a__x000a_A Tip from the Hiring Manager:_x000a__x000a__x000a__x000a_Software Development Engineers (SDE-I) are bright, talented, and motivated young minds with strong technical skills, developing software applications and services that make life easier for customers._x000a__x000a_The SDE-I is expected to work with an agile team to develop, test, and maintain digital business applications._x000a__x000a_As an SDE-I you will get an opportunity to work with industry-leading clients and global teams to solve complex business problems and build your skills on the full stack of application development technologies_x000a__x000a__x000a__x000a_Education:_x000a__x000a__x000a__x000a_Bachelorâ€™s/Masterâ€™s Degree in Computer Engineering, Computer Science, or a related field_x000a__x000a__x000a__x000a_Additional Information_x000a__x000a__x000a_ * Gender Neutral Policy_x000a_ * 18 paid holidays throughout the year._x000a_ * Generous parental leave and new parent transition program_x000a_ * Flexible work arrangements_x000a_ * Employee Assistance Programs to help you in wellness and well being"/>
    <x v="0"/>
    <x v="3"/>
    <x v="3"/>
    <x v="7"/>
    <n v="10801655"/>
    <x v="0"/>
    <x v="0"/>
    <x v="0"/>
  </r>
  <r>
    <n v="13"/>
    <x v="13"/>
    <x v="8"/>
    <x v="0"/>
    <x v="0"/>
    <x v="11"/>
    <x v="8"/>
    <s v="4 weeks ago"/>
    <n v="200"/>
    <s v="The ideal candidate will be responsible for developing high-quality applications. They will also be responsible for designing and implementing testable and scalable code.Â _x000a__x000a_Â _x000a__x000a_Responsibilities_x000a_ * Develop quality software and web applications_x000a_ * Analyze and maintain existing software applications_x000a_ * Design highly scalable, testable code_x000a_ * Discover and fix programming bugs_x000a__x000a__x000a__x000a__x000a_Qualifications_x000a__x000a__x000a__x000a_ * Bachelor's degree or equivalent experience in Computer Science or related field_x000a_ * Development experience with programming languages_x000a_ * SQL database or relational database skills_x000a__x000a_"/>
    <x v="0"/>
    <x v="4"/>
    <x v="0"/>
    <x v="8"/>
    <n v="1815218"/>
    <x v="0"/>
    <x v="0"/>
    <x v="0"/>
  </r>
  <r>
    <n v="14"/>
    <x v="14"/>
    <x v="0"/>
    <x v="0"/>
    <x v="0"/>
    <x v="12"/>
    <x v="9"/>
    <s v="3 weeks ago"/>
    <n v="200"/>
    <s v="What youâ€™ll be doing:_x000a__x000a_ * You will contribute to all aspects of an agile software development lifecycle including design, architecture, development, documentation, testing and operations._x000a_ * You will build cutting-edge scalable systems by writing simple and efficient code._x000a_ * You will push your design and architecture limits for new product development._x000a_ * You will collaborate with product managers, and other key stakeholders within the MMT family to successfully execute projects._x000a_ * You will ensure compliance with build/release and configuration management process._x000a__x000a__x000a__x000a__x000a_What youâ€™ll bring to the team:_x000a__x000a_ * You possess good understanding of Agile Methodology, Object Oriented Programming Concepts and Responsive Designs._x000a_ * You have hands-on experience on Java/ J2EE stack and have done development across multiple browsers/platforms delivering mind-boggling results._x000a_ * You thrive in complexity and jump at the opportunity to collaborate with colleagues to delivery projects within tight deadlines._x000a_ * 3.5-10 years of experience in building tech - products._x000a_ * If you have work experience in a product/start-up company, weâ€™ll like you even more."/>
    <x v="0"/>
    <x v="3"/>
    <x v="0"/>
    <x v="9"/>
    <n v="35113"/>
    <x v="6"/>
    <x v="5"/>
    <x v="0"/>
  </r>
  <r>
    <n v="15"/>
    <x v="15"/>
    <x v="10"/>
    <x v="0"/>
    <x v="0"/>
    <x v="3"/>
    <x v="10"/>
    <s v="2 weeks ago"/>
    <n v="146"/>
    <s v="Position Summary:_x000a__x000a_Excited about working at a startup, building a product from scratch mostly single handedly, defining and building great architectures, writing world class high quality &amp; highly maintainable code._x000a__x000a_Excited about Java, Spring and Spring Boot frameworks, microservices, design patterns and building for scale._x000a__x000a_Eager to learn something you donâ€™t know to accomplish the goals and work independently without much supervision._x000a__x000a_Care deeply about code quality, performance, but aren't a dogmatic perfectionist. Ability to lead and mentor a small team would definitely be a plus._x000a__x000a_Don't mind helping out on other areas of the stack or other fellow engineers who are working on other projects if necessary and build your personal brand within the team._x000a__x000a_Comfortable in an environment where projects are time-sensitive._x000a__x000a_Adapting to changes in products, projects, and direction won't throw you for a loop.&quot;_x000a__x000a__x000a__x000a__x000a_Skills, Experience &amp; Expertise_x000a__x000a_Development using Node.js, modern stacks/frameworks/technologies._x000a__x000a_An expert understanding of Java and Spring boot with good problem solving skills._x000a__x000a_Experience with object-oriented and MVC design patterns._x000a__x000a_Good System design experience and building scalable and robust architectures._x000a__x000a_Strong understanding of SQL and NoSQL DB (MongoDB), Redis, Elasticsearch and schema design and ability to work independently without much supervision._x000a__x000a_Experience with working on scale and general scalability issues and knowledge around how to scale the infrastructure and the application for masses._x000a__x000a_Experience in Machine Learning and AI algorithms is desired and would be a plus."/>
    <x v="0"/>
    <x v="3"/>
    <x v="3"/>
    <x v="10"/>
    <n v="3963"/>
    <x v="6"/>
    <x v="5"/>
    <x v="0"/>
  </r>
  <r>
    <n v="16"/>
    <x v="16"/>
    <x v="11"/>
    <x v="0"/>
    <x v="0"/>
    <x v="13"/>
    <x v="11"/>
    <s v="4 days ago"/>
    <n v="195"/>
    <s v="Candidates who are excited to apply their academic knowledge to real-world programming. This position requires strong programming and analytical skills, debugging skills, understanding of relational databases. Understanding of big data distributed architecture is a big plus._x000a__x000a_Key Responsibilities_x000a__x000a__x000a_ * Work with developers to design algorithms and flowcharts_x000a_ * Produce clean, efficient code based on specifications_x000a_ * Integrate software components and third-party programs_x000a_ * Verify and deploy programs and systems_x000a_ * Troubleshoot, debug, and upgrade existing software_x000a_   _x000a_   _x000a__x000a_Perks_x000a__x000a__x000a_ * Best exposure to work on the latest technologies_x000a_ * Working with some of the best brands across the globe_x000a_ * Opportunity to work on huge volumes of data_x000a_ * Opportunity to learn best practices on working on live product which is used by thousands of users_x000a_ * Opportunity to work on various functional domains_x000a_ * Deals in the hottest industry â€“ digital marketing, automation, CRM and customer care_x000a_ * Connects with over 3000 apps_x000a_ * Opportunity to work on various app integrations with Konnect Insights marketplace"/>
    <x v="0"/>
    <x v="0"/>
    <x v="0"/>
    <x v="9"/>
    <n v="10264608"/>
    <x v="7"/>
    <x v="6"/>
    <x v="1"/>
  </r>
  <r>
    <n v="17"/>
    <x v="17"/>
    <x v="11"/>
    <x v="0"/>
    <x v="0"/>
    <x v="13"/>
    <x v="11"/>
    <s v="4 days ago"/>
    <n v="200"/>
    <s v="Candidates who are excited to apply their academic knowledge to real-world programming. This position requires strong programming and analytical skills, debugging skills, understanding of relational databases. Understanding of big data distributed architecture is a big plus._x000a__x000a_Key Responsibilities_x000a__x000a__x000a_ * Work with developers to design algorithms and flowcharts_x000a_ * Produce clean, efficient code based on specifications_x000a_ * Integrate software components and third-party programs_x000a_ * Verify and deploy programs and systems_x000a_ * Troubleshoot, debug, and upgrade existing software_x000a_   _x000a_   _x000a__x000a_Perks_x000a__x000a__x000a_ * Best exposure to work on the latest technologies_x000a_ * Working with some of the best brands across the globe_x000a_ * Opportunity to work on huge volumes of data_x000a_ * Opportunity to learn best practices on working on live product which is used by thousands of users_x000a_ * Opportunity to work on various functional domains_x000a_ * Deals in the hottest industry â€“ digital marketing, automation, CRM and customer care_x000a_ * Connects with over 3000 apps_x000a_ * Opportunity to work on various app integrations with Konnect Insights marketplace"/>
    <x v="0"/>
    <x v="0"/>
    <x v="0"/>
    <x v="9"/>
    <n v="10264608"/>
    <x v="8"/>
    <x v="6"/>
    <x v="1"/>
  </r>
  <r>
    <n v="18"/>
    <x v="18"/>
    <x v="5"/>
    <x v="0"/>
    <x v="0"/>
    <x v="14"/>
    <x v="12"/>
    <s v="6 days ago"/>
    <n v="200"/>
    <s v="Minimum qualifications:_x000a__x000a__x000a_ * Bachelorâ€™s degree or equivalent practical experience._x000a_ * 1 year of experience with software development in one or more programming languages (e.g., Python, C, C++, Java, Javascript)._x000a_ * 1 year of experience with data structures or algorithms._x000a_   _x000a_   _x000a__x000a_Preferred qualifications:_x000a__x000a__x000a_ * Master's degree or PhD in Computer Science or related technical field._x000a_ * Experience developing accessible technologies._x000a_ * 1 year of experience with full stack development, across back-end such as Java, Python, GO, and/or C++ codebases, and front-end experience including JavaScript and/or TypeScript, HTML, CSS, etc_x000a_   _x000a_   _x000a__x000a_About The Job_x000a__x000a_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â€™s needs with opportunities to switch teams and projects as you and our fast-paced business grow and evolve. We need our engineers to be versatile, display leadership qualities and be enthusiastic to take on new problems across the full-stack as we continue to push technology forward._x000a__x000a_With your technical expertise you will manage project priorities, deadlines, and deliverables. You will design, develop, test, deploy, maintain, and enhance software solutions._x000a__x000a_Google Cloud accelerates organizationsâ€™ ability to digitally transform their business with the best infrastructure, platform, industry solutions and expertise. We deliver enterprise-grade solutions that leverage Googleâ€™s cutting-edge technology â€“ all on the cleanest cloud in the industry. Customers in more than 200 countries and territories turn to Google Cloud as their trusted partner to enable growth and solve their most critical business problems._x000a__x000a_Responsibilities_x000a__x000a__x000a_ * Write product or system development code._x000a_ * Participate in, or lead design reviews with peers and stakeholders to decide amongst available technologies._x000a_ * Review code developed by other developers and provide feedback to ensure best practices (e.g., style guidelines, checking code in, accuracy, testability, and efficiency)._x000a_ * Contribute to existing documentation or educational content and adapt content based on product/program updates and user feedback._x000a_ * Triage product or system issues and debug/track/resolve by analyzing the sources of issues and the impact on hardware, network, or service operations and quality._x000a_   _x000a_   _x000a_   _x000a__x000a_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x v="0"/>
    <x v="2"/>
    <x v="2"/>
    <x v="11"/>
    <n v="1441"/>
    <x v="0"/>
    <x v="0"/>
    <x v="1"/>
  </r>
  <r>
    <n v="19"/>
    <x v="19"/>
    <x v="4"/>
    <x v="2"/>
    <x v="1"/>
    <x v="15"/>
    <x v="13"/>
    <s v="18 hours ago"/>
    <n v="200"/>
    <s v="Responsibilities:_x000a__x000a_ 1. HTMLization: Convert design mockups into responsive and efficient HTML, CSS, and JavaScript code._x000a_ 2. CRM Development: Collaborate with the development team to enhance and maintain our CRM systems, ensuring seamless user experiences._x000a_ 3. Front-End Coding: Write clean, maintainable, and efficient code for web applications, adhering to coding standards and best practices._x000a_ 4. Cross-Browser Compatibility: Ensure that the front-end code functions seamlessly across different browsers and devices._x000a_ 5. Collaboration: Work closely with designers and back-end developers to implement visual and interactive elements of web applications._x000a_ 6. Bug Fixing and Optimization: Identify and resolve front-end issues, and optimize applications for maximum speed and scalability._x000a__x000a__x000a__x000a__x000a__x000a__x000a__x000a_Qualifications_x000a__x000a_ 1. Bachelorâ€™s degree in Computer Science, Information Technology, or related field._x000a_ 2. 7 months to 1 year of hands-on experience in front-end development._x000a_ 3. Strong proficiency in HTML5, CSS3, and JavaScript._x000a_ 4. Experience with CRM development will be an added advantage._x000a_ 5. Ability to work collaboratively in a team environment._x000a_ 6. Strong problem-solving skills and attention to detail._x000a_ 7. Excellent communication skills._x000a__x000a_"/>
    <x v="0"/>
    <x v="0"/>
    <x v="3"/>
    <x v="12"/>
    <n v="10779125"/>
    <x v="7"/>
    <x v="6"/>
    <x v="1"/>
  </r>
  <r>
    <n v="20"/>
    <x v="20"/>
    <x v="12"/>
    <x v="1"/>
    <x v="1"/>
    <x v="3"/>
    <x v="14"/>
    <s v="1 month ago"/>
    <n v="200"/>
    <s v="We are looking for Software Engineers, who possess a passion for pushing technology to the limits. This software engineer will work with our team of talented technologists to innovate, design, and build the next generation of financial services._x000a__x000a_Requirements_x000a__x000a__x000a_ * Basic knowledge of software engineering principles and a strong desire to learn and grow in the field._x000a_ * Strong understanding of fundamental data structures and algorithms._x000a_ * Basic programming skills in one or more general programming languages (e. g., Python, Java, C/C++, Go)._x000a_ * Willingness and ability to quickly learn and adapt to new coding languages as required._x000a_ * A foundational understanding of computer science principles and object-oriented programming concepts._x000a_ * Interest in and eagerness to gain experience in one or more of the following areas: Server Backend, Distributed Systems, Full Stack Development, Enterprise Platforms, Application Security, Mobile Development (Android/iOS), or Machine Learning._x000a_ * Demonstrated problem-solving abilities and creative thinking._x000a_ * Strong communication skills to explain technical concepts clearly._x000a_ * A collaborative mindset and the ability to work effectively in a dynamic and evolving team environment._x000a_   _x000a_   _x000a__x000a_This job was posted by Janaki B from epiFi."/>
    <x v="0"/>
    <x v="0"/>
    <x v="2"/>
    <x v="13"/>
    <n v="46694073"/>
    <x v="0"/>
    <x v="0"/>
    <x v="0"/>
  </r>
  <r>
    <n v="21"/>
    <x v="21"/>
    <x v="13"/>
    <x v="0"/>
    <x v="0"/>
    <x v="3"/>
    <x v="2"/>
    <s v="1 week ago"/>
    <n v="120"/>
    <s v="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â€™s mission and bold ambitions to ensure that our company and industry is securing digital technology platforms, devices, and clouds in our customersâ€™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_x000a__x000a_Do you want to have fun writing cloud services to protect Microsoft and its customers from malware and phishing attacks? Sonar team develops several highly scalable, distributed cloud services with global presence in multiple geos and clouds (public, Gov and AGP), and is responsible for the static and dynamic analysis of content (e.g. documents, emails, executables, URLs) to find potentially malicious intent. Our detonation platform has strict SLAs for latency &amp; accuracy and serves as the detonation platform of choice for Office 365, Windows Defender ATP and MCAS; LinkedIn; Azure Sentinel; Office Forms. Our service provides malware as well as phishing protection based on combination of dynamic analysis as well as ML models. We also integrate our threat intelligence and ML based detections as well as enrich the investigation experience into Azure Sentinel, MDTI We are a diverse team, very welcoming, highly collaborative and a place where you can bring your authentic self. From lively and passionate hallway conversations about a design to game days we know how to have fun! As a fast-growing business, we have exciting opportunities for you to innovate, influence, transform, inspire, and grow within our organization and we encourage you to apply to learn more!_x000a__x000a_Microsoftâ€™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_x000a__x000a_Responsibilities_x000a__x000a_As a Software Engineer on the Core platform team, you will be working with security experts and other engineers to develop and enhance the services needed for the detonation. We constantly strive towards creating world class services by improving our reliability, COGS, monitoring and alerting, self-healing and ease of deployments. Day-to-day responsibilities include: Design and develop highly scalable software services and solutions, document and maintain software functionality, troubleshoot, debug and upgrade existing systems. Develop â€œbest-in-classâ€ engineering for our services by ensuring that the services and the components are well-defined and modularized, secure, reliable, diagnosable, actively monitored and reusable. Consider testability, portability/monitoring, reliability, and maintainability, and understand when code is ready to be shared and delivered. Participate in the code reviews, design discussions actively and should be ready to upskill and contribute the project as per the project requirements. Contribute to the team and org level on call duties and improve and increase the visibility across the services._x000a__x000a_Qualifications_x000a__x000a__x000a_ * BS or MS in Computer Science or equivalent_x000a_ * Min 2 years software development experience Excellent coding, analytical, problem solving and communication skills._x000a_ * Basic understanding of system design concepts._x000a_ * Should have strong execution skills_x000a_ * Should have basic knowledge on cloud services like Azure, AWS, Google Cloud or similar._x000a_ * Develop and deployment of highly maintainable backend distributed systems/services and APIs._x000a_ * Strong skills in high-level programming language like C#, .net core, python and strong engineering best practices._x000a_   _x000a_   _x000a__x000a_Ability to meet Microsoft, customer and/or government security screening requirements are required for this role. These requirements include, but are not limited to the following specialized security screenings: Microsoft Cloud Background Check:_x000a__x000a__x000a_ * This position will be required to pass the Microsoft background and Microsoft Cloud background check upon hire/transfer and every two years thereafter._x000a_   _x000a_   _x000a__x000a_#MSFTSecurity_x000a__x000a_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x v="0"/>
    <x v="2"/>
    <x v="0"/>
    <x v="2"/>
    <n v="1035"/>
    <x v="2"/>
    <x v="1"/>
    <x v="1"/>
  </r>
  <r>
    <n v="22"/>
    <x v="22"/>
    <x v="13"/>
    <x v="0"/>
    <x v="0"/>
    <x v="3"/>
    <x v="15"/>
    <s v="1 week ago"/>
    <n v="139"/>
    <s v="Overview:_x000a__x000a__x000a__x000a_Come join the ProConnect team as a SW Engineer 2. This groups mission is to help Intuit achieve its key outcome to â€œDo the Nationsâ€™ Taxes.â€ More specifically, this team focuses on winning the professional tax category in North America, capitalizing on the shift to cloud and mobile-based solutions. We are looking for a highly motivated and creative problem solver with a passion for innovation to join our team and revolutionize the way the world does business._x000a__x000a__x000a__x000a__x000a_Responsibilities:_x000a__x000a_ * Successful delivery of high quality desktop software (requirements, design, code, documentation, etc.)_x000a_ * Roughly 80-95% hands-on coding_x000a_ * Contribute to early quality activities, including peer reviews of estimates, designs and code_x000a_ * Resolve defects/bugs during QA testing, pre-production, production, and post-release patches_x000a_ * Partner effectively with all team members to deliver against commitments_x000a_ * Work cross-functionally with various Intuit teams: product management, QA/QE, various product lines, or business units to drive forward results_x000a_ * Commitment to team success and positive team dynamics_x000a_ * Passion for growing and applying technical skills in service to customers_x000a_ * Experience with Agile Development, SCRUM, and/or Extreme Programming methodologies_x000a__x000a__x000a__x000a__x000a_Qualifications:_x000a__x000a_ * BS/MS in computer science or equivalent work experience_x000a_ * 2+ yearsâ€™ experience designing and developing desktop solutions using XE5, Delphi 2010, C#, .Net 3.5, WPF and related technologies_x000a_ * Strong knowledge and hands on experience on scripting languages like Ruby, Python, React JS is preferred._x000a_ * Experience in developing and deploying code to production on AWS and providing analytics and monitoring for the application._x000a_ * Deep understanding of building highly available infrastructure using public cloud technologies and native services._x000a_ * Experience with successfully executing and continuously improving the release process for a large organization delivering many products with competing timelines._x000a_ * Strong coding abilities, architecture, design, debugging, and performance/diagnostics measurement skills_x000a_ * Excellent communication skills: Demonstrated ability to explain complex technical issues to both technical and non-technical audiences_x000a_ * Expertise in the Software design/architecture process_x000a_ * Expertise with unit testing &amp; Test Driven Development (TDD)_x000a__x000a_"/>
    <x v="0"/>
    <x v="3"/>
    <x v="0"/>
    <x v="2"/>
    <n v="1666"/>
    <x v="0"/>
    <x v="0"/>
    <x v="1"/>
  </r>
  <r>
    <n v="23"/>
    <x v="23"/>
    <x v="14"/>
    <x v="1"/>
    <x v="1"/>
    <x v="16"/>
    <x v="16"/>
    <s v="1 month ago"/>
    <n v="200"/>
    <s v="Experience/Skills Required_x000a__x000a__x000a_ * B.Tech in Computer Science/Information Technology._x000a_ * Innovate, design, and develop test automation frameworks for web applications, mobile applications, and web services._x000a_ * Experience in Manual Testing and writing test cases._x000a_ * Experience with programming in languages such as Java, Python/Java Script a great plus_x000a_ * Experience with SQL and MySQL a great plus_x000a_ * Good to have performance testing knowledge with tools like Jmeter_x000a_ * Plan and execute test cases, test design, test coverage, and test approach._x000a_ * Develop and run manual tests._x000a_ * Must have excellent communication (verbal &amp; written), interpersonal and problem solving skills_x000a_ * Must be able to work independently ._x000a_ * Experience in functional testing - coming up with test scenarios, test plan and executing them._x000a_   _x000a_   _x000a__x000a_(ref:hirist.com)"/>
    <x v="0"/>
    <x v="0"/>
    <x v="4"/>
    <x v="14"/>
    <n v="8848940"/>
    <x v="0"/>
    <x v="0"/>
    <x v="0"/>
  </r>
  <r>
    <n v="24"/>
    <x v="24"/>
    <x v="15"/>
    <x v="0"/>
    <x v="0"/>
    <x v="17"/>
    <x v="17"/>
    <s v="3 weeks ago"/>
    <n v="200"/>
    <s v="About PhonePe_x000a__x000a_PhonePe is Indiaâ€™s leading digital payments platform with over 400 million+ registered users. Using PhonePe, users can send and receive money, recharge mobile, DTH, data cards, pay at stores, make utility payments, buy gold, and make investments. PhonePe went live for customers in August 2016 and was the first non-banking UPI app and offered money transfer to individuals and merchants, recharges and bill payments to begin with. In 2017, PhonePe forayed into financial services with the launch of digital gold, providing users with a safe and convenient option to buy 24-karat gold securely on its platform. PhonePe has since launched Mutual Funds and Insurance products like tax-saving funds, liquid funds, international travel insurance, Corona Care, a dedicated insurance product for the COVID-19 pandemic among others._x000a__x000a_PhonePe launched its Switch platform in 2018, and today its customers can place orders on over 300 apps including Ola, Myntra, IRCTC, Goibibo, RedBus, Oyo etc. directly from within the PhonePe mobile app. PhonePe is accepted at over 18 million merchant outlets across 500 cities nationally._x000a__x000a_Culture_x000a__x000a_At PhonePe, we take extra care to make sure you give your best at work, Everyday! And creating the right environment for you is just one of the things we do. We empower people and trust them to do the right thing. Here, you own your work from start to finish, right from day one. Being enthusiastic about tech is a big part of being at PhonePe. If you like building technology that impacts millions, ideating with some of the best minds in the country and executing on your dreams with purpose and speed, join us!_x000a__x000a_Our goal is to make digital payments so easy, safe and universally accepted that people never feel the eed to carry cash or cards again. We believe India is at the cusp of a new mobile revolution, which will change the way we manage our money on the go. We see ourselves as facilitating this change, through technology and dogged customer centricity._x000a__x000a_At PhonePe, we take extra care to make sure you give your best at work, everyday! And creating the right environment for you is just one of the things we do. We empower people and trust them to do the right thing. Here, you own your work from start to finish, right from day one. Being enthusiastic about tech is a big part of being at PhonePe. If you like building technology that impacts millions, ideating with some of the best minds in the country and executing on your dreams with purpose and speed, join us!_x000a__x000a_Job description_x000a__x000a_As a Engineer in Quality ):_x000a__x000a_â€¢ You own and maintain the quality of large features / products / services, including their end user experience and impact. You take complete ownership of their quality process and metrics, across all releases._x000a__x000a_â€¢ You are able to independently define the execution path for your area of work._x000a__x000a_â€¢ You account for external dependencies in your plan and prioritize across multiple conflicting tasks/issues to plan for timelines._x000a__x000a_â€¢ You establish predictability and notify stakeholders about any delays, changes in release cycles, sprint plan etc. during execution._x000a__x000a_â€¢ You are able to lead people into the change by evangelizing the need of it, thinking logically and creating credible arguments._x000a__x000a_â€¢ You collaborate and build good working relationships with peers and other team members._x000a__x000a_â€¢ You leverage your expertise within a specific area to understand the various components of the problem and solve them logically._x000a__x000a_â€¢ You are able to deliver solutions, despite not having all the possible pieces of information and are able to manage unanticipated changes._x000a__x000a_â€¢ You effectively cope with change and shift gears comfortably._x000a__x000a_â€¢ You are able to break medium sized stories/sub features testing into smaller testing tasks._x000a__x000a_â€¢ You identify bottlenecks in run time and are able to eliminate the same._x000a__x000a_Minimum Qualifications_x000a__x000a_â€¢ BTech, MTech, or PhD in Computer Science or related technical discipline (or equivalent)._x000a__x000a_â€¢ Strong organizational and problem solving skills with great attention to detail, critical thinking, debugging, solid communication, with the ability to track multiple test executions simultaneously and report results._x000a__x000a_â€¢ 3-6 years of software development and testing experience with strong people management skills._x000a__x000a_â€¢ Experience in Automation for UI ,Mobile application, API, Web and Performance ( Espresso, XCUITest, Appium, Selenium, Rest-Assured &amp; Locust)._x000a__x000a_â€¢ Experience working with, customizing, and extending test automation frameworks._x000a__x000a_â€¢ Strong coding skills, proficient in at least one object-oriented programming or scripting language (e.g. Java, Python,Swift)._x000a__x000a_â€¢ Experience in testing mobile apps in iOS, Android OS and test automation._x000a__x000a_â€¢ Exposure to Performance or any other Non-Functional testing._x000a__x000a_â€¢ Knowledge of test methodology and tools, software testing standards, methods and conventions, build systems, and the product development cycle._x000a__x000a_â€¢ Experience with one or more continuous integration tools (e.g. Jenkins), version control systems (e.g. Git)._x000a__x000a_â€¢ Shows creativity and initiative to improve product test coverage and effectiveness._x000a__x000a_â€¢ Willingness and flexibility to switch between multiple high priority assignments._x000a__x000a_â€¢ Exposure to DevOps tech stack like Docker, Jenkins, Mesos &amp; Marathon."/>
    <x v="0"/>
    <x v="3"/>
    <x v="0"/>
    <x v="2"/>
    <n v="10479149"/>
    <x v="9"/>
    <x v="0"/>
    <x v="0"/>
  </r>
  <r>
    <n v="26"/>
    <x v="25"/>
    <x v="16"/>
    <x v="1"/>
    <x v="1"/>
    <x v="18"/>
    <x v="18"/>
    <s v="1 month ago"/>
    <n v="200"/>
    <s v="Xybion is seeking Entry Level Java Developers to be part of the state-of-the-art software development team. The team provides industry leading IT based applications &amp; solutions for our clients, utilizing Java technologies. The candidate will be focusing on the Java components, working with and alongside client to customize, develop and deploy our cloud based SAAS solutions._x000a__x000a_The Candidate must enjoy working in an agile development environment, where the measure of success is the swift and frequent delivery of useful software._x000a__x000a_Roles &amp; Responsibilities:_x000a__x000a_Plan, design, develop, document, test, deploy, and support new and existing features/modules._x000a__x000a_Key objectives critical to success in this role:_x000a__x000a__x000a_ * Expert in development with Java Technology (Java EE, Spring)._x000a_ * Knowledge of web technologies (JavaScript, HTML, CSS)._x000a_ * Understanding of NodeJs / AngularJs / ReactJs._x000a_ * Domain Knowlede of Maven &amp; Vaadin._x000a_ * Understanding of Oracle / No-SQL Database (Mongo)._x000a_ * BE/B Tech/BCA/MCA/B.Sc in computer science or equivalent from an A-grade engineering college or good academic result from B/C-grade engineering college._x000a_   _x000a_   _x000a__x000a_About Xybion_x000a__x000a_Xybion is the leading provider of software, services and consulting for global corporations operating in highly regulated industries. Xybion specializes in the development and delivery of flexible enterprise solutions that can be easily configured, integrated or deployed out of the box to deliver the capabilities you need. Leveraging our extensive global experience working with companies of all sizes, we offer deep domain knowledge of FDA regulations and have a long track record of helping clients build effective compliance and risk mitigation strategies and solutions._x000a__x000a_Powered by JazzHR_x000a__x000a_DVK74eF6fY"/>
    <x v="0"/>
    <x v="0"/>
    <x v="0"/>
    <x v="15"/>
    <n v="587164"/>
    <x v="10"/>
    <x v="7"/>
    <x v="0"/>
  </r>
  <r>
    <n v="27"/>
    <x v="26"/>
    <x v="17"/>
    <x v="0"/>
    <x v="0"/>
    <x v="3"/>
    <x v="19"/>
    <s v="1 week ago"/>
    <n v="162"/>
    <s v="Role: Java Developer_x000a__x000a_Experience- 1-2 years (excluding training and internships)_x000a__x000a_Location- Chennai, WFO_x000a__x000a_Qualification- BE/BTech/MTech/MCA only_x000a__x000a_Mandatory Skills:_x000a__x000a_Person should have strong knowledge in -_x000a__x000a_1. Core Java,_x000a__x000a_2. JSP_x000a__x000a_3. Spring Framework,_x000a__x000a_4. Spring Boot,_x000a__x000a_5. SOAP and REST Webservices_x000a__x000a_6. Application Security._x000a__x000a__x000a__x000a__x000a_Candidate should be ready to work from office on daily basis_x000a__x000a_Interested candidates can share their updated resume at AK00759436@Techmahindra.com"/>
    <x v="0"/>
    <x v="0"/>
    <x v="3"/>
    <x v="16"/>
    <n v="3067"/>
    <x v="10"/>
    <x v="7"/>
    <x v="1"/>
  </r>
  <r>
    <n v="28"/>
    <x v="27"/>
    <x v="2"/>
    <x v="0"/>
    <x v="0"/>
    <x v="19"/>
    <x v="20"/>
    <s v="1 week ago"/>
    <n v="200"/>
    <s v="Who We Are:_x000a__x000a__x000a__x000a_Vista is the industry leader in personalized physical and digital products. We empower over 17 million global customers to make an impression â€“ and weâ€™re fueled by forward-thinking and innovative technology. We encourage our engineers to think like owners â€“ to continue to act small as we grow. Every team is self-sufficient which builds their own roadmaps, and chooses the programming languages and technologies that suit them best. This helps us have a big impact at the enterprise level, while still feeling small and nimble._x000a__x000a_Just last year, Vista generated $1.508B in revenue through customized print products, signage, apparel, websites and more._x000a__x000a_Vista is the design and marketing partner to millions of small businesses around the world. As a global, remote-first company, Vista has a growing footprint with team members working in more than 25 countries. For over 20 years weâ€™ve been inspired by small businesses, and we work incessantly to deliver solutions to their evolving needs. Together, VistaCreate, 99designs by Vista and VistaPrint represent a full-service design, digital and print solution, elevating small businessesâ€™ presence in physical and digital worlds and powering them to achieve success._x000a__x000a_Vista has significant presence in consumer products customization as well. Millions of products sold every year and it is still a growing market. Vista is setting up team to build design first platforms to help wide range of consumers to design their customization at very high scale with easy to use studio. Customer tech team works on delivering a different or personalized workflow for individuals enabling them to customize their products and guide them through the process. As part of this team, your curiosity and hands-on approach to develop robust and highly scalable product which is used by large number of consumers will help to shape the digital customer experience._x000a__x000a__x000a__x000a__x000a_What You Will Do:_x000a__x000a_ 1. Develop and maintain responsive and user-friendly web applications using React.js._x000a_ 2. Collaborate with product managers, designers, and backend engineers to deliver high-quality software solutions._x000a_ 3. Implement and optimize front-end architecture, ensuring the scalability and performance of applications._x000a_ 4. Write clean, maintainable, and efficient code._x000a_ 5. Participate in code reviews to uphold coding standards and best practices._x000a_ 6. Identify and address performance bottlenecks and resolve technical issues._x000a_ 7. Stay updated on the latest industry trends and best practices in front-end development._x000a_ 8. Contribute to the overall improvement of our development processes._x000a__x000a__x000a__x000a__x000a__x000a__x000a__x000a_Your Qualifications:_x000a__x000a_At Vista, we value the experiences that individual team members add to our culture. Please don't hesitate to apply even if you don't meet the exact qualifications, we look forward to learning more about you!_x000a__x000a_ * Bachelor's degree in Computer Science, Engineering, or a related field._x000a_ * Proven experience as a Frontend Engineer or similar role._x000a_ * Strong proficiency in React.js and its core principles._x000a_ * Experience with popular React.js workflows (such as Flux or Redux)._x000a_ * Solid understanding of HTML, CSS, and JavaScript._x000a_ * Knowledge of modern frontend build pipelines and tools._x000a_ * Familiarity with RESTful APIs and GraphQL._x000a_ * Experience with version control systems, preferably Git._x000a_ * Strong problem-solving and analytical skills._x000a_ * Excellent communication and collaboration abilities._x000a_ * Ability to work independently and as part of a team in a fast-paced environment._x000a_ * Detail-oriented with a focus on delivering high-quality software_x000a__x000a__x000a__x000a__x000a__x000a__x000a__x000a_Nice to Have:_x000a__x000a_ * Prior experience in working with B2C products._x000a_ * Experience on building Mobile app or multi-screen UI._x000a__x000a__x000a__x000a__x000a_Why You'll Love Working Here:_x000a__x000a_Being at Vista means that you donâ€™t see work as just a building, a desk or a manufacturing floor. You see it as a chance to take a step forward in your career journey â€“ and your life. We strive to give you everything you need to learn, grow, and succeed. Through innovation, collaboration, and perpetual exposure to whatâ€™s next, weâ€™re always pushing boundaries and broadening our horizons. We embrace the chance to operate outside of our comfort zone to discover what weâ€™re capable of. Some might call that a challenge; we just call it another great day at work._x000a__x000a_Vista has received numerous recognitions including a perfect score of 100 on the Human Rights Campaign Foundationâ€™s 2021 Corporate Equality Index (CEI) naming us a Best Places to Work for LGBTQ Equality. We also earned a place as one of the best remote-first workplaces in the U.S. and on the Boston Best Places to Work list from Built In. In addition, Vistaâ€™s CEO, Robert Keane, was recently honored with Comparablyâ€™s Best CEOs award, listing him among the top CEOs according to employees._x000a__x000a__x000a__x000a__x000a_Remote First-Culture:_x000a__x000a_In 2020, Vista adopted a Remote-First operating model and culture. We heard from our team members that having the freedom, autonomy and trust in each other to work from home and, the ability to operate when they are most productive, empowers everyone to be their best and most brilliant self. Vista also provides collaboration spaces for team members to work physically together when it's safe to do so or believe in-person working will deliver the best results. Currently we are enabled to hire remote team members in over 30 US States as well as many countries in Europe: including Spain, Germany, UK, Czech Republic, Ireland and Switzerland._x000a__x000a__x000a__x000a__x000a_About Us:_x000a__x000a_As an e-commerce powerhouse, Vista is the design and marketing partner to millions of small businesses around the world. For over 20 years weâ€™ve been inspired by small businesses, and we work incessantly to deliver solutions to their evolving needs. VistaCreate, 99designs by Vista and VistaPrint, all under the parent brand Vista, represent a full-service design, digital and print solution, elevating small businessesâ€™ presence in physical and digital spaces and powering them to achieve success. Vista is focused on making great marketing and design accessible to every small business owner, allowing them to create a cohesive brand image for use in-store, online and on-the-go._x000a__x000a__x000a__x000a__x000a_Equal Opportunity Employer:_x000a__x000a_Vista, a Cimpress company, is an Equal Employment Opportunity Employer. All qualified candidates will receive consideration for employment without regard to race, color, sex, national or ethnic origin, nationality, age, religion, citizenship, disability, medical condition, sexual orientation, gender identity, gender presentation, legal or preferred name, marital status, pregnancy, family structure, veteran status or any other basis protected by human rights laws or regulations. This list is not exhaustive and, in fact, in many cases, we strive to do more than the law requires."/>
    <x v="0"/>
    <x v="3"/>
    <x v="3"/>
    <x v="17"/>
    <n v="8095"/>
    <x v="0"/>
    <x v="0"/>
    <x v="1"/>
  </r>
  <r>
    <n v="29"/>
    <x v="28"/>
    <x v="18"/>
    <x v="3"/>
    <x v="0"/>
    <x v="20"/>
    <x v="21"/>
    <s v="1 day ago"/>
    <n v="200"/>
    <s v="About Us:_x000a__x000a_Fortanix is a dynamic start-up solving some of the world's most demanding data protection challenges for companies and governments around the world. Our disruptive technology maintains data privacy across its entire lifecycle -- at rest, in motion, and in use across any enterprise IT infrastructure -- public cloud, on-premise, hybrid cloud, and SaaS._x000a__x000a_With key strategic partners like Microsoft, Intel, ServiceNow, and Snowflake, Fortanix customers like PayPal, Google &amp; Adidas are reaping the benefits. Recognized by Gartner as a &quot;Cool Vendor&quot;, Fortanix is revolutionizing cyber security._x000a__x000a_Join the revolution!_x000a__x000a_Why work with us?_x000a__x000a_We're seeking passionate people to work with us to change the very idea of how people use cloud computing. We take pride in making Fortanix a great place to work. Co-workers recognize that great ideas can come from anyone, and everyone is encouraged to jump in, contribute, and ask questions. In tackling the hardest problems, we believe that working together will produce better solutions._x000a__x000a_We are looking for a Software Engineer Intern who wants to learn about hybrid cloud solutions to join our R&amp;D org._x000a__x000a_What you'll do (Duties and Responsibilities):_x000a__x000a__x000a_ * Contribute to all aspects of the deployment and automation process,_x000a_   _x000a_   _x000a__x000a_including: research, implementation, testing and documentation._x000a__x000a__x000a_ * Participate in monitoring and maintenance of current infrastructure_x000a_ * Contribute to a friendly and helpful company culture_x000a_ * Design, implement, test, and maintain one or more of:_x000a_   _x000a_   _x000a__x000a_The backend of our cloud security platform, written in Rust, C_x000a__x000a__x000a_ * Our Runtime EncryptionÂ® software for SGX, written in Rust and C_x000a_ * Follow security best practices (don't worry, we'll tell you what they are)_x000a_ * Other comparable work from time to time as instructed_x000a_   _x000a_   _x000a__x000a_Requirements_x000a__x000a_What you'll need (Basic Qualifications)_x000a__x000a__x000a_ * Understanding of software security principles, secure software development, and best practices for security_x000a_ * Familiarity with REST APIs and Javascript technologies like jQuery and ReactJS_x000a_ * Must have knowledge in JavaScript, Python, or Go_x000a_ * Enrolled in a Bachelors' degree in Computer Science or similar field._x000a_ * Strong debugging skills, effective verbal and written communication skills_x000a_ * Knowledge in basic cloud architecture_x000a_ * Experience with web development in Javascript, HTML, and CSS_x000a_ * Experience in software deployment tools such as Kubernetes or Docker is a plus_x000a_ * Web security experience (XSS, CSRF, CORS, etc.) is a plus, but is not required_x000a_   _x000a_   _x000a__x000a_Benefits_x000a__x000a_Fortanix is an equal opportunity employer that celebrates diversity and is committed to creating an inclusive workplace with equal opportunity for all applicants and teammates. Our goal is to recruit the most talented people from a diverse candidate pool regardless of race, color, religion, age, gender, gender identity, sexual orientation, or any other status. If you're interested in working in a fast-growing, exciting working environment - we encourage you to apply !"/>
    <x v="1"/>
    <x v="5"/>
    <x v="3"/>
    <x v="9"/>
    <n v="12417189"/>
    <x v="0"/>
    <x v="0"/>
    <x v="1"/>
  </r>
  <r>
    <n v="30"/>
    <x v="29"/>
    <x v="19"/>
    <x v="1"/>
    <x v="1"/>
    <x v="21"/>
    <x v="22"/>
    <s v="1 month ago"/>
    <n v="200"/>
    <s v=" * Design (or redesigns) of our integration SDKs_x000a_ * Design and implementation of modules impacting customer AND merchant experience_x000a_ * Solutioning business requirements/product improvements and corresponding implementations_x000a_ * Integrations with in-house or third-party services for product development/risk mitigation_x000a_   _x000a_   _x000a__x000a_Requirements_x000a__x000a__x000a_ * A minimum of 1-2 years in full-stack development_x000a_ * Have had experience in designing API schemes_x000a_ * Self-motivation and a hunger to learn and grow_x000a_ * Quick learning ability_x000a_ * A track record of being able to deliver in a time-sensitive environment and don't mind being in a competitive, goal-focused environment_x000a_ * Passion for tech development_x000a_ * Experience in ReactJS, nodeJS (typescript), MySQL, Javascript (experience in mobile native development is a bonus)_x000a_   _x000a_   _x000a__x000a_Benefits_x000a__x000a__x000a_ * Best-in-Class ESOP Policy: You get either equal or better terms than founders for your ESOP Policy_x000a_ * Unlimited Paid-Time-Off: Next time you need time for a loved one's birthday or a trip to Goa with friends, just go. PS: do invite us too_x000a_ * Bi-Annual Appraisals: When startups grow so fast, why should your financial growth be slow_x000a_ * Insurance for all: You and your family (Spouse, Parents/In-Laws and Children) are all covered with the best insurance policy out there_x000a_ * Maternity and paternity Leave: Because Hey! You both deserve to spend time with the little one"/>
    <x v="0"/>
    <x v="0"/>
    <x v="1"/>
    <x v="9"/>
    <n v="66351677"/>
    <x v="0"/>
    <x v="0"/>
    <x v="0"/>
  </r>
  <r>
    <n v="31"/>
    <x v="30"/>
    <x v="15"/>
    <x v="0"/>
    <x v="0"/>
    <x v="3"/>
    <x v="23"/>
    <s v="3 weeks ago"/>
    <n v="200"/>
    <s v=" * Should have strong experience in Java, Core Java, spring core, Spring boot, Rest API , Microservices._x000a_ * Should know executor services and completable futures, parallel stream API_x000a_ * Should know HashMap synchronized_x000a_ * Should know component &amp; swagger_x000a_ * Should know Solid principals_x000a_ * Should be Well versed with CICD, Agile processes . good attitude, good communication skills._x000a_ * Should be good in Kafka or in AWS_x000a_ * Should be able to do client communication independently_x000a_ * Should be ready and flexible to work from Impetus office and customer office as per the requirement of project._x000a_ * Should be able to handle team also if needed."/>
    <x v="0"/>
    <x v="3"/>
    <x v="3"/>
    <x v="18"/>
    <n v="164331"/>
    <x v="6"/>
    <x v="5"/>
    <x v="0"/>
  </r>
  <r>
    <n v="32"/>
    <x v="31"/>
    <x v="0"/>
    <x v="0"/>
    <x v="0"/>
    <x v="22"/>
    <x v="24"/>
    <s v="3 weeks ago"/>
    <n v="123"/>
    <s v="Skill: html5 , ajax , xml , json , debugging , rest , javascript; Exp: 0-1 years; Education B.TECH/ BE/ MCA - Computer Science Only Industry Type IT-Software/ Software Services Functional Area Software Development Desired Candidate Profile B.TECH/ BE/ MCA - Computer Science Only. Freshers with 90 marks in 10th &amp; 2 and 75 marks in degree will also be considered. Ideal candidate should have 0 to 2 years relevant experience in developing Android applications. Experience in developing web applications using HTML5 / CSS3 / JavaScript / React JS / Redux / AJAX / REST / JSON / XML Familiarity with debugging tools such as Firebug / Chrome DevTools, and IE developer tools Required to travel to client sites as and when needed. Experience in React /Redux Js would be preferable. Job Description Analyse requirements, design, develop and test code using HTML5 / CSS3 / JavaScript / React JS / Redux. Work with rest of team in integrating the modules and support integration and roll-out. Work with the top management in business development strategies. Work with the marketing team in requirement analysis and proposal preparation. Training and career development The Company believes in gaining competitive advantage through knowledge and skill; therefore suitable training both in technology and in soft skills will be provided. Compensation As per the Industry standards. Keywords Software Development, Web UI Developers, HTML5, CSS3, JAVASCRIPT, React JS, Redux. Company Profile OptiRisk India is the Indian arm of OptiRisk Systems UK, which is an ISO 9000 company operating in United Kingdom. Our mission is to help business capture value through Computational Optimization and Risk Management Solutions. To this end, OptiRisk offers training programs, Optimization Software tools, and 'bespoke' solutions. Although OptiRisk mainly focuses on catering to the needs of Banking, Finance, Securities and Insurance (BFSI) industries, it also caters to the needs of other industries, government institutions and defence establishments in the areas of resource planning, supply chain management and Risk Analytics."/>
    <x v="0"/>
    <x v="0"/>
    <x v="0"/>
    <x v="0"/>
    <n v="840297"/>
    <x v="10"/>
    <x v="7"/>
    <x v="0"/>
  </r>
  <r>
    <n v="33"/>
    <x v="32"/>
    <x v="20"/>
    <x v="0"/>
    <x v="0"/>
    <x v="23"/>
    <x v="17"/>
    <s v="2 weeks ago"/>
    <n v="104"/>
    <s v="About PhonePe Group:_x000a__x000a_PhonePe is Indiaâ€™s leading digital payments company with 50 crore (500 Million) registered users and 3.7 crore (37 Million) merchants covering over 99% of the postal codes across India. On the back of its leadership in digital payments, PhonePe has expanded into financial services (Insurance, Mutual Funds, Stock Broking, and Lending) as well as adjacent tech-enabled businesses such as Pincode for hyperlocal shopping and Indus App Store which is India's first localized App Store. The PhonePe Group is a portfolio of businesses aligned with the company's vision to offer every Indian an equal opportunity to accelerate their progress by unlocking the flow of money and access to services._x000a__x000a_Culture_x000a__x000a_At PhonePe, we take extra care to make sure you give your best at work, Everyday! And creating the right environment for you is just one of the things we do. We empower people and trust them to do the right thing. Here, you own your work from start to finish, right from day one. Being enthusiastic about tech is a big part of being at PhonePe. If you like building technology that impacts millions, ideating with some of the best minds in the country and executing on your dreams with purpose and speed, join us!_x000a__x000a_Challenges_x000a__x000a_Building for Scale, Rapid Iterative Development, and Customer-centric Product Thinking at each step defines every day for a developer at PhonePe. Though we engineer for a 50million+ strong user base, we code with every individual user in mind. While we are quick to adopt the latest in Engineering, we care utmost for security, stability, and automation. Apply if you want to experience the best combination of passionate application development and product-driven thinking_x000a__x000a_As a Software Engineer:_x000a__x000a__x000a_ * You will build Robust and scalable web-based applications You will need to think of platforms &amp; reuse_x000a_ * Build abstractions and contracts with separation of concerns for a larger scope_x000a_ * Drive problem-solving skills for high-level business and technical problems._x000a_ * Do high-level design with guidance; Functional modeling, break-down of a module_x000a_ * Do incremental changes to architecture: impact analysis of the same_x000a_ * Do performance tuning and improvements in large scale distributed systems_x000a_ * Mentor young minds and foster team spirit, break down execution into phases to bring predictability to overall execution_x000a_ * Work closely with Product Manager to derive capability view from features/solutions, Lead execution of medium-sized projects_x000a_ * Work with broader stakeholders to track the impact of projects/features and proactively iterate to improve them As a senior software engineer you must have_x000a_ * Extensive and expert programming experience in at least one general programming language (e.g. Java, C, C++) &amp; tech stack to write maintainable, scalable, unit-tested code._x000a_ * Experience with multi-threading and concurrency programming_x000a_ * Extensive experience in object-oriented design skills, knowledge of design patterns, and huge passion and ability to design intuitive module and class-level interfaces_x000a_ * Excellent coding skills â€“ should be able to convert the design into code fluently_x000a_ * Knowledge of Test Driven Development_x000a_ * Good understanding of databases (e.g. MySQL) and NoSQL (e.g. HBase, Elasticsearch, Aerospike, etc)_x000a_ * Strong desire to solving complex and interesting real-world problems_x000a_ * Experience with full life cycle development in any programming language on a Linux platform_x000a_ * Go-getter attitude that reflects in energy and intent behind assigned tasks_x000a_ * Worked in a startups environment with high levels of ownership and commitment_x000a_ * BTech, MTech, or Ph.D. in Computer Science or related technical discipline (or equivalent)._x000a_ * Experience in building highly scalable business applications, which involve implementing large complex business flows and dealing with a huge amount of data._x000a_ * 3 + years of experience in the art of writing code and solving problems on a Large Scale._x000a_ * An open communicator who shares thoughts and opinions frequently listens intently and takes constructive feedback._x000a_   _x000a_   _x000a__x000a_As a Software Engineer, good to have_x000a__x000a__x000a_ * The ability to drive the design and architecture of multiple subsystems_x000a_ * Ability to break-down larger/fuzzier problems into smaller ones in the scope of the product_x000a_ * Understanding of the industryâ€™s coding standards and an ability to create appropriate technical documentation._x000a_   _x000a_   _x000a__x000a_PhonePe Full Time Employee Benefits (Not applicable for Intern or Contract Roles)_x000a__x000a__x000a_ * Insurance Benefits - Medical Insurance, Critical Illness Insurance, Accidental Insurance, Life Insurance_x000a_ * Wellness Program - Employee Assistance Program, Onsite Medical Center, Emergency Support System_x000a_ * Parental Support - Maternity Benefit, Paternity Benefit Program, Adoption Assistance Program, Day-care Support Program_x000a_ * Mobility Benefits - Relocation benefits, Transfer Support Policy, Travel Policy_x000a_ * Retirement Benefits - Employee PF Contribution, Flexible PF Contribution, Gratuity, NPS, Leave Encashment_x000a_ * Other Benefits - Higher Education Assistance, Car Lease, Salary Advance Policy_x000a_   _x000a_   _x000a__x000a_Working at PhonePe is a rewarding experience! Great people, a work environment that thrives on creativity, the opportunity to take on roles beyond a defined job description are just some of the reasons you should work with us. Read more about PhonePe on our blog._x000a__x000a_Life at PhonePe_x000a__x000a_PhonePe in the news"/>
    <x v="0"/>
    <x v="4"/>
    <x v="0"/>
    <x v="9"/>
    <n v="10479149"/>
    <x v="11"/>
    <x v="6"/>
    <x v="0"/>
  </r>
  <r>
    <n v="34"/>
    <x v="33"/>
    <x v="13"/>
    <x v="0"/>
    <x v="0"/>
    <x v="24"/>
    <x v="25"/>
    <s v="1 week ago"/>
    <n v="122"/>
    <s v="At Oracle Health Data &amp; Analytics Platform, we're making a difference in healthcare by combining the strengths of OCI with the leading healthcare technology platforms from Oracle Cerner. As part of our team, you'll have the opportunity to directly impact the health experiences of hundreds of millions of people._x000a__x000a__x000a__x000a__x000a_Oracle Health Data, Analytics Platform has a rare opportunity to play a critical role in how Oracle Health products impact and disrupt the healthcare industry by transforming how healthcare and technology intersect._x000a__x000a__x000a__x000a__x000a_Responsibilities:_x000a__x000a__x000a__x000a__x000a_We are seeking an experienced senior software developer who enjoys building complex, highly technical products and services from ground up. As a member of the HDIP, you will help us define the future of services used daily by both customers and internal teams._x000a__x000a__x000a__x000a__x000a_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_x000a__x000a__x000a__x000a__x000a_Requirements:_x000a__x000a__x000a__x000a__x000a_ * 4+ years of experience in the software industry working on design, development and delivery of highly scalable products and services._x000a_ * In-depth understanding of the entire product development lifecycle that includes understanding and refining the technical specifications, HLD and LLD of world-class products and services, refining the architecture by providing feedback and suggestions, developing, and reviewing code, driving DevOps, managing releases and operations._x000a_ * Strong team player with outstanding communication, organization, and interpersonal skills. Comfort with complex, rapidly evolving software development environments._x000a_ * Ability to learn new technologies quickly. Commitment to capturing and maintaining institutional knowledge. Experience working with geographically distributed teams. Strong development experience in Java and its ecosystem"/>
    <x v="0"/>
    <x v="3"/>
    <x v="3"/>
    <x v="7"/>
    <n v="1028"/>
    <x v="0"/>
    <x v="0"/>
    <x v="1"/>
  </r>
  <r>
    <n v="35"/>
    <x v="34"/>
    <x v="3"/>
    <x v="0"/>
    <x v="0"/>
    <x v="25"/>
    <x v="26"/>
    <s v="2 weeks ago"/>
    <n v="121"/>
    <s v="About Soroco_x000a__x000a_Soroco is on a mission to elevate and transform how teams everywhere work._x000a__x000a_Powered by multiple patents, its flagship AI model, Scout, generates a work graph - a map of friction hurting your teams and business outcomes._x000a__x000a_Today, this map drives productivity improvements in 150+ organizations globally, including several Fortune 500 companies._x000a__x000a_Scout and the work graph have been featured in Forbes, Fortune, Harvard Business Review, and was listed on Bloomberg's list of ideas that defined 2022._x000a__x000a_With operations spanning Boston, London, and Bangalore, Soroco was founded by alumni of Harvard, MIT, and Carnegie Mellon._x000a__x000a_Visit www.soroco.com to learn how we help teams discover their work graph._x000a__x000a_What we are looking for: -_x000a__x000a_The ideal Software Engineer will be flexible and an attitude to learn anything and a willingness to provide the highest level of professional service._x000a__x000a_The role purpose and scope: -_x000a__x000a_A Software Engineer should be passionate to work on hard problems on computer vision, programming languages, computer security, networking, cloud computing, analytics and big data. Responsibilities include (but are not limited to):_x000a__x000a__x000a_ * Design, architect, and build high-quality scalable systems_x000a_ * Own projects end-to-end, including gathering requirements, solutioning and designing architecture, developing, testing, deploying, and maintaining systems_x000a_ * Interact and collaborate with our high-quality technical team across India and the US_x000a_   _x000a_   _x000a__x000a_Experience and skills:-_x000a__x000a__x000a_ * BE. / B.Tech from a top university in India in one of the following departments (i) Computer Science, (ii) Information Sciences, (iii) Information Technology, (iv) Electronics â€“ or equivalent._x000a_ * Python programming expertise and/or have been programming a long time as a serious interest_x000a_ * Previous coursework or relevant experience in the following areas: software design, object-oriented programming, databases, operating systems, computer networks and (ideally) multi-threaded programming._x000a_ * Familiarity with at least one of the web frameworks like FastAPI, Flask, Django, gin, etc._x000a_ * Ability to build large enterprise-grade systems_x000a_ * High learnability quotient, good value system and must be a disciplined team player_x000a_ * Ability to learn and grasp any problem quickly_x000a_ * Comfort and confidence in solving unstructured problems_x000a_ * Desire and endurance to solve difficult problems in computer science in diverse fields_x000a_ * Desire to design and build large, enterprise-grade software systems from scratch_x000a_   _x000a_   _x000a__x000a_Bonus factors:-_x000a__x000a__x000a_ * Ability to learn and grasp any problem quicklyâ€¯_x000a_ * Comfort and confidence in solving unstructured problemsâ€¯_x000a_ * Appreciation for good design and architectureâ€¯_x000a_ * Desire and endurance to solve difficult problems in computer science in diverse fieldsâ€¯_x000a_ * Desire to design and build large, enterprise-grade software systems from scratchâ€¯_x000a_ * Ability to communicate and collaborate with experts in the fieldâ€¯"/>
    <x v="0"/>
    <x v="0"/>
    <x v="0"/>
    <x v="9"/>
    <n v="10936104"/>
    <x v="0"/>
    <x v="0"/>
    <x v="0"/>
  </r>
  <r>
    <n v="36"/>
    <x v="35"/>
    <x v="2"/>
    <x v="0"/>
    <x v="0"/>
    <x v="3"/>
    <x v="2"/>
    <s v="1 week ago"/>
    <n v="31"/>
    <s v="Software Engineer II â€“ Webplat_x000a__x000a_Do you enjoy the thrill and energy of a startup coupled with engineering rigor? Would you like to be part of anâ€¯agile, learning, empowered, energetic and collaborative team? Do you believe in clean design, crafted implementation, being meticulous about quality, obsessing about the customer and innovating daily?_x000a__x000a_Come join a team of highly motivated developers working on Microsoft Edge! The extensive reach of Edge coupled with building delightful everyday experiences on a range of devices offers exceptional opportunities of independent ownership, working on cutting edge technologies and professional growth._x000a__x000a_In this role, youâ€™ll use your technical skills to deploy successful product releases, from early product definition and scoping to detailed specification, implementation and roll-out. Youâ€™ll work across both platform and UI features, running experiments to drive business metrics._x000a__x000a_We are deeply engaged in the Chromium OSS project and continue to work closely with other browser vendors, web standards bodies, and the open-source community at large.â€¯ Microsoft Edgeâ€¯team isâ€¯contributingâ€¯to the Chromium project in media, input, graphics, layout, accessibility, scrolling performance, editing, controls, composition, animation, networking, storage and many other areas, powering Microsoft Edge and other Chromium based browsers.â€¯We are now on a journey to help satisfy unmet customer needs while contributing to the Chromium OSS project in a way that helps us move the broader web forward._x000a__x000a_We are looking for an individual with high standards of excellence to join our engineering team to build amazing experiences that are robust, fast and seamless. The ideal candidate is skilled at design and implementation, able to adapt data driven engineering with fail fast approach. They should be able to learn and deliver._x000a__x000a_Responsibilities_x000a__x000a_Responsibilities_x000a__x000a__x000a_ * Develop and improve web platform features to bridge the gap between native applications and the web_x000a_ * Create layered, componentized, testable, interface-based designs_x000a_ * Robust implementation and crafted end-user experiences with a focus on quality_x000a_ * Collaborate across functional and partner teams to define requirements_x000a_ * Collaborate and communicate effectively with engineers and program managers on open source projects_x000a_ * Deliver web platform innovation in important areas of the browser engine with a focus on the needs of our customers and web developers_x000a_   _x000a_   _x000a__x000a_Qualifications_x000a__x000a_Basic Qualifications_x000a__x000a__x000a_ * 4+ years of professional industry experience working on large projects_x000a_ * With experience with C/C#/C++/Java with a good knowledge of Data Structures/Algorithms_x000a_ * And 2+ years experience with app development_x000a_ * A BS or MS in Computer Science or a related technical discipline_x000a_ * Excellent design, coding, debugging, and problem-solving skills_x000a_   _x000a_   _x000a__x000a_Preferred Qualifications_x000a__x000a__x000a_ * Experience with HTML, CSS, JavaScript, and other web technologies is a plus_x000a_ * Experience with Windows architecture and internals is a plus_x000a_ * Experience working on the Chromium open-source codebase is a plus_x000a_ * Multi-threaded application development_x000a_ * Experience working on the Chromium open-source codebase_x000a_ * Excellent written and verbal communication skills_x000a_   _x000a_   _x000a__x000a_#edgejobs #epicindia #edgeindia #E+Dindia #ewdindia #webxtindia_x000a__x000a_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x v="0"/>
    <x v="2"/>
    <x v="0"/>
    <x v="2"/>
    <n v="1035"/>
    <x v="2"/>
    <x v="1"/>
    <x v="1"/>
  </r>
  <r>
    <n v="37"/>
    <x v="36"/>
    <x v="2"/>
    <x v="0"/>
    <x v="0"/>
    <x v="26"/>
    <x v="12"/>
    <s v="1 week ago"/>
    <n v="172"/>
    <s v="Note: By applying to this position you will have an opportunity to share your preferred working location from the following: Bangalore, Karnataka, India; Hyderabad, Telangana, India.Minimum qualifications:_x000a__x000a__x000a_ * Bachelorâ€™s degree or equivalent practical experience._x000a_ * 1 year of experience with software development in one or more programming languages (e.g., Python, C, C++, Java, JavaScript)._x000a_   _x000a_   _x000a__x000a_Preferred qualifications:_x000a__x000a__x000a_ * Master's degree or PhD in Computer Science or related technical field._x000a_ * Experience developing accessible technologies._x000a_   _x000a_   _x000a__x000a_About The Job_x000a__x000a_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â€™s needs with opportunities to switch teams and projects as you and our fast-paced business grow and evolve. We need our engineers to be versatile, display leadership qualities and be enthusiastic to take on new problems across the full-stack as we continue to push technology forward._x000a__x000a_With your technical expertise you will manage project priorities, deadlines, and deliverables. You will design, develop, test, deploy, maintain, and enhance software solutions._x000a__x000a_The Core team builds the technical foundation behind Googleâ€™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â€™s products to build central solutions, break down technical barriers and strengthen existing systems. As the Core team, we have a mandate and a unique opportunity to impact important technical decisions across the company._x000a__x000a_Responsibilities_x000a__x000a__x000a_ * Write product or system development code._x000a_ * Participate in, or lead design reviews with peers and stakeholders to decide amongst available technologies._x000a_ * Review code developed by other developers and provide feedback to ensure best practices (e.g., style guidelines, checking code in, accuracy, testability, and efficiency)._x000a_ * Contribute to existing documentation or educational content and adapt content based on product/program updates and user feedback._x000a_ * Triage product or system issues and debug/track/resolve by analyzing the sources of issues and the impact on hardware, network, or service operations and quality._x000a_   _x000a_   _x000a_   _x000a__x000a_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x v="0"/>
    <x v="2"/>
    <x v="2"/>
    <x v="11"/>
    <n v="1441"/>
    <x v="0"/>
    <x v="0"/>
    <x v="1"/>
  </r>
  <r>
    <n v="38"/>
    <x v="37"/>
    <x v="6"/>
    <x v="0"/>
    <x v="0"/>
    <x v="3"/>
    <x v="23"/>
    <s v="1 week ago"/>
    <n v="152"/>
    <s v="The ideal candidate will be responsible for developing high-quality applications using Golang. They will also be responsible for designing and implementing testable and scalable code._x000a__x000a__x000a__x000a_Responsibilities_x000a__x000a_ * Develop quality software and web applications using Golang._x000a_ * Analyze and maintain existing software applications_x000a_ * Design highly scalable, testable code_x000a_ * Discover and fix programming bugs_x000a__x000a__x000a__x000a__x000a_Qualifications_x000a__x000a_ * Bachelor's degree or equivalent experience in Computer Science or related field_x000a_ * Must have Go Lang development experience along with working knowledge of React._x000a_ * Should be well versed with NoSql (Redis/Postgres/Couchbase) database along with deployment in the cloud._x000a__x000a_"/>
    <x v="0"/>
    <x v="3"/>
    <x v="1"/>
    <x v="7"/>
    <n v="164331"/>
    <x v="0"/>
    <x v="0"/>
    <x v="1"/>
  </r>
  <r>
    <n v="39"/>
    <x v="38"/>
    <x v="21"/>
    <x v="3"/>
    <x v="0"/>
    <x v="2"/>
    <x v="27"/>
    <s v="1 day ago"/>
    <n v="161"/>
    <s v="Job Description_x000a__x000a_web developer is responsible for planning and developing software solutions and web applications, supporting and maintaining a companys websites and digital products. The day-to-day work of the web developer highly depends on constantly evolving internet innovations_x000a__x000a_Requirements_x000a__x000a_meeting with clients virtually or during sales visits. demonstrating and presenting products. establishing new business. maintaining accurate records. attending trade exhibitions, conferences and meetings. reviewing sales performance. negotiating contracts and packages."/>
    <x v="2"/>
    <x v="0"/>
    <x v="0"/>
    <x v="19"/>
    <n v="91566778"/>
    <x v="12"/>
    <x v="2"/>
    <x v="1"/>
  </r>
  <r>
    <n v="40"/>
    <x v="39"/>
    <x v="4"/>
    <x v="2"/>
    <x v="1"/>
    <x v="21"/>
    <x v="28"/>
    <s v="17 hours ago"/>
    <n v="200"/>
    <s v="A Software Development Engineer at Razorpay is well-grounded - smart, quality focussed, a product thinker, and definitely an awesome coder with good technical context and experience to write quality software. Engineering creates a significant impact across different areas, considering the scale of our software product outreach. Youâ€™re also expected to influence the culture of the company and help shape it the right way._x000a__x000a__x000a__x000a__x000a_Roles and Responsibilities:_x000a__x000a__x000a__x000a__x000a_ * Be involved and drive product &amp; design discussions._x000a_ * Help us scale our payment infrastructure to get every Indian to pay online._x000a_ * Help us make decisions to shape our REST APIs for developers worldwide._x000a_ * Contribute to open source as we set the standards for mobile payments._x000a_ * Be involved and drive product &amp; design discussions._x000a_ * And, most importantly, brainstorm and create new directions that Razorpay can take in our quest to make online payments easy and accessible to all._x000a__x000a__x000a__x000a__x000a_Mandatory Qualifications:_x000a__x000a__x000a__x000a_ * 1+ years of experience in Technology._x000a_ * A strong product design sense._x000a_ * Good experience in working with any of the programming languages like PHP, Python, Django, Golang, Java, C++_x000a_ * Understand end-user requirements, formulate use cases and come up with effective solutions._x000a_ * Good understanding of REST APIs and the web in general._x000a_ * Ability to build a feature from scratch &amp; drive it to completion._x000a_ * A willingness to learn new technology, whatever lets you deliver the best product._x000a_ * Have a few weekend side projects up on GitHub_x000a_ * Have contributed to an open-source project_x000a_ * Have worked at a product company_x000a_ * Have a working knowledge of a backend programming language_x000a__x000a_"/>
    <x v="0"/>
    <x v="4"/>
    <x v="1"/>
    <x v="20"/>
    <n v="3788927"/>
    <x v="0"/>
    <x v="0"/>
    <x v="1"/>
  </r>
  <r>
    <n v="41"/>
    <x v="40"/>
    <x v="22"/>
    <x v="0"/>
    <x v="0"/>
    <x v="3"/>
    <x v="29"/>
    <s v="1 week ago"/>
    <n v="200"/>
    <s v="ServiceNow Developer (custom scoped application)_x000a__x000a_India_x000a__x000a_o Experience in JavaScript programs upto medium competence level_x000a__x000a_o Should be proficient in ServiceNow scripting._x000a__x000a_o Should have good understanding of ServiceNow platform and related features based on his experience._x000a__x000a_o Customer needs someone with logical knowledge to code, use code components and write logic as per design._x000a__x000a_o should have ability to write scripting in ServiceNow platform for scope application development, means he should be able to develop applications in ServiceNow._x000a__x000a_o ITSM/ ITOM/CMDB"/>
    <x v="0"/>
    <x v="3"/>
    <x v="3"/>
    <x v="6"/>
    <n v="1318"/>
    <x v="13"/>
    <x v="0"/>
    <x v="1"/>
  </r>
  <r>
    <n v="42"/>
    <x v="41"/>
    <x v="23"/>
    <x v="0"/>
    <x v="0"/>
    <x v="27"/>
    <x v="30"/>
    <s v="3 weeks ago"/>
    <n v="200"/>
    <s v="About Godrej Industries Limited and Associate Companies (GILAC)_x000a__x000a__x000a__x000a_Godrej Industries Limited and Associate Companies (GILAC), is a vibrant group of listed Godrej companies. It has a clear focus on Chemicals, FMCG, Real Estate, Agriculture and Financial Services, a set of diverse industries, most of which are defining new Indiaâ€™s growth story. At GILAC we seek to achieve this growth through fostering an inspiring place to work, while inculcating shared value through a philosophy of â€˜Good &amp; Greenâ€™._x000a__x000a__x000a__x000a_As a part of GILAC, Godrej Industries Limited (GIL) is in the business of oleo-chemicals, surfactants, finance &amp; investments and estate management. In the past few years, the group has also focused on increasing its global footprint in developing economies like Latin America, Indonesia and Africa through its FMCG arm â€“ Godrej Consumer Products Limited (GCPL). GCPL is a leader among the Indian-born FMCG companies with leading Household and Personal Care Products. The real estate arm, Godrej Properties Limited (GPL) brings the groupâ€™s philosophy of innovation and excellence to the real estate industry. It aims to deliver superior value to all stakeholders through extraordinary and imaginative spaces created out of deep customer focus and insight. The agri-business arm Godrej Agrovet Ltd (GAVL) of GILAC is dedicated to improving the productivity of Indian farmers by innovating products and services that sustainably increase crop and livestock yields. The company operates in animal feed, oil palm, agri inputs, hybrid seeds, and poultry in which it is a leader. Godrej Capital (GC) is the vertical that aims to finance your dreams. We understand whatâ€™s important to you, and taking the Groupâ€™s legacy of trust, we bring to you financial solutions to secure your future, creating moments of joy._x000a__x000a__x000a__x000a_www.godrejgroup.com_x000a__x000a__x000a__x000a__x000a_Designation: Assistant Manager_x000a__x000a__x000a__x000a_Location: Mumbai_x000a__x000a__x000a__x000a_Job Purpose:_x000a__x000a_As the Assistant Manager - Corporate IT (Web Apps), you will play a pivotal role in the development and design of web applications, specializing in Power Apps and Azure Web Apps. Your responsibilities will revolve around crafting intuitive and functional web applications, contributing significantly to enhancing operational efficiency and user experience within the organization._x000a__x000a__x000a__x000a_Roles &amp; Responsibilities:_x000a__x000a__x000a__x000a_1. Web Application Development:_x000a__x000a_Â· Design and develop web applications utilizing Microsoft Power Apps and Azure Web Apps according to business requirements and best practices._x000a__x000a_Â· Ensure the applications meet high standards of functionality, usability, and reliability._x000a__x000a_2. UI/UX Design:_x000a__x000a_Â· Apply UI/UX principles to create visually appealing, user-friendly interfaces for web applications._x000a__x000a_Â· Collaborate with stakeholders to gather user requirements and translate them into intuitive and engaging designs._x000a__x000a_3. Application Maintenance and Support:_x000a__x000a_Â· Provide ongoing maintenance and support for existing web applications, troubleshooting issues and ensuring optimal performance._x000a__x000a_Â· Conduct regular testing and debugging to maintain application integrity._x000a__x000a_4. Collaboration and Communication:_x000a__x000a_Â· Work closely with cross-functional teams and stakeholders to understand their needs and implement suitable web application solutions._x000a__x000a_Â· Communicate effectively to gather requirements, provide updates, and seek feedback throughout the development lifecycle._x000a__x000a_5. Adherence to Best Practices:_x000a__x000a_Â· Follow industry best practices and standards in web application development, including security protocols and compliance measures._x000a__x000a_Â· Stay updated with emerging trends and technologies in web development to suggest improvements and innovations._x000a__x000a__x000a__x000a__x000a_Educational Qualification: A bachelorâ€™s degree in computer science, Information Technology, or a related field._x000a__x000a__x000a__x000a__x000a_Experience: 3-5 years of progressive experience in web application development with expertise in Power Apps and Azure Web Apps._x000a__x000a__x000a__x000a_Skills:_x000a__x000a_ * Hands-on experience in developing web applications using Microsoft Power Apps and Azure Web Apps._x000a_ * Proficiency in UI/UX design principles and best practices for web application development._x000a_ * Ability to gather user requirements and translate them into functional and visually appealing designs._x000a_ * Strong problem-solving skills and attention to detail in ensuring application functionality and reliability._x000a_ * Excellent communication skills to collaborate effectively with cross-functional teams and stakeholders._x000a__x000a__x000a__x000a__x000a_An inclusive Godrej_x000a__x000a_Before you go, there is something important we want to highlight. There is no place for discrimination at Godrej. Diversity is the philosophy of who we are as a company. And has been for over a century. Itâ€™s not just in our DNA and nice to do. Being more diverse - especially having our team members reflect the diversity of our businesses and communities - helps us innovate better and grow faster. We hope this resonates with you._x000a__x000a__x000a__x000a_We take pride in being an equal opportunities employer. We recognise merit and encourage diversity. We do not tolerate any form of discrimination on the basis of nationality, race, colour, religion, caste, gender identity or expression, sexual orientation, disability, age, or marital status and ensure equal opportunities for all our team members._x000a__x000a__x000a__x000a_If this sounds like a role for you, apply now!_x000a__x000a_We look forward to meeting you."/>
    <x v="0"/>
    <x v="4"/>
    <x v="3"/>
    <x v="7"/>
    <n v="59178"/>
    <x v="7"/>
    <x v="6"/>
    <x v="0"/>
  </r>
  <r>
    <n v="43"/>
    <x v="42"/>
    <x v="21"/>
    <x v="3"/>
    <x v="0"/>
    <x v="3"/>
    <x v="31"/>
    <s v="1 day ago"/>
    <n v="117"/>
    <s v="We are looking for a great JavaScript developer who is proficient with React.js. Your primary focus will be on developing user interface components and implementing them following well-known React.js workflows (such as Flux or Redux). You will ensure that these components and the overall application are robust and easy to maintain. You will coordinate with the rest of the team working on different layers of the infrastructure. Therefore, a commitment to collaborative problem solving, sophisticated design, and quality product is important._x000a__x000a_Responsibilities_x000a__x000a_=============_x000a__x000a__x000a_ * Developing new user-facing features using React.js_x000a_ * Building reusable components and front-end libraries for future use_x000a_ * Translating designs and wireframes into high quality code_x000a_ * Optimizing components for maximum performance across a vast array of web-capable devices and browsers_x000a_   _x000a_   _x000a__x000a_Mandatory Skill_x000a__x000a_===============_x000a__x000a_React.Js, Redux, css, html, Rest API_x000a__x000a_Good to have_x000a__x000a_===========_x000a__x000a_javascript, jest, Webpack, Babel Redux, .NET"/>
    <x v="0"/>
    <x v="0"/>
    <x v="0"/>
    <x v="21"/>
    <n v="24673"/>
    <x v="3"/>
    <x v="2"/>
    <x v="1"/>
  </r>
  <r>
    <n v="44"/>
    <x v="43"/>
    <x v="21"/>
    <x v="3"/>
    <x v="0"/>
    <x v="28"/>
    <x v="32"/>
    <s v="1 day ago"/>
    <n v="200"/>
    <s v="Who We Are_x000a_Mindtickle is the market-leading revenue productivity platform with enablement and operations solutions. Mindtickle is recognized as a market leader by top industry analysts and is ranked by G2 as both the #2 enterprise software product and #7 sales product. This year, Mindtickle was recognized for its outstanding customer support winning a Gold Stevie Award for Sales and Customer Service and has an A rating from Security Scorecard._x000a__x000a_Job Snapshot_x000a_We are looking for a rock star technology evangelist for the core engineering team. You are responsible for building, maintaining &amp; scaling Products at Mindtickle with rightly selecting the most appropriate architecture for a system (or systems), such that it suits the business needs, and achieves the desired results under given constraints._x000a__x000a_Whatâ€™s in it for you?_x000a__x000a_ * Design &amp; Build- Designing and developing high-volume, low-latency applications for mission-critical systems and delivering high availability and performance._x000a_ * Collaborate- Collaborating within your product streams and team to bring best practices and leverage a world-class tech stack._x000a_ * Measurable outcome- You will need to set quantifiable objectives that encapsulate the quality attributes of a system. The fitness of the application is measured against set marks._x000a_   _x000a_   _x000a_   _x000a__x000a_Weâ€™d love to hear from you, if you:_x000a__x000a_ * Hold a Bachelor's (B Tech / BS / BE) or Master's (M Tech / MS / ME) degree in Computer Science or its equivalent from IITs or Top Tier Engineering Colleges._x000a_ * Possess 1-3 years of strong software development experience and software engineering skills (Java, Golang, ReactJS )._x000a_ * Have proven experience as a Full Stack Developer or similar role_x000a_ * Expertise and practical knowledge of operating systems, MySQL, and NoSQL databases(Redis/couchbase /mongodb/ES or any graphDB)._x000a_ * Have Sufficient understanding of REST APIs, OAuth, SAML, JWT, and SFTP concepts._x000a_ * Have Working knowledge of Amazon web services(AWS)._x000a_ * should be positive towards problem-solving and have a very structural thought process to solve problems._x000a_ * Acquire experience with Docker and kubernetes will be a plus._x000a_ * are Self motivated and team player._x000a_ * Requires excellent communication skills â€“ written, verbal, and presentation._x000a_ * Should be agile enough to learn new technology if needed._x000a_   _x000a_   _x000a_   _x000a__x000a_Our culture &amp; accolades_x000a_As an organization, itâ€™s our priority to create a highly engaging and rewarding workplace. We offer tons of awesome perks and many opportunities for growth._x000a__x000a_Our culture reflects our employee's globally diverse backgrounds along with our commitment to our customers, and each other, and a passion for excellence. We live up to our values, DAB, Delight your customers, Act as a Founder, and Better Together._x000a__x000a_Mindtickle is proud to be an Equal Opportunity Employer._x000a__x000a_All qualified applicants will receive consideration for employment without regard to race, colour, religion, sex, national origin, disability, protected veteran status, or any other characteristic protected by law._x000a__x000a_Your Right to Work - In compliance with applicable laws, all persons hired will be required to verify identity and eligibility to work in the respective work locations and to complete the required employment eligibility verification document form upon hire."/>
    <x v="0"/>
    <x v="0"/>
    <x v="0"/>
    <x v="2"/>
    <n v="2337411"/>
    <x v="11"/>
    <x v="6"/>
    <x v="1"/>
  </r>
  <r>
    <n v="45"/>
    <x v="44"/>
    <x v="24"/>
    <x v="0"/>
    <x v="0"/>
    <x v="3"/>
    <x v="33"/>
    <s v="3 weeks ago"/>
    <n v="200"/>
    <s v="Job Title: Android Telephony Engineer_x000a__x000a_Job Description:_x000a__x000a_We are seeking a highly skilled Android Telephony Engineer with expertise in testing, debugging, and optimizing telephony features on the Android platform. The ideal candidate will have a deep understanding of voice, data, messaging, eSIM, IMS, RCS, LTE, and 5G technologies. The successful candidate will be familiar with Android Radio Interface Layer (RIL) and modem log analysis for effective troubleshooting._x000a__x000a_Responsibilities:_x000a__x000a_ 1. Telephony Feature Testing and Debugging:_x000a__x000a_ * Conduct comprehensive testing of Android telephony features, including voice, data, messaging, eSIM, IMS, RCS, LTE, and 5G._x000a_ * Identify and troubleshoot issues through in-depth analysis of RIL and modem logs._x000a__x000a_ 1. Android Carrier Configurations:_x000a__x000a_ * Work with Android carrier configurations to ensure compatibility and optimize telephony performance for different carriers._x000a_ * Collaborate with carriers to understand and implement specific requirements._x000a__x000a_ 1. eSIM and Protocol Expertise:_x000a__x000a_ * Demonstrate a high level of expertise in eSIM technology and LTE/5G protocols._x000a_ * Understand and implement eSIM app and framework aspects for seamless integration._x000a__x000a_ 1. Core SIM Software Knowledge:_x000a__x000a_ * Possess knowledge of core SIM software, including familiarity with SIM card functionality and relevant frameworks._x000a_ * Provide insights into core SIM software debugging and optimization._x000a__x000a_ 1. Collaboration and Communication:_x000a__x000a_ * Collaborate with cross-functional teams, including software developers, QA engineers, and product managers, to ensure smooth integration and functionality of telephony features._x000a_ * Clearly communicate technical issues, resolutions, and recommendations to the team._x000a__x000a_Requirements:_x000a__x000a_ * Bachelor's or Master's degree in Computer Science, Electrical Engineering, or a related field._x000a_ * Proven experience in Android telephony feature testing and debugging._x000a_ * Strong understanding of Android RIL and modem log analysis._x000a_ * Familiarity with Android carrier configurations and collaboration with telecom operators._x000a_ * Expertise in eSIM technology, LTE, and 5G protocols._x000a_ * High-level knowledge of core SIM software, including debugging and optimization._x000a_ * Excellent collaboration and communication skills._x000a__x000a_Preferred Qualifications:_x000a__x000a_ * Experience with IMS (IP Multimedia Subsystem) and RCS (Rich Communication Services)._x000a_ * Knowledge of 5G technologies and their integration into Android telephony systems._x000a_ * Previous experience in a similar role within the telecommunications industry._x000a__x000a_"/>
    <x v="0"/>
    <x v="3"/>
    <x v="0"/>
    <x v="7"/>
    <n v="1756"/>
    <x v="0"/>
    <x v="0"/>
    <x v="0"/>
  </r>
  <r>
    <n v="46"/>
    <x v="45"/>
    <x v="0"/>
    <x v="0"/>
    <x v="0"/>
    <x v="2"/>
    <x v="34"/>
    <s v="3 weeks ago"/>
    <n v="92"/>
    <s v="Skill: css , html5 , web developer , php , bootstrap , javascript , jquery , visual studio; Exp: 0-3 years; Web Developer Job Description_x000a__x000a_&gt; Proven Work experience as a Web Developer. &gt; Portfolio of Projects. &gt; Knowledge of Visual Studio, Sublime, Xampp. &gt; Strong Knowledge of HTML5, CSS, Bootstrap, JavaScript, JQuery, PHP. &gt; Team spirit, Strong communication skills, Logical skills, Compassionate and Responsive about work to collaborate with different team members. &gt; Excellent time management Skills &gt; BE/ME/BCA/BCS/B.Sc/MCA/MCS/M.Sc (Computer/IT/Electronics)"/>
    <x v="0"/>
    <x v="0"/>
    <x v="0"/>
    <x v="0"/>
    <n v="76330124"/>
    <x v="14"/>
    <x v="6"/>
    <x v="0"/>
  </r>
  <r>
    <n v="47"/>
    <x v="46"/>
    <x v="1"/>
    <x v="1"/>
    <x v="1"/>
    <x v="2"/>
    <x v="35"/>
    <s v="1 month ago"/>
    <n v="200"/>
    <s v="The ideal candidate is a creative problem solver who will work in coordination with cross-functional teams to design, develop, and maintain our next generation websites and web tools. You must be comfortable working as part of a team while taking the initiative to take lead on new innovations and projects._x000a__x000a_Responsibilities_x000a__x000a__x000a_ * Revise, edit, proofread &amp; optimize web content_x000a_ * Work with cross-functionally to enhance overall user experience of our platforms_x000a_ * Own various design tasks involved in the web development life cycle from start to finish_x000a_   _x000a_   _x000a__x000a_Qualifications_x000a__x000a__x000a_ * Bachelor's degree or equivalent experience in Computer Science_x000a_ * At least 1 - 2 years' of experience using HTML, CSS, and JavaScript_x000a_ * Proficiency in at least one server-side technology (Java, PHP, NodeJS, Python, Ruby)_x000a_ * Ability to multi-task, organize, and prioritize work"/>
    <x v="0"/>
    <x v="1"/>
    <x v="0"/>
    <x v="9"/>
    <n v="27865"/>
    <x v="10"/>
    <x v="7"/>
    <x v="0"/>
  </r>
  <r>
    <n v="48"/>
    <x v="47"/>
    <x v="15"/>
    <x v="0"/>
    <x v="0"/>
    <x v="3"/>
    <x v="36"/>
    <s v="3 weeks ago"/>
    <n v="200"/>
    <s v="Job Description :-_x000a__x000a__x000a__x000a__x000a_Software Engineer -Java+React Developer_x000a__x000a_Experience-4+Years._x000a__x000a__x000a__x000a__x000a__x000a__x000a__x000a_Develop and test many features for New Product Engineering products and initiatives_x000a__x000a_Drive improvements to our code base by writing performant, well-tested code_x000a__x000a_Push the boundaries of analytics and powerful, scalable applications_x000a__x000a_Build intuitive, responsive UIs that allow customers to better understand and derive insights from economic trends_x000a__x000a_Collaborate across teams with exceptional peers who are passionate about what they do_x000a__x000a_Work with Product Managers and Customer Experience Designers to develop a deep understanding of users and use cases and apply that knowledge to scoping and building new features_x000a__x000a_Develop and test full-stack features in a web application_x000a__x000a_Ideal Candidate Qualifications:_x000a__x000a__x000a__x000a__x000a_3+ years of full stack engineering experience in an agile production environment_x000a__x000a_Proficiency with Java, React, Redux, Typescript, and SQL Server/PostgreSQL or other object-oriented languages, front-end frameworks, and/or relational database technologies_x000a__x000a_Strong technologist eager to learn new technologies and frameworks_x000a__x000a_Passion for analytical / quantitative problem solving_x000a__x000a_Motivation, creativity, self-direction, and desire to thrive on small project teams_x000a__x000a_Ability to collaborate within the team across roles_x000a__x000a_Eager to experiment with new team processes and innovate on development approach_x000a__x000a_Superior academic record with a degree in Computer Science or related technical field_x000a__x000a_Strong written and verbal English communication skills_x000a__x000a__x000a__x000a__x000a_Mastercard is an equal opportunity employer that values diversity and inclusion. Applicants will be considered and treated without regard to gender, gender identity, race, color, ethnicity, national origin, religion, sexual orientation, veteran or disabled status, or any other characteristic protected by applicable law_x000a__x000a_"/>
    <x v="0"/>
    <x v="4"/>
    <x v="1"/>
    <x v="20"/>
    <n v="3015"/>
    <x v="11"/>
    <x v="6"/>
    <x v="0"/>
  </r>
  <r>
    <n v="49"/>
    <x v="48"/>
    <x v="15"/>
    <x v="0"/>
    <x v="0"/>
    <x v="3"/>
    <x v="37"/>
    <s v="3 weeks ago"/>
    <n v="117"/>
    <s v="It's fun to work in a company where people truly BELIEVE in what they're doing!_x000a__x000a_â€Ž_x000a__x000a_â€Ž_x000a__x000a_Job Description_x000a__x000a_Job Requirements:_x000a__x000a_We are seeking a talented and motivated Software Engineer to join our dynamic team. The ideal candidate will possess strong problem-solving skills, a solid foundation in data structures and algorithms, and proficiency in key technologies such as Java, Spring Boot, Git, AWS Infrastructure, and MongoDB._x000a__x000a_Key Responsibilities:_x000a__x000a__x000a_ * Collaborate with cross-functional teams to analyze and understand software requirements._x000a_ * Design and implement scalable and efficient software solutions._x000a_ * Develop and maintain codebase using Java and Spring Boot framework._x000a_ * Utilize strong problem-solving skills to address complex technical challenges._x000a_ * Implement and optimize data structures and algorithms to enhance system performance._x000a_ * Contribute to the development and maintenance of database systems, particularly MongoDB._x000a_ * Ensure code quality through effective testing, code reviews, and adherence to coding standards._x000a_ * Independently write Terraform code to manage and provision infrastructure on AWS._x000a_ * Actively participate in version control using Git for efficient code collaboration._x000a_   _x000a_   _x000a__x000a_If you are passionate about software engineering and possess the required skills, we invite you to apply for this exciting opportunity. Join us in shaping the future of our cutting-edge software solutions!_x000a__x000a_â€Ž_x000a__x000a_Requirements_x000a__x000a__x000a_ * Bachelor's degree in Computer Science, Software Engineering, or a related field._x000a_ * Strong problem-solving skills and analytical thinking._x000a_ * Excellent communication and collaboration abilities._x000a_   _x000a_   _x000a__x000a_â€Ž_x000a__x000a_If you like wild growth and working with happy, enthusiastic over-achievers, you'll enjoy your career with us!"/>
    <x v="0"/>
    <x v="0"/>
    <x v="0"/>
    <x v="2"/>
    <n v="2778669"/>
    <x v="15"/>
    <x v="0"/>
    <x v="0"/>
  </r>
  <r>
    <n v="50"/>
    <x v="49"/>
    <x v="3"/>
    <x v="0"/>
    <x v="0"/>
    <x v="29"/>
    <x v="2"/>
    <s v="2 weeks ago"/>
    <n v="25"/>
    <s v="Microsoft Experiences Platform (MXP) team is on a journey to create new experiences with Android devices. We believe in building devices that fully express Microsoft vision. A fundamental part of our strategy is having desirable and powerful devices that enable the experiences people want &amp; to create an eco-system for easy data access to the user._x000a__x000a_Creating these new experiences and devices involves close partnership between hardware, software, QA engineers, designers, manufacturing along with the various industry partners that closely collaborate to create industry defining firsts. It totally takes a village. Our obsession for the right experience with our passion to enable everyone to do and be their best is reflected in the devices &amp; ecosystems we build. Come join us as we build an organization that scales with the challenges of creating new experiences and improving the existing ones._x000a__x000a_The MXP team is seeking talented developers for with background in building cloud services._x000a__x000a_Responsibilities_x000a__x000a__x000a_ * Good knowledge of software design, testability, maintainability, robustness, and performance._x000a_ * Have robust understanding and experience in designing systems end-to-end._x000a_ * Ability to disambiguate requirements, work with PM &amp; multiple stakeholder teams to generate clarity._x000a_ * Experience in hands-on building &amp; maintaining highly scalable microservices using Azure/AWS/Google Cloud._x000a_ * Hands-on implementation/coding of Android applications using Android studio is good to have._x000a_ * Finding ways to improve products, tools, and processes for long-term benefit for Microsoft and customers._x000a_ * Mentoring junior engineers in the team._x000a_ * Reproducing, debugging, and fixing customer-reported problems._x000a_ * Fixing externally and internally found security vulnerabilities and all the potential variants._x000a_ * Crafting high-quality, bug-free fixes with minimum application compatibility risk._x000a_ * Prioritizing your collection of work and delivering fixes in a timely fashion to meet deadlines._x000a_   _x000a_   _x000a__x000a_Qualifications_x000a__x000a_Basic Qualifications:_x000a__x000a__x000a_ * Hands-on experience in build, deploy highly scalable microservices using Azure/AWS/Googe Cloud._x000a_ * Work closely with on-device software teams to ensure the application works as expected._x000a_ * Work closely with designers and user researchers to create and implement concepts_x000a_ * Knowledge and application of Data structure and algorithms._x000a_ * Excellent problem-solving skills._x000a_ * Work on Automation of Unit tests_x000a_ * BS in Engineering or equivalent experience_x000a_   _x000a_   _x000a__x000a_Additional Qualifications_x000a__x000a__x000a_ * Ability to quickly ramp-up on complex and unfamiliar code_x000a_ * Experience with dealing in geographically diverse teams_x000a_ * Ability to handle the debugger well to quickly identify and resolve issues spanning multiple subsystems_x000a_ * Enthusiastic, motivated, and self-driven_x000a_ * High tolerance to ambiguity and ability make progress in the face of it_x000a_ * Strong communication skills and ability to work across multiple disciplines and functions (PM, Test, Hardware Engineers, etc.)_x000a_ * Some domestic and international travel will be necessary._x000a_   _x000a_   _x000a__x000a_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x v="0"/>
    <x v="2"/>
    <x v="0"/>
    <x v="2"/>
    <n v="1035"/>
    <x v="2"/>
    <x v="1"/>
    <x v="0"/>
  </r>
  <r>
    <n v="51"/>
    <x v="50"/>
    <x v="10"/>
    <x v="0"/>
    <x v="0"/>
    <x v="30"/>
    <x v="12"/>
    <s v="2 weeks ago"/>
    <n v="78"/>
    <s v="Minimum qualifications:_x000a__x000a__x000a_ * Bachelorâ€™s degree or equivalent practical experience._x000a_ * 1 year of experience with software development in one or more programming languages (e.g., Python, C, C++, Java, JavaScript)._x000a_ * 1 year of experience with data structures or algorithms._x000a_   _x000a_   _x000a__x000a_Preferred qualifications:_x000a__x000a__x000a_ * Master's degree or PhD in Computer Science or related technical field._x000a_ * 1 year of experience with machine learning algorithms and tools(e.g., TensorFlow), artificial intelligence, deep learning and/or natural language processing._x000a_ * Experience developing accessible technologies._x000a_   _x000a_   _x000a__x000a_About The Job_x000a__x000a_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â€™s needs with opportunities to switch teams and projects as you and our fast-paced business grow and evolve. We need our engineers to be versatile, display leadership qualities and be enthusiastic to take on new problems across the full-stack as we continue to push technology forward._x000a__x000a_With your technical expertise you will manage project priorities, deadlines, and deliverables. You will design, develop, test, deploy, maintain, and enhance software solutions._x000a__x000a_Google Ads is helping power the open internet with the best technology that connects and creates value for people, publishers, advertisers, and Google. Weâ€™re made up of multiple teams, building Googleâ€™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_x000a__x000a_Responsibilities_x000a__x000a__x000a_ * Write product or system development code._x000a_ * Participate in, or lead design reviews with peers and stakeholders to decide amongst available technologies._x000a_ * Review code developed by other developers and provide feedback to ensure best practices (e.g., style guidelines, checking code in, accuracy, testability, and efficiency)._x000a_ * Contribute to existing documentation or educational content and adapt content based on product/program updates and user feedback._x000a_ * Triage product or system issues and debug/track/resolve by analyzing the sources of issues and the impact on hardware, network, or service operations and quality._x000a_   _x000a_   _x000a_   _x000a__x000a_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x v="0"/>
    <x v="2"/>
    <x v="2"/>
    <x v="11"/>
    <n v="1441"/>
    <x v="2"/>
    <x v="1"/>
    <x v="0"/>
  </r>
  <r>
    <n v="52"/>
    <x v="51"/>
    <x v="25"/>
    <x v="0"/>
    <x v="0"/>
    <x v="31"/>
    <x v="15"/>
    <s v="2 days ago"/>
    <n v="200"/>
    <s v="Back End Software Engineer 2_x000a__x000a_Overview_x000a__x000a_Intuit is the global leader in financial management software where we have pioneered the shift to Virtual Platforms, cloud computing for consumers, small businesses and those that serve them. Intuit acts as a 35 year old startup, and we are constantly disrupting ourselves as we identify major new technology and design trends that are needed to deliver our mission to power prosperity around the world. Our groups are fast-paced teams focused on delivering innovative capabilities, and having fun while doing it._x000a__x000a__x000a__x000a__x000a_Qualifications_x000a__x000a_Core Skills:_x000a__x000a__x000a__x000a__x000a_ * BS/MS in Computer Science or related area or equivalent experience_x000a_ * 2+ years of experience developing systems/software for large business environments (Java/J2EE)_x000a_ * 2+ years of experience designing complex distributed systems, management products or business applications_x000a_ * Strong experience with Software Engineering/CS fundamentals, including data structures and algorithms_x000a_ * Knowledge of OOD and SOA principles, with ability to implement them in a language of choice_x000a_ * Skilled in software development lifecycle processes and experience with scrum, agile and iterative approaches_x000a_ * Ability to demonstrate unit testing &amp; Test Driven Development (TDD)_x000a__x000a__x000a__x000a__x000a_Desired Skills:_x000a__x000a__x000a__x000a__x000a_ * Experience in developing applications using microservices, container technologies, container management systems such as Kubernetes, Mesos etc_x000a_ * Experience with Databases design (SQL, NoSQL) and analytics_x000a_ * Experience in utility computing and/or cloud computing domain highly desired_x000a_ * Experience building and deploying applications and services into cloud environments (AWS highly desired)_x000a__x000a__x000a__x000a__x000a__x000a__x000a__x000a_Responsibilities_x000a__x000a_ * Code and implement software solutions that will solve critical customer problems, are scalable, secure, easy to maintain, and interact with numerous other services_x000a_ * Capture requirements and use cases_x000a_ * Partner with other groups both inside and outside of Intuit for cross-functional design, solution integration and on-boarding of mobile/SaaS/PaaS/web/desktop offerings._x000a_ * Actively stay abreast of mobile/SaaS/PaaS trends and standards, recommend best practices, share learning, and experiment and apply cutting edge technologies/software paradigms (prototypes, patent proposals and engineering process improvements)_x000a__x000a__x000a__x000a__x000a_Your Attributes:_x000a__x000a_ * Team player possessing strong analytical, problem solving and communication skills_x000a_ * Ability to influence and communicate effectively with both technical and non-technical people_x000a_ * Ability to work effectively in a fast paced, complex technical environment with high adaptability and flexibility_x000a_ * &quot;Self-starter&quot; attitude and the ability to make decisions independently_x000a__x000a_"/>
    <x v="0"/>
    <x v="4"/>
    <x v="1"/>
    <x v="2"/>
    <n v="1666"/>
    <x v="0"/>
    <x v="0"/>
    <x v="1"/>
  </r>
  <r>
    <n v="53"/>
    <x v="52"/>
    <x v="1"/>
    <x v="1"/>
    <x v="1"/>
    <x v="2"/>
    <x v="38"/>
    <s v="1 month ago"/>
    <n v="200"/>
    <s v="The ideal candidate is a creative problem solver who will work in coordination with cross-functional teams to design, develop, and maintain our next generation websites and web tools. You must be comfortable working as part of a team while taking the initiative to take lead on new innovations and projects._x000a__x000a_Responsibilities_x000a__x000a__x000a_ * Revise, edit, proofread &amp; optimize web content_x000a_ * Work with cross-functionally to enhance overall user experience of our platforms_x000a_ * Own various design tasks involved in the web development life cycle from start to finish_x000a_   _x000a_   _x000a__x000a_Qualifications_x000a__x000a__x000a_ * Bachelor's degree or equivalent experience in Computer Science_x000a_ * At least 1 - 2 years' of experience using HTML, CSS, and JavaScript_x000a_ * Proficiency in server-side technology PHP_x000a_ * Ability to multi-task, organize, and prioritize work"/>
    <x v="0"/>
    <x v="1"/>
    <x v="0"/>
    <x v="22"/>
    <n v="89727162"/>
    <x v="0"/>
    <x v="0"/>
    <x v="0"/>
  </r>
  <r>
    <n v="54"/>
    <x v="53"/>
    <x v="12"/>
    <x v="1"/>
    <x v="1"/>
    <x v="32"/>
    <x v="39"/>
    <s v="1 month ago"/>
    <n v="200"/>
    <s v="About the Company_x000a__x000a_Nymble is a Series A funded consumer robotics startup building a Cooking Robot for your home that cooks the best food, everyday, on autopilot. You get fresh food, customized exactly for your taste - all without putting in time and effort._x000a__x000a_Here is what our users have to say -Â https://youtu.be/AbKfe7c68p0_x000a__x000a__x000a__x000a__x000a_What can I expect from this role? ðŸ¤”_x000a__x000a_The Software Development Engineer role involves working across Nymble's core stack - the Recipe Engine. This is the piece of software which imparts Chef-like capabilities to our product and is responsible for end-to-end cooking of great tasty food._x000a__x000a__x000a__x000a__x000a_What will my work responsibilities look like if I join Nymble?ðŸ”§_x000a__x000a_As SDE-1, you should be comfortable writing Java code which is adherent with Design Patterns, SOLID principles and clean-code guidelines._x000a__x000a_ * Implementation â€” Should be able to structure and write code like prose for others to read, design and adhere to common principles and patterns that make everyone better at their jobs. Should have the ability to contribute according to timelines and type of projects - from working POCs to stable production code and the ability to work with a large breadth of knowledge._x000a_ * Ownership â€” End-to-end ownership of services and specialized components required for various projects - starting from prototypal stage to production-hardened._x000a_ * Documentation â€” Create advanced technical content including articles, samples, whitepapers, and training._x000a__x000a__x000a__x000a__x000a_What makes you a match for us? ðŸ˜_x000a__x000a_An ideal candidate is someone who shows the following attributes:_x000a__x000a_ * You care about what you build. Every individual is expected to pay attention to detail, and learn after their first mistake._x000a_ * Strong Experience in Java_x000a_ * Basic experience with Software Design Patterns and SOLID Design principles._x000a_ * Experience writing JUnit Test cases._x000a_ * Knowledge of Git and version control._x000a__x000a__x000a__x000a__x000a_Why Nymble?_x000a__x000a_ * Attractive Compensation, Flexible remote work policy, Personalised L&amp;D budgets are some benefits that we offer - but these are par for the course. We go beyond this._x000a_ * We believe that Nymble is a generational company with the opportunity to alter the trajectory of how food is cooked inside homes today. This opportunity is parallel to how autonomous cars have started making an impact._x000a__x000a__x000a__x000a__x000a_To apply for this position, click here- https://nymble.keka.com/careers/jobdetails/28540"/>
    <x v="0"/>
    <x v="0"/>
    <x v="5"/>
    <x v="20"/>
    <n v="17981048"/>
    <x v="0"/>
    <x v="0"/>
    <x v="0"/>
  </r>
  <r>
    <n v="55"/>
    <x v="54"/>
    <x v="2"/>
    <x v="0"/>
    <x v="0"/>
    <x v="3"/>
    <x v="40"/>
    <s v="1 week ago"/>
    <n v="25"/>
    <s v="18057BR_x000a__x000a_Gurgaon_x000a__x000a_Job Description_x000a__x000a_Programming Languages:_x000a__x000a_Java and Kotlin: Android development primarily uses Java and Kotlin. A good understanding of both is essential._x000a__x000a_Android Studio_x000a__x000a_Proficiency in using Android Studio, the official IDE for Android development._x000a__x000a_User Interface (UI) Development_x000a__x000a_XML: Understanding of XML for designing layouts in Android._x000a__x000a_Layouts and Views: Proficiency in creating responsive UIs using layouts and views._x000a__x000a_Material Design: Knowledge of Google's Material Design principles for creating visually appealing interfaces._x000a__x000a_Data Storage_x000a__x000a_SQLite: Understanding of SQLite database and CRUD (Create, Read, Update, Delete) operations._x000a__x000a_Room Persistence Library: Knowledge of Android's Room library for simplified database interactions._x000a__x000a_Networking_x000a__x000a_RESTful APIs: Ability to consume data from external APIs using RESTful principles._x000a__x000a_Retrofit or Volley: Experience with popular networking libraries like Retrofit or Volley._x000a__x000a_Testing_x000a__x000a_Unit Testing: Knowledge of writing unit tests for code reliability._x000a__x000a_Espresso or JUnit: Experience with testing frameworks like Espresso or JUnit for UI and unit testing._x000a__x000a_Continuous Integration/Continuous Deployment (CI/CD)_x000a__x000a_Integration with CI/CD pipelines for automated testing and deployment._x000a__x000a_Activities, Fragments, Services, Broadcast Receivers, Content Providers: Knowledge of various Android components and their lifecycle._x000a__x000a_Qualifications_x000a__x000a_B.Tech / BE / MCA_x000a__x000a_Range of Year Experience-Min Year_x000a__x000a_4_x000a__x000a_Range of Year Experience-Max Year_x000a__x000a_6"/>
    <x v="0"/>
    <x v="0"/>
    <x v="0"/>
    <x v="7"/>
    <n v="11115"/>
    <x v="16"/>
    <x v="5"/>
    <x v="1"/>
  </r>
  <r>
    <n v="56"/>
    <x v="55"/>
    <x v="4"/>
    <x v="2"/>
    <x v="1"/>
    <x v="33"/>
    <x v="41"/>
    <s v="16 hours ago"/>
    <n v="200"/>
    <s v="Role: React Developer_x000a__x000a_Exp: 4+ yrs._x000a__x000a_Location: Bangalore_x000a__x000a_Skill: React, Redux, HTML, Css._x000a__x000a__x000a__x000a__x000a_ * Hands on experience in all facets of UI._x000a_ * Experience with web technologies._x000a_ * More than 4 years of experience with fundamental web technologies - HTML, CSS and JavaScript ._x000a_ * A minimum of 3 years of experience with modern JS frameworks and tool React.js, Webpack, Enzyme, Redux and Flux._x000a_ * Up to date knowledge of modern web standards - HTML5+, ES6+, CSS3+._x000a_ * Basic knowledge and understanding of Typescript and CSS pre-processors._x000a_ * Experience utilizing web APIs._x000a_ * Knowledge of performance testing frameworks including Mocha and Jest._x000a_ * Experience with browser-based debugging and performance testing software._x000a__x000a_"/>
    <x v="0"/>
    <x v="3"/>
    <x v="6"/>
    <x v="2"/>
    <n v="31537981"/>
    <x v="11"/>
    <x v="6"/>
    <x v="1"/>
  </r>
  <r>
    <n v="57"/>
    <x v="56"/>
    <x v="4"/>
    <x v="2"/>
    <x v="1"/>
    <x v="34"/>
    <x v="42"/>
    <s v="18 hours ago"/>
    <n v="200"/>
    <s v="Role â€“ Associate Software Engineer_x000a__x000a_Experience: Fresh Graduates (B.Tech. and MCA only)_x000a__x000a_Location: Noida_x000a__x000a_Work Mode: Work from the office_x000a__x000a_Role Overview_x000a__x000a_This role will be for MEAN Stack Developer (Backend/Frontend) and will primarily be responsible for developing server-side logic, defining and maintaining the database, and ensuring high performance and responsiveness to requests from the front end._x000a__x000a_Key Responsibilities_x000a__x000a__x000a_ * Development and Maintenance:_x000a_ * Develop robust and scalable backend components and services, focusing on the MEAN stack (MongoDB, Express.js, Angular, Node.js)._x000a_ * Conduct maintenance and troubleshooting of existing project codebases._x000a_ * Collaboration:_x000a_ * Work collaboratively with the front-end developers and other team members to establish objectives and design functional and efficient code to enhance the user experience._x000a_ * Optimization:_x000a_ * Optimize applications for maximum speed and scalability._x000a_ * Quality Assurance:_x000a_ * Develop and implement effective testing processes to ensure software reliability and prevent bugs._x000a_ * Maintain code quality by conducting code reviews._x000a_ * Learning and Development:_x000a_ * Regularly update skills and knowledge of the latest industry trends and emerging technologies to ensure the effectiveness and sustainability of our systems._x000a_   _x000a_   _x000a__x000a_Educational Qualifications_x000a__x000a__x000a_ * Bachelorâ€™s degree in Computer Science, Software Engineering, or a related field (recent graduates are encouraged to apply)._x000a_   _x000a_   _x000a__x000a_Skills And Qualifications_x000a__x000a__x000a_ * Technical Skills:_x000a_ * Familiarity with MEAN stack technologies, specifically Node.js and Express.js, is advantageous._x000a_ * Basic understanding of front-end technologies, such as HTML5, and CSS3._x000a_ * Knowledge of code versioning tools, such as Git._x000a_ * Soft Skills:_x000a_ * Strong analytical and problem-solving skills._x000a_ * Ability to learn new technologies quickly._x000a_ * Excellent communication and collaboration skills._x000a_ * Ability to work independently and within a team._x000a_ * Advantageous Skills:_x000a_ * Experience with MongoDB._x000a_ * Familiarity with Angular.js._x000a_   _x000a_   _x000a__x000a_Training amp; Development:_x000a__x000a_The selected candidate will undergo a comprehensive training program designed to provide all the skills and knowledge needed to excel in this role._x000a__x000a_Selection Process_x000a__x000a_Shortlisted candidates will be invited to attend an interview, and may be required to demonstrate their coding skills through a technical assessment or a coding challenge._x000a__x000a_Aeroqube is an equal-opportunity employer. We encourage applications from candidates of all backgrounds and experiences."/>
    <x v="0"/>
    <x v="0"/>
    <x v="1"/>
    <x v="10"/>
    <n v="67880950"/>
    <x v="3"/>
    <x v="2"/>
    <x v="1"/>
  </r>
  <r>
    <n v="58"/>
    <x v="57"/>
    <x v="6"/>
    <x v="0"/>
    <x v="0"/>
    <x v="3"/>
    <x v="2"/>
    <s v="1 week ago"/>
    <n v="200"/>
    <s v="Azure is the worldâ€™s leading cloud offering, trusted by hundreds of millions of users worldwide._x000a__x000a_â€¯_x000a__x000a_More than ever, our customers are betting on the cloud and expecting Microsoft to deliver an unparalleled experience, including when dealing with their most sensitive data. To further increase adoption by government, public administrations, and other highly regulated customers, we have embarked on an initiative to deliver Sovereign Cloud solutions in select regions, meeting unique technical, legal, and operational requirements._x000a__x000a_â€¯_x000a__x000a_The Azure Sovereign platform team is the Microsoft engineering team that builds the platform and tooling required to build, deploy, and manage various Sovereign Clouds for our global customers. We are looking for a Principal software engineer to lead development of services, tools and solutions. As part of the role, you will be responsible for building services and tools that simplifies and reduces the Cloud build-out time. You will be building solutions that overcomes the complexities and challenges in Sovereign cloud management. This will be a place where you will innovate to overcome current technology, you will bring in solutions which solve resiliency, scale, security, compliance for our global customers across various Azure Geographies._x000a__x000a_As a team, we are interested in smart, self-driven individuals, with a positive can-do attitude, who come to work with a smile and enjoy writing clean and elegant code. We value passion, creativity, teamwork, agility, accountability, inclusivity, and desire to learn new complex technical areas. An unquenchable drive to write code, own quality, and a passion for helping ship high quality software is a must. The team is supportive of flexible work, and candidates may work from home up to 50% of the time. We are looking for the candiate in either of one of the three hubs (Bangalore, Hyderabad or Noida)._x000a__x000a_Responsibilities_x000a__x000a__x000a_ * Contribute towards building the Azure Sovereign Cloud platform that makes it possible for supporting multiple classes of applications accounting for application consistency, availability, and security_x000a_ * Works in collaboration with teams across a single organization to develop reliable, scalable, and high-performance, software designs_x000a_ * Partners with engineering and Program Management teams to understand customer, business, and technical requirements to provide feedback to Azure Engineering_x000a_ * Triages, troubleshoots, and repairs complex live site issues by applying expertise in software and hardware components and features_x000a_ * Rapid cloud scale deployment of code and monitoring of telemetry_x000a_ * Design, develop and operate large scale, efficient and reliable cloud services_x000a_ * Drive continuous improvement on service quality and cogs efficiency_x000a_   _x000a_   _x000a__x000a_#IDCAzureEPHiring_x000a__x000a_Qualifications_x000a__x000a_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x v="0"/>
    <x v="2"/>
    <x v="0"/>
    <x v="2"/>
    <n v="1035"/>
    <x v="0"/>
    <x v="0"/>
    <x v="1"/>
  </r>
  <r>
    <n v="59"/>
    <x v="58"/>
    <x v="26"/>
    <x v="0"/>
    <x v="0"/>
    <x v="35"/>
    <x v="3"/>
    <s v="3 days ago"/>
    <n v="200"/>
    <s v="LinkedIn was built to help professionals achieve more in their careers, and every day millions of people use our products to make connections, discover opportunities, and gain insights. Our global reach enables us to make a direct impact on the worldâ€™s workforce in ways no other company can. Weâ€™re much more than a digital resume â€“ we transform lives by providing economic opportunities through innovative products and technology._x000a__x000a__x000a__x000a__x000a_Searching for your dream job? At LinkedIn, we strive to help our employees find passion and purpose. Join us in changing the way the world works._x000a__x000a__x000a__x000a__x000a_Machine learning powers the intelligence behind LinkedInâ€™s products, including the feed, search ranking, ads placement, and job recommendations. The machine learning infrastructure team, as part of the Data organization, is tasked to develop a machine learning platform - Pro-ML for enabling LinkedIn AI professionals to build, deploy, and maintain ML solutions with minimum effort, thus improving their productivity significantly. We are looking for engineers with a passion for making complex tasks simple for data scientists, AI engineers, and researchers. You will work alongside AI engineers to understand their approach and build software to enable their goals in a reproducible and error-free manner._x000a__x000a__x000a__x000a__x000a_As a software developer in Machine Learning Ops, you will have first-hand opportunities to advance one of the most scalable AI platforms in the world. At the same time, you will work together with our talented teams of researchers and engineers to build your career and your personal brand in the AI domain._x000a__x000a__x000a__x000a__x000a_We are looking for engineers in each of the following areas:_x000a__x000a__x000a__x000a__x000a_Model Health Assurance_x000a__x000a_Work on monitoring AI workflows at different stages of the AI lifecycle and systems that are able to intelligently identify problems and help in triaging and resolving them_x000a__x000a__x000a__x000a__x000a_Model Productionalization_x000a__x000a_Make it easy for AI engineers to safely deploy models in a uniform way across all LinkedIn products. You will build an end-to-end platform for easy model deployment and validation._x000a__x000a__x000a__x000a__x000a_You will rapidly increase iteration speed and decrease turnaround time for our AI engineers._x000a__x000a__x000a__x000a__x000a_Responsibilities:_x000a__x000a__x000a__x000a__x000a_â€¢ Build and operate the platforms that power AI systems at LinkedIn. Enable a 24/7 production environment enabling AI researchers to iterate on robust, fault-tolerant, easy to use infrastructure._x000a__x000a_â€¢ Provide high-quality internal technical support and documentation to make working with our infrastructure a delightful experience._x000a__x000a_â€¢ Work closely with our technical leadership groups to drive and perform best engineering practices to initiate, plan, and execute large-scale, cross functional, and company-wise critical programs._x000a__x000a__x000a__x000a__x000a_The ideal candidate for this position must:_x000a__x000a__x000a__x000a__x000a_â€¢ Have experience building large scale data driven systems or platforms_x000a__x000a_â€¢ Have experience building or working with a machine learning platform_x000a__x000a_â€¢ Understand the fundamentals of machine learning, ideally in both academic and industry environments_x000a__x000a_â€¢ Be passionate about building simple, easy to use software systems_x000a__x000a__x000a__x000a__x000a_Basic Qualifications:_x000a__x000a__x000a__x000a__x000a_â€¢ BA/BS Degree in Computer Science or related technical discipline, or related practical experience_x000a__x000a_â€¢ 1+ years experience in software design, development, and algorithm related solutions_x000a__x000a_â€¢ 1+ years experience programming in OOP languages like Java, Python, or C++_x000a__x000a__x000a__x000a__x000a_Preferred Qualifications:_x000a__x000a__x000a__x000a__x000a_â€¢ MS or PhD and 1+ years of relevant work experience_x000a__x000a_â€¢ Experience in building machine learning platforms at large scale_x000a__x000a_â€¢ Familiarity with techniques used in big data and AI_x000a__x000a_â€¢ Good knowledge in distributed data processing technologies_x000a__x000a_â€¢ Experience with industry, open-source projects and/or academic research in large-data, machine learning systems, such as Spark, TensorFlow, PyTorch, or XGBoost_x000a__x000a_"/>
    <x v="0"/>
    <x v="2"/>
    <x v="1"/>
    <x v="3"/>
    <n v="1337"/>
    <x v="0"/>
    <x v="0"/>
    <x v="1"/>
  </r>
  <r>
    <n v="60"/>
    <x v="59"/>
    <x v="21"/>
    <x v="3"/>
    <x v="0"/>
    <x v="36"/>
    <x v="43"/>
    <s v="1 day ago"/>
    <n v="25"/>
    <s v="Selected Intern's Day-to-day Responsibilities Include_x000a__x000a__x000a_ * Write clean, efficient, and maintainable code based on the given specifications_x000a_ * Test and deploy software programs and systems, ensuring their reliability and performance_x000a_ * Identify and fix bugs and issues in existing software to improve its functionality_x000a_ * Participate in code reviews and provide constructive feedback to team members_x000a_ * Keep up-to-date with the latest industry trends and technologies to enhance development practices_x000a_ * Embrace Agile methodologies and practices to drive iterative and incremental development"/>
    <x v="3"/>
    <x v="0"/>
    <x v="0"/>
    <x v="9"/>
    <n v="3184133"/>
    <x v="3"/>
    <x v="2"/>
    <x v="1"/>
  </r>
  <r>
    <n v="61"/>
    <x v="60"/>
    <x v="10"/>
    <x v="0"/>
    <x v="0"/>
    <x v="37"/>
    <x v="44"/>
    <s v="2 weeks ago"/>
    <n v="200"/>
    <s v="Roles and Responsibilities:_x000a__x000a__x000a_ * Write reusable, testable, and efficient code._x000a_ * Design and implement low-latency, high-availability, and performant APIs._x000a_ * Work on the integration of user-facing elements developed by front-end developers with server-side logic._x000a_ * Work on the implementation of security and data protection._x000a_ * Work on the integration of data storage solutions._x000a_   _x000a_   _x000a__x000a_Requirements:_x000a__x000a__x000a_ * Must have a bachelor's/master's degree in a quantitative field._x000a_ * Must have experience in Java, Python-Flask, and web service._x000a_ * Must have experience with Git._x000a_ * Must have a working understanding of various components for web services._x000a_ * Must have a basic understanding of front-end technologies, such as JavaScript, HTML5, and CSS3._x000a_ * Must have an understanding of accessibility and security compliance._x000a_ * Must have knowledge of user authentication and authorization between multiple systems, servers, and environments._x000a_ * Must have an understanding of fundamental design principles behind a scalable application._x000a_   _x000a_   _x000a__x000a_Only those candidates can apply who:_x000a__x000a__x000a_ * Are available for the work from home job/internship._x000a_ * Can start the work from home job/internship Immediately._x000a_ * Are available for a duration of 3 months._x000a_ * Have relevant skills and interests._x000a_   _x000a_   _x000a__x000a_Powered by JazzHR_x000a__x000a_fP5CfdpsPV"/>
    <x v="3"/>
    <x v="0"/>
    <x v="0"/>
    <x v="15"/>
    <n v="18805858"/>
    <x v="0"/>
    <x v="0"/>
    <x v="0"/>
  </r>
  <r>
    <n v="62"/>
    <x v="61"/>
    <x v="26"/>
    <x v="0"/>
    <x v="0"/>
    <x v="38"/>
    <x v="45"/>
    <s v="3 days ago"/>
    <n v="200"/>
    <s v="Company Description_x000a__x000a__x000a_Willware Technologies is a leading provider of highly skilled software engineers for companies and tech startups. We help our clients stay ahead of the competition by delivering cutting-edge solutions and establishing long-term partnerships. As either an outsourced or in-house technology partner, we provide custom software development services across various technology platforms._x000a__x000a__x000a_Role Description_x000a__x000a__x000a_This is a  remote role for a Fresher Software Engineer. The Software Engineer will be responsible for developing, implementing and maintaining software. You will be working closely with senior developers, designers, and project managers to develop high-quality software solutions. You will handle project tasks related to software design, development, debugging, and testing while ensuring all code is optimized, efficient, and easy to maintain._x000a__x000a__x000a_Qualifications_x000a__x000a_ * Bachelor's degree or higher in Computer Science, Software Engineering or a related field_x000a_ * Proficiency in programming languages like Java, C++, or Python etc.,_x000a_ * Experience with software development, debugging, testing, and maintenance_x000a_ * Understanding of software development methodologies and principles_x000a_ * Demonstrable problem-solving and analytical skills_x000a_ * Experience working effectively in a team environment_x000a_ * Strong verbal and written communication skills"/>
    <x v="0"/>
    <x v="0"/>
    <x v="5"/>
    <x v="20"/>
    <n v="76551293"/>
    <x v="13"/>
    <x v="0"/>
    <x v="1"/>
  </r>
  <r>
    <n v="63"/>
    <x v="62"/>
    <x v="8"/>
    <x v="0"/>
    <x v="0"/>
    <x v="2"/>
    <x v="46"/>
    <s v="4 weeks ago"/>
    <n v="25"/>
    <s v=" * Management of all the three website of amipolymer._x000a_ * Regular Updates in the websites with content change_x000a_ * Making new ideas to reality by making the module and implementing the structure_x000a_ * Gathering new UI design ideas and implementing on the websites._x000a_ * Managing the back-end part of the websites for any configuration_x000a_ * Making the logic to implement smtp services for any data_x000a_ * Managing the database of the website so that any lead generated through it should be stored in database_x000a_ * Managing the projects that I have made for organization"/>
    <x v="0"/>
    <x v="0"/>
    <x v="7"/>
    <x v="19"/>
    <n v="13589822"/>
    <x v="7"/>
    <x v="6"/>
    <x v="0"/>
  </r>
  <r>
    <n v="64"/>
    <x v="63"/>
    <x v="25"/>
    <x v="0"/>
    <x v="0"/>
    <x v="39"/>
    <x v="47"/>
    <s v="2 days ago"/>
    <n v="200"/>
    <s v="About Houseware:_x000a__x000a_The data landscape is evolving, and at Houseware, we're leading the charge. In the modern business world, data warehouses have become the center of data gravity. Recognizing this shift, Houseware is redefining product analytics by building solutions natively on the warehouse. We eliminate the need for external SaaS vendors and enable businesses to harness the full power of their own data._x000a__x000a_Our team comprises seasoned engineers with a track record of building SaaS products for early-stage startups. We thrive on tackling 0-&gt;1 problems, have a strong product-thinking approach, and carry a bias toward action._x000a__x000a_The Role:_x000a__x000a_As a Software Engineering Intern, Frontend, you will be part of a lean engineering team, extremely focused on solving user problems following best engineering practices. You would be optimising to deliver the optimal user experience while improving and advocating the best engineering practices. You will learn and be expected to - take ownership of problems end to end - this would include communicating with the stakeholders, setting the right expectations, and ensuring top quality for the code &amp; the product being shipped._x000a__x000a_We are hell-bent on building a forward-looking product, something that constantly pushes us to think by first principles and question assumptions, building a team that is agile in adapting and ever curious. While fast-paced execution is one of the prerequisites in this role, equally important is the ability to pause and take stock of where product/engineering is heading from a long-term perspective. Your initiative is another thing that we would expect to shine through here, as you continuously navigate through ambiguous waters while working with vigor on open-ended questions - all to solve problems for and empathize with our users._x000a__x000a_You will completely own the test-suites on the Houseware frontend from Day 0. This would involve setting up the system and identifying &amp; writing tests for the most impactful components. You will be designing &amp; building the system from the ground up. And set up guidelines for other engineers to follow. Eventually, we want everyone to write their tests. With time, your contribution will grow more on the product and customer use cases, while you still own and make the final decisions on testing setup &amp; frontend stability._x000a__x000a_This will require a lot of figuring out on the go with guidance from engineering leaders. We want you to come with that attitude. This will help you strengthen your JS, React, and typescript knowledge, and will take you pretty deep into frontend testing._x000a__x000a_Responsibilities:_x000a__x000a__x000a_ * Set up front-end testing framework on Houseware._x000a_ * Identify, design &amp; implement test cases for the most impactful components &amp; flows._x000a_ * Set up processes &amp; guidelines for everyone in the team to follow._x000a_ * Own open-ended problems. Figure solutions, and implementations, and own the releases._x000a_ * Advocate for user experience &amp; best practices in engineering_x000a_ * Changes are inevitable in a fast-moving environment; being flexible to changes &amp;; communicating impacts early is of great importance._x000a_ * Last but not least, be in charge of your time, know the impact of your code, and proactively question why we are building this._x000a_   _x000a_   _x000a__x000a_Requirements:_x000a__x000a__x000a_ * You are good at figuring out things on the go. Have an 'I can do, I will figure out' attitude._x000a_ * You have a solid problem-solving framework._x000a_ * You know Javascript very well._x000a_ * You know typescript &amp; fundamentals of React._x000a_ * You have written a few tests in React._x000a_ * You want to go deeper into Js, typescript &amp; react._x000a_ * Care about the user. Care enough to ensure things don't break for them. Care enough to ship the right thing, ship fast, early._x000a_   _x000a_   _x000a__x000a_Nice-to-Have:_x000a__x000a__x000a_ * Some projects to show your experience with writing tests._x000a_ * Familiarity with product analytics tools like Mixpanel, Amplitude, or similar platforms._x000a_   _x000a_   _x000a__x000a_Why Join Houseware:_x000a__x000a_We're offering the chance to be part of a vibrant, inclusive work environment, focused on innovation and growth. At Houseware, we prioritize work-life balance and the professional development of our team members. If you're passionate about data, enjoy solving complex problems, and want to influence the future of product analytics, we would love to hear from you._x000a__x000a_How To Apply:_x000a__x000a__x000a_ * Create a new React app_x000a_ * Copy over src from here - https://github.com/tastejs/todomvc/tree/master/examples/react_x000a_ * Once you have the above app running, set a structure for tests_x000a_ * Write a plan (readme file) to write out test cases - For each component, it should include - what type of tests, and what all cases._x000a_ * Write at least 3 tests._x000a_ * Create a repo on Git Hub and push the above changes._x000a_ * Include the Github repo link on your application. Or send an email to hiring@houseware.io_x000a_   _x000a_   "/>
    <x v="4"/>
    <x v="5"/>
    <x v="0"/>
    <x v="2"/>
    <n v="75140130"/>
    <x v="0"/>
    <x v="0"/>
    <x v="1"/>
  </r>
  <r>
    <n v="65"/>
    <x v="64"/>
    <x v="21"/>
    <x v="3"/>
    <x v="0"/>
    <x v="40"/>
    <x v="48"/>
    <s v="1 day ago"/>
    <n v="57"/>
    <s v="I. Key Responsibilities_x000a__x000a__x000a_ * Design, develop and test embedded software, GUI and Web pages_x000a_   _x000a_   _x000a__x000a_Contribute to software architecture in conjunction with architecture team_x000a__x000a__x000a_ * Participate in an Agile/Scrum team and provide analysis_x000a_ * Participate in process improvement activities towards releasing the highest quality, world class software on time_x000a_   _x000a_   _x000a__x000a_Other duties as assigned by Manager, with or without accommodation._x000a__x000a__x000a_ * B.S. Degree in Computer Science, Software Eng, Computer Eng or equivalent experience required_x000a_ * MS degree a plus_x000a_ * Experiences in software development in object-oriented language_x000a_ * Embedded systems experiences a plus_x000a_ * Linux Embedded operating systems and Linux based development tools a plus_x000a_ * Able to troubleshoot and problem solve in an embedded environment a plus_x000a_ * Experience in the programming language C++ a plus_x000a_ * Experience in the programming language Python a plus._x000a_ * Experience with Agile/Scrum software methodologies a plus._x000a_ * Experience with source control a plus_x000a_ * Experience in secure product development a plus._x000a_   _x000a_   _x000a__x000a_Gilbarco Veeder-Root represents the leading brands of solutions and technologies that provide convenience, control, and environmental integrity for retail_x000a__x000a_fueling and adjacent markets. In 2002, the Gilbarco and Veeder-Root companies combined into one marketing brand, with distinctive and complementary business_x000a__x000a_lines, services, and sales capabilities._x000a__x000a_Gilbarco is a leading global supplier of fuel dispensing equipment, fully integrated point of sale systems for the global petroleum marketplace with sales,_x000a__x000a_manufacturing, research, development, and service locations in North and South America, Europe, Asia, the Pacific Rim and Australia._x000a__x000a_The company in which you have expressed employment interest is equal opportunity employer that evaluate qualified applicants without regard to race, color,_x000a__x000a_national origin, religion, ancestry, sex (including pregnancy, childbirth and related medical conditions), age, marital status, disability, veteran status,_x000a__x000a_citizenship status, sexual orientation, gender identity or expression, and other characteristics protected by law._x000a__x000a_The &quot;EEO is the Law&quot; poster is available at: http://www.dol.gov/ofccp/regs/compliance/posters/pdf/eeopost.pdf._x000a__x000a_Vontier is a $3B global industrial technology company focused on smarter transportation and mobility. Our five operating companiesâ€”Gilbarco Veeder-Root, Global Traffic Technologies, Teletrac Navman, Matco Tools, and Hennessy Industriesâ€”are united by a powerful purpose: mobilizing the future to create a better world. Our portfolio of trusted brands includes market-leading expertise in mobility technologies, retail and commercial fueling, fleet management, telematics, vehicle diagnostics and repair, and smart cities. Vontierâ€™s pioneering solutions advance safety, security, efficiency, and environmental compliance worldwide._x000a__x000a_Energized by our shared purpose and values, we have a strong culture shaped by a deep organization-wide commitment to inclusion, diversity, and equity (ID&amp;E) and corporate responsibility. Eight vibrant global employee resource groups serve as powerful focal points for connection, community, and advocacy, and we actively support community causes through Vontier Cares. We offer flexible remote and in-person, open-space work options._x000a__x000a_The Vontier Business System (VBS), our engine for success and our competitive advantage, powers every aspect of our business performance through a continuous improvement mindset. As we look to the future, we will continue to evolve VBS to prepare our teams for new challenges and opportunities, and to stay on the forefront of changing technologies through fast iteration and focused experimentation. To learn more about us visit: www.vontier.com."/>
    <x v="0"/>
    <x v="0"/>
    <x v="0"/>
    <x v="23"/>
    <n v="163991"/>
    <x v="7"/>
    <x v="6"/>
    <x v="1"/>
  </r>
  <r>
    <n v="66"/>
    <x v="65"/>
    <x v="1"/>
    <x v="1"/>
    <x v="1"/>
    <x v="2"/>
    <x v="49"/>
    <s v="1 month ago"/>
    <n v="200"/>
    <s v="Web Developer Responsibilities_x000a__x000a__x000a_ * Website and software application designing, building, or maintaining._x000a_ * Using scripting or authoring languages, management tools, content creation tools, applications, and digital media._x000a_ * Conferring with teams to resolve conflicts, prioritize needs, develop content criteria, or choose solutions._x000a_ * Directing or performing Website updates._x000a_ * Developing or validating test routines and schedules to ensure that test cases mimic external interfaces and address all browser and device types._x000a_ * Editing, writing, or designing Website content, and directing team members who produce content._x000a_ * Maintaining an understanding of the latest Web applications and programming practices through education, study, and participation in conferences, workshops, and groups._x000a_ * Back up files from Web sites to local directories for recovery._x000a_ * Identifying problems uncovered by customer feedback and testing, and correcting or referring problems to appropriate personnel for correction._x000a_ * Evaluating code to ensure it meets industry standards, is valid, is properly structured, and is compatible with browsers, devices, or operating systems._x000a_ * Determining user needs by analyzing technical requirements._x000a_   _x000a_   _x000a__x000a_Web Developer Requirements_x000a__x000a__x000a_ * Bachelor's degree in Web development or related field, or relevant experience._x000a_ * Solid knowledge and experience in programming applications._x000a_ * Proficient in JavaScript, HTML, CSS._x000a_ * Proficient in My SQL._x000a_ * Dedicated team player._x000a_ * Ability to thrive in a fast-paced environment._x000a_ * Solid ability in both written and verbal communication._x000a_ * Knowledge of programming language and technical terminology._x000a_ * Able to develop ideas and processes and clearly express them._x000a_ * High degree of independent judgment._x000a_ * Able to solve complex problems."/>
    <x v="0"/>
    <x v="4"/>
    <x v="0"/>
    <x v="24"/>
    <n v="11513624"/>
    <x v="17"/>
    <x v="8"/>
    <x v="0"/>
  </r>
  <r>
    <n v="67"/>
    <x v="66"/>
    <x v="17"/>
    <x v="0"/>
    <x v="0"/>
    <x v="41"/>
    <x v="50"/>
    <s v="2 weeks ago"/>
    <n v="25"/>
    <s v="Job Description_x000a__x000a__x000a_ * Write well designed, testable, efficient code by using best software development practices_x000a_ * Create website layout/user interface by using standard HTML/CSS, JavaScript, PHP, and other relevant web design coding languages._x000a_ * Integrate data from various back-end services and databases_x000a_ * Gather and refine specifications and requirements based on technical needs_x000a_ * Create and maintain software documentation_x000a_ * Be responsible for maintaining, expanding, and scaling our site_x000a_ * Stay plugged into emerging technologies/industry trends and apply them into operations and activities_x000a_ * Cooperate with web designers to match visual design intent_x000a_   _x000a_   _x000a__x000a_This job is provided by Shine.com"/>
    <x v="0"/>
    <x v="0"/>
    <x v="0"/>
    <x v="0"/>
    <n v="13460710"/>
    <x v="11"/>
    <x v="6"/>
    <x v="0"/>
  </r>
  <r>
    <n v="68"/>
    <x v="67"/>
    <x v="26"/>
    <x v="0"/>
    <x v="0"/>
    <x v="42"/>
    <x v="51"/>
    <s v="3 days ago"/>
    <n v="145"/>
    <s v="At least 6 months of experience in developing Web based application in Java Related_x000a__x000a_Technologies._x000a__x000a_ï‚· Hands on experience in Java and related framework like Spring_x000a__x000a_ï‚· Good knowledge of RDBMS and MySQL database_x000a__x000a_ï‚· Good knowledge in HTML, JavaScript, J query ,CSS etc_x000a__x000a_Soft Skills Requirement_x000a__x000a_ï‚· Excellent communication skill (Oral and Written) in English._x000a__x000a_ï‚· Self-motivated and ability to work independently._x000a__x000a_ï‚· Analytical mindset with problem solving aptitude_x000a__x000a_ï‚· Willingness to learn new technologies / languages as required._x000a__x000a_Skills: java,application,css,framework,javascript,languages"/>
    <x v="0"/>
    <x v="0"/>
    <x v="0"/>
    <x v="7"/>
    <n v="74931678"/>
    <x v="18"/>
    <x v="3"/>
    <x v="1"/>
  </r>
  <r>
    <n v="69"/>
    <x v="68"/>
    <x v="1"/>
    <x v="1"/>
    <x v="1"/>
    <x v="2"/>
    <x v="52"/>
    <s v="1 month ago"/>
    <n v="83"/>
    <s v="The ideal candidate is a highly resourceful and innovative developer with extensive experience in the layout, design and coding of websites specifically in PHP format._x000a__x000a_Experience: 6 months to 1+ years of experience required._x000a__x000a_Requirements:-_x000a__x000a__x000a_ * B.tech/ MCA or any relevant degree in computer science._x000a_ * Proficiency in PHP._x000a_ * Knowledge of front-end technologies including CSS, JavaScript, and HTML._x000a_ * Understanding of object-oriented PHP programming._x000a_ * Ability to multi-task, organize and prioritize work."/>
    <x v="0"/>
    <x v="1"/>
    <x v="0"/>
    <x v="7"/>
    <n v="14488061"/>
    <x v="19"/>
    <x v="9"/>
    <x v="0"/>
  </r>
  <r>
    <n v="70"/>
    <x v="69"/>
    <x v="27"/>
    <x v="0"/>
    <x v="0"/>
    <x v="2"/>
    <x v="53"/>
    <s v="2 weeks ago"/>
    <n v="25"/>
    <s v="We are seeking a highly skilled and enthusiastic Web Developer to join our dynamic team. If you are passionate about creating visually appealing and user-friendly websites, then this is the perfect opportunity for you. As a Web Developer, you will have the chance to showcase your expertise in HTML, CSS, JavaScript, PHP, ReactJS, WordPress, Node.js, Bootstrap, MySQL, and jQuery._x000a__x000a_Key Responsibilities_x000a__x000a__x000a_ * Develop and maintain efficient and secure web applications using the latest technologies and frameworks._x000a_ * Collaborate with cross-functional teams to understand project requirements and translate them into functional websites._x000a_ * Design and implement user interfaces that are responsive, intuitive, and visually appealing._x000a_ * Write clean and well-documented code, ensuring it meets industry standards and best practices._x000a_ * Troubleshoot and debug issues to ensure the smooth functioning of websites and applications._x000a_ * Optimize websites for maximum speed and scalability, ensuring optimal performance across different browsers and devices._x000a_ * Stay updated with the latest industry trends and technologies, and proactively suggest improvements to enhance user experience and website functionality._x000a_   _x000a_   _x000a__x000a_If you are a proactive problem-solver with a keen eye for detail and a passion for creating exceptional web experiences, then we want to hear from you. Join us and be part of a team that values innovation, collaboration, and continuous learning."/>
    <x v="0"/>
    <x v="0"/>
    <x v="0"/>
    <x v="19"/>
    <n v="99941551"/>
    <x v="3"/>
    <x v="2"/>
    <x v="0"/>
  </r>
  <r>
    <n v="71"/>
    <x v="70"/>
    <x v="9"/>
    <x v="0"/>
    <x v="0"/>
    <x v="2"/>
    <x v="54"/>
    <s v="3 weeks ago"/>
    <n v="200"/>
    <s v=" * Design and Development:_x000a_ * Design, create, and modify websites._x000a_ * Convert written, graphic, audio, and video components to compatible web formats._x000a_ * Create website layout/user interfaces by using standard HTML/CSS practices._x000a_ * Integrate data from various back-end services and databases._x000a_ * Maintenance and Evaluation:_x000a_ * Regularly update websites to ensure they are visually appealing, accurate, and reflect the latest content._x000a_ * Test websites for ease of use, speed, and other quality factors._x000a_ * Fix any bugs or issues that arise._x000a_ * Collaboration and Communication:_x000a_ * Work closely with web designers and programmers to produce the website._x000a_ * Communicate with clients or management about ongoing projects._x000a_ * Provide technical support and instruction to other staff or clients._x000a_ * Technical Skills and Knowledge:_x000a_ * Proficient in HTML, CSS, JavaScript, and other relevant web design coding languages._x000a_ * Familiarity with content management systems (e.g., WordPress)._x000a_ * Experience in server-side frameworks such as python, ruby, php, Java, ASP, ASP.NET._x000a_ * Understanding of search engine optimization principles._x000a_ * Project Management:_x000a_ * Manage individual project priorities, deadlines, and deliverables._x000a_ * Maintain and expand/enhance the website once built._x000a_   _x000a_   _x000a__x000a_Skills:- HTML/CSS/PHP/WORDPRESS"/>
    <x v="0"/>
    <x v="3"/>
    <x v="0"/>
    <x v="25"/>
    <n v="9416475"/>
    <x v="11"/>
    <x v="6"/>
    <x v="0"/>
  </r>
  <r>
    <n v="72"/>
    <x v="71"/>
    <x v="20"/>
    <x v="0"/>
    <x v="0"/>
    <x v="3"/>
    <x v="2"/>
    <s v="2 weeks ago"/>
    <n v="28"/>
    <s v="Azure is the worldâ€™s leading cloud offering, trusted by hundreds of millions of users worldwide._x000a__x000a_â€¯_x000a__x000a_More than ever, our customers are betting on the cloud and expecting Microsoft to deliver an unparalleled experience, including when dealing with their most sensitive data. To further increase adoption by government, public administrations, and other highly regulated customers, we have embarked on an initiative to deliver Sovereign Cloud solutions in select regions, meeting unique technical, legal, and operational requirements._x000a__x000a_â€¯_x000a__x000a_The Azure Sovereign platform team is the Microsoft engineering team that builds the platform and tooling required to build, deploy, and manage various Sovereign Clouds for our global customers. We are looking for a Principal software engineer to lead development of services, tools and solutions. As part of the role, you will be responsible for building services and tools that simplifies and reduces the Cloud build-out time. You will be building solutions that overcomes the complexities and challenges in Sovereign cloud management. This will be a place where you will innovate to overcome current technology, you will bring in solutions which solve resiliency, scale, security, compliance for our global customers across various Azure Geographies._x000a__x000a_As a team, we are interested in smart, self-driven individuals, with a positive can-do attitude, who come to work with a smile and enjoy writing clean and elegant code. We value passion, creativity, teamwork, agility, accountability, inclusivity, and desire to learn new complex technical areas. An unquenchable drive to write code, own quality, and a passion for helping ship high quality software is a must. The team is supportive of flexible work, and candidates may work from home up to 50% of the time. We are looking for the candiate in either of one of the three hubs (Bangalore, Hyderabad or Noida)._x000a__x000a_Responsibilities_x000a__x000a__x000a_ * Contribute towards building the Azure Sovereign Cloud platform that makes it possible for supporting multiple classes of applications accounting for application consistency, availability, and security_x000a_ * Works in collaboration with teams across a single organization to develop reliable, scalable, and high-performance, software designs_x000a_ * Partners with engineering and Program Management teams to understand customer, business, and technical requirements to provide feedback to Azure Engineering_x000a_ * Triages, troubleshoots, and repairs complex live site issues by applying expertise in software and hardware components and features_x000a_ * Rapid cloud scale deployment of code and monitoring of telemetry_x000a_ * Design, develop and operate large scale, efficient and reliable cloud services_x000a_ * Drive continuous improvement on service quality and cogs efficiency_x000a_   _x000a_   _x000a__x000a_#IDCAzureEPHiring_x000a__x000a_Qualifications_x000a__x000a_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x v="0"/>
    <x v="2"/>
    <x v="0"/>
    <x v="2"/>
    <n v="1035"/>
    <x v="3"/>
    <x v="2"/>
    <x v="0"/>
  </r>
  <r>
    <n v="73"/>
    <x v="72"/>
    <x v="1"/>
    <x v="1"/>
    <x v="1"/>
    <x v="2"/>
    <x v="49"/>
    <s v="1 month ago"/>
    <n v="176"/>
    <s v="Web Developer Responsibilities_x000a__x000a__x000a_ * Website and software application designing, building, or maintaining._x000a_ * Using scripting or authoring languages, management tools, content creation tools, applications, and digital media._x000a_ * Conferring with teams to resolve conflicts, prioritize needs, develop content criteria, or choose solutions._x000a_ * Directing or performing Website updates._x000a_ * Developing or validating test routines and schedules to ensure that test cases mimic external interfaces and address all browser and device types._x000a_ * Editing, writing, or designing Website content, and directing team members who produce content._x000a_ * Maintaining an understanding of the latest Web applications and programming practices through education, study, and participation in conferences, workshops, and groups._x000a_ * Back up files from Web sites to local directories for recovery._x000a_ * Identifying problems uncovered by customer feedback and testing, and correcting or referring problems to appropriate personnel for correction._x000a_ * Evaluating code to ensure it meets industry standards, is valid, is properly structured, and is compatible with browsers, devices, or operating systems._x000a_ * Determining user needs by analyzing technical requirements._x000a_   _x000a_   _x000a__x000a_Web Developer Requirements_x000a__x000a__x000a_ * Bachelor's degree in Web development or related field, or relevant experience._x000a_ * Solid knowledge and experience in programming applications._x000a_ * Proficient in JavaScript, HTML, CSS._x000a_ * Proficient in My SQL._x000a_ * Dedicated team player._x000a_ * Ability to thrive in a fast-paced environment._x000a_ * Solid ability in both written and verbal communication._x000a_ * Knowledge of programming language and technical terminology._x000a_ * Able to develop ideas and processes and clearly express them._x000a_ * High degree of independent judgment._x000a_ * Able to solve complex problems."/>
    <x v="0"/>
    <x v="4"/>
    <x v="0"/>
    <x v="24"/>
    <n v="11513624"/>
    <x v="17"/>
    <x v="8"/>
    <x v="0"/>
  </r>
  <r>
    <n v="74"/>
    <x v="73"/>
    <x v="6"/>
    <x v="0"/>
    <x v="0"/>
    <x v="24"/>
    <x v="55"/>
    <s v="1 week ago"/>
    <n v="26"/>
    <s v="Skill: c# , security , java , php , .net , software developer; Exp: 0-3 years; Designation Software Developer Experience 0 to 3 years Education Any Graduate ( B.E or B.Tech) or Post Graduate ( MCA or Msc) Salary As per industry standards Industry IT Software, Software Services Functional Area Application Programming, Maintenance Role Category Administration/ Maintenance/ Security/ Development Role System Administrator/ Developer Work Location Hyderabad Keyskills Php, Java, .net, c#, iPhone SDK, Android SDK"/>
    <x v="0"/>
    <x v="0"/>
    <x v="0"/>
    <x v="0"/>
    <n v="2610375"/>
    <x v="2"/>
    <x v="1"/>
    <x v="1"/>
  </r>
  <r>
    <n v="75"/>
    <x v="74"/>
    <x v="1"/>
    <x v="1"/>
    <x v="1"/>
    <x v="2"/>
    <x v="56"/>
    <s v="1 month ago"/>
    <n v="84"/>
    <s v="Job : Technology_x000a__x000a_Primary Location : Asia-India-Chennai_x000a__x000a_Schedule : _x000a__x000a_Employee Status : Permanent_x000a__x000a_About Standard Chartered_x000a__x000a_We're an international bank, nimble enough to act, big enough for impact. For more than 160 years, we've worked to make a positive difference for our clients, communities, and each other. We question the status quo, love a challenge and enjoy finding new opportunities to grow and do better than before. If you're looking for a career with purpose and you want to work for a bank making a difference, we want to hear from you. You can count on us to celebrate your unique talents. And we can't wait to see the talents you can bring us._x000a__x000a_Our Purpose, To Drive Commerce And Prosperity Through Our Unique Diversity, Together With Our Brand Promise, To Be Here For Good Are Achieved By How We Each Live Our Valued Behaviours. When You Work With Us, You'll See How We Value Difference And Advocate Inclusion. Together We_x000a__x000a__x000a_ * Do the right thing and are assertive, challenge one another, and live with integrity, while putting the client at the heart of what we do_x000a_ * Never settle, continuously striving to improve and innovate, keeping things simple and learning from doing well, and not so well_x000a_ * Be better together, we can be ourselves, be inclusive, see more good in others, and work collectively to build for the long term_x000a_   _x000a_   _x000a__x000a_In line with our Fair Pay Charter, we offer a competitive salary and benefits to support your mental, physical, financial and social wellbeing._x000a__x000a__x000a_ * Core bank funding for retirement savings, medical and life insurance, with flexible and voluntary benefits available in some locations_x000a_ * Time-off including annual, parental/maternity (20 weeks), sabbatical (12 weeks maximum) and volunteering leave (3 days), along with with minimum global standards for annual and public holiday, which is combined to 30 days minimum_x000a_ * Flexible working options based around home and office locations, with flexible working patterns_x000a_ * Proactive wellbeing support through Unmind, a market-leading digital wellbeing platform, development courses for resilience and other human skills, global Employee Assistance Programme, sick leave, mental health first-aiders and all sorts of self-help toolkits_x000a_ * A continuous learning culture to support your growth, with opportunities to reskill and upskill and access to physical, virtual and digital learning_x000a_ * Being part of an inclusive and values driven organisation, one that embraces and celebrates our unique diversity, across our teams, business functions and geographies - everyone feels respected and can realise their full potential._x000a_   _x000a_   _x000a__x000a_Recruitment assessments - some of our roles use assessments to help us understand how suitable you are for the role you've applied to. If you are invited to take an assessment, this is great news. It means your application has progressed to an important stage of our recruitment process._x000a__x000a_Role Responsibilities_x000a__x000a_Strategy_x000a__x000a__x000a_ * Awareness and understanding of the Groups business strategy and model appropriate to the role._x000a_   _x000a_   _x000a__x000a_Business_x000a__x000a__x000a_ * Knowledge on the financial domain Securities Services business will be plus. Knowledge Fin message formats like SWIFT._x000a_   _x000a_   _x000a__x000a_Processes_x000a__x000a__x000a_ * Awareness to the software delivery process like Agile._x000a_   _x000a_   _x000a__x000a_People and Talent_x000a__x000a__x000a_ * Lead through example and build the appropriate culture and values. Set appropriate tone and expectations from their team and work in collaboration with risk and control partners._x000a_ * Ensure the provision of ongoing training and development of people and ensure that holders of all critical functions are suitably skilled and qualified for their roles ensuring that they have effective supervision in place to mitigate any risks._x000a_ * Employ, engage and retain high quality people, with succession planning for critical roles._x000a_ * Responsibility to review team structure/capacity plans._x000a_ * Set and monitor job descriptions and objectives for direct reports and provide feedback and rewards in line with their performance against those responsibilities and objectives._x000a_   _x000a_   _x000a__x000a_Risk Management_x000a__x000a__x000a_ * The ability to interpret the Groups financial information, identify key issues based on this information and put in place appropriate controls and measures._x000a_   _x000a_   _x000a__x000a_Governance_x000a__x000a__x000a_ * Responsible for assessing the effectiveness of the Groups arrangements to deliver effective governance, oversight and controls in the business and, if necessary, oversee changes in these areas; Awareness and understanding of the regulatory framework, in which the Group operates, and the regulatory requirements and expectations relevant to the role._x000a_   _x000a_   _x000a__x000a_Regulatory &amp; Business Conduct_x000a__x000a__x000a_ * Display exemplary conduct and live by the Groups Values and Code of Conduct._x000a_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_x000a_ * Effectively and collaboratively identify, escalate, mitigate and resolve risk, conduct and compliance matters._x000a_   _x000a_   _x000a__x000a_Our Ideal Candidate_x000a__x000a__x000a_ * Experience in understanding the business requirement and translating them into functional specifications, designing and drafting technical design document._x000a_ * Ability to independently develop and also support the team in delivering the solution adhering to quality standards._x000a_ * Exposure in messaging components (Broker, UM) and variety of adapters (MQ, Swift etc adapter services)._x000a_ * webMethods ESB, MWS, CAF development and BPM._x000a_ * Oracle database._x000a_   _x000a_   _x000a__x000a_Change Management Process_x000a__x000a__x000a_ * Experience in CICD implementation for webMethods based applications._x000a_   _x000a_   _x000a__x000a_Regards_x000a__x000a_Swaroop Roy._x000a__x000a_Consultant_x000a__x000a_Mobile: 9685998774"/>
    <x v="0"/>
    <x v="4"/>
    <x v="0"/>
    <x v="0"/>
    <n v="162898"/>
    <x v="10"/>
    <x v="7"/>
    <x v="0"/>
  </r>
  <r>
    <n v="76"/>
    <x v="75"/>
    <x v="1"/>
    <x v="1"/>
    <x v="1"/>
    <x v="43"/>
    <x v="57"/>
    <s v="1 month ago"/>
    <n v="37"/>
    <s v="Software Engineer-React JS Developer_x000a__x000a_Responsibilities_x000a__x000a_You and your team will be responsible for the entire development process, from_x000a__x000a_prototyping to development, testing and deployment_x000a__x000a_Participating in an agile software development team by writing code, developing_x000a__x000a_unit tests and performing code reviews_x000a__x000a_Helping Others To Grow Their Technical And Soft Skills_x000a__x000a_Working closely with Product Owners to understand software requirements_x000a__x000a_Assist in the application design_x000a__x000a_Cooperate with other teams to ensure the product supports desired quality level_x000a__x000a_Supporting our product reliability and resilience_x000a__x000a_Qualifications_x000a__x000a_B.Tech/B.E. or related technical discipline with 2- 5 years of experience in following_x000a__x000a_Technology and programming methodology._x000a__x000a_Strong frontend development skills React, JavaScript, HTML, CSS._x000a__x000a_Experience with Apollo GraphQL, Docker._x000a__x000a_Demonstrated creativity and intelligent thinking._x000a__x000a_Solid understanding of code and system testing._x000a__x000a_Solid understanding of development processes._x000a__x000a_Ability to use English on a daily basis (reasonable spoken)._x000a__x000a_Desire to learn new technologies"/>
    <x v="0"/>
    <x v="4"/>
    <x v="0"/>
    <x v="0"/>
    <n v="75644564"/>
    <x v="0"/>
    <x v="0"/>
    <x v="0"/>
  </r>
  <r>
    <n v="77"/>
    <x v="76"/>
    <x v="21"/>
    <x v="3"/>
    <x v="0"/>
    <x v="44"/>
    <x v="58"/>
    <s v="1 day ago"/>
    <n v="200"/>
    <s v="We is looking for a Backend Engineer who can help in growing its Cloud GTM SaaS solution. The ideal candidate should_x000a__x000a_have a proven track record of building a B2B SaaS product during its phase of rapid growth. High ownership, figuring things_x000a__x000a_out on their own, deep product sense, and building enterprise grade SaaS product are some of the critical requirements for_x000a__x000a_this role._x000a__x000a_Design, develop, and maintain scalable and high-performance backend systems that support business goals_x000a__x000a_Develop data models, schemas, and tech specs to support the application's functionality_x000a__x000a_Contribute to the architectural decisions for the backend infrastructure_x000a__x000a_Create and maintain APIs to power the product with APIs as first-class citizen approach_x000a__x000a_Collaborate with team members to conduct code reviews, provide constructive feedback, and ensure best practices_x000a__x000a_Identify and address performance bottlenecks by optimizing code and database queries for speed and efficiency_x000a__x000a_Maintain public-facing technical and API documentation_x000a__x000a_Collaborate with cross-functional stakeholders including frontend engineers, product managers, and designers_x000a__x000a_Investigate and resolve backend issues ensuring stability, security, and reliability of our systems_x000a__x000a_Contribute to product implementations and support by working closely with implementations and customer success PoCs_x000a__x000a_Preferred Experience_x000a__x000a_Bachelor's or higher degree in Computer Science_x000a__x000a_Proficient in Python for backend development_x000a__x000a_Experience with Git for version control_x000a__x000a_Excellent communication and collaboration skills to work effectively within a team_x000a__x000a_Familiarity with Dango will be a plus_x000a__x000a_Experience in building B2B SaaS products will be a plus._x000a__x000a_Skills: saas,python,django,git"/>
    <x v="0"/>
    <x v="4"/>
    <x v="0"/>
    <x v="9"/>
    <n v="14656468"/>
    <x v="13"/>
    <x v="0"/>
    <x v="1"/>
  </r>
  <r>
    <n v="78"/>
    <x v="77"/>
    <x v="0"/>
    <x v="0"/>
    <x v="0"/>
    <x v="2"/>
    <x v="59"/>
    <s v="3 weeks ago"/>
    <n v="144"/>
    <s v="Skill: css , authoring , team player , javascript , sql , web developer , html , web development; Exp: 1-2 years; Job Description In order for you to succeed in this role, you will need to be proficient in JavaScript, HTML, CSS, and have solid knowledge and experience in programming applications. Web Developer Responsibilities Website and software application designing, building, or maintaining. Using scripting or authoring languages, management tools, content creation tools, applications and digital media. Conferring with teams to resolve conflicts, prioritize needs, develop content criteria, or choose solutions. Directing or performing Website updates. Editing, writing, or designing Website content, and directing team members who produce content. Maintaining an understanding of the latest Web applications and programming practices through education, study, and participation in conferences, workshops, and groups. Identifying problems uncovered by customer feedback and testing, and correcting or referring problems to appropriate personnel for correction. Developing or validating test routines and schedules to ensure that test cases mimic external interfaces and address all browser and device types. Back up files from Web sites to local directories for recovery. Evaluating code to ensure it meets industry standards, is valid, is properly structured, and is compatible with browsers, devices, or operating systems. Determining user needs by analyzing technical requirements. Web Developer Requirements Bachelor degree in Web development or related field, or relevant experience. Solid knowledge and experience in programming applications. Proficient in JavaScript, HTML, CSS. Proficient in My SQL Ability to thrive in a fast-paced environment. Back up files from Dedicated team player. Solid ability in both written and verbal communication. Knowledge of programming language and technical terminology. Able to develop ideas and processes and clearly express them. Able to solve complex problems. Experience_x000a__x000a_1 - 2 years Vacancy_x000a__x000a_3"/>
    <x v="0"/>
    <x v="0"/>
    <x v="0"/>
    <x v="0"/>
    <n v="3964747"/>
    <x v="10"/>
    <x v="7"/>
    <x v="0"/>
  </r>
  <r>
    <n v="79"/>
    <x v="78"/>
    <x v="12"/>
    <x v="1"/>
    <x v="1"/>
    <x v="45"/>
    <x v="60"/>
    <s v="1 month ago"/>
    <n v="70"/>
    <s v="About Turvo:_x000a__x000a_Turvo provides the worldâ€™s leading collaboration application designed specifically for the supply chain. Turvo connects people and organizations allowing shippers, logistics providers, and carriers to unite their supply chains, deliver outstanding customer experiences, collaborate in real-time, and accelerate growth. The technology unifies all systems, internal and external, providing one end-to-end solution to execute all operations and analytics while eliminating redundant manual tasks and automating business processes. Turvo customers include some of the worldâ€™s largest, Fortune 500 logistics service providers, shippers and freight brokers._x000a__x000a_Turvo is based in Dallas, Texas, and Hyderabad, India. (www.turvo.com)_x000a__x000a_Responsibilities:_x000a__x000a__x000a_ * Design and develop user interfaces using AngularJS, Angular, and React._x000a_ * Continuous focus on improving the UI experience, software quality and performance._x000a_ * Participate in code review, design review and provide trade-offs to choose the best solution._x000a_ * Work closely with engineering teams, product management, and experience design to deliver high-quality features and solutions._x000a_ * Evaluate new technologies, propose changes, and help incorporate them into the technology stack. Mentor and guide junior engineering to bring them up to speed._x000a_ * Actively participate in product releases and deployment activities , promptly debug and resolve issues._x000a_ * Take ownership and improve the accessibility, performance, scalability, and security of the product._x000a_   _x000a_   _x000a_   _x000a__x000a_Qualifications:_x000a__x000a__x000a_ * 2.5 to 4+ years of software engineering experience in front end development. 1.5+ years of experience with Angular or any other SPA framework._x000a_ * Thorough understanding of JavaScript, HTML, CSS and related development techniques (e.g. DOM, BEM, SASS/LESS). Excellent understanding of Git, source control procedures, and feature branching._x000a_ * Experience writing unit tests using frameworks like Jest._x000a_ * Experience with node.js express, build systems and tools like gulp, webpack, etc_x000a_ * Results oriented developer - especially in the areas of writing high-performance, reliable and maintainable code._x000a_ * Independent, fast learner with great team player skills._x000a_ * Understanding of REST services. Strong communicator. User advocate."/>
    <x v="0"/>
    <x v="2"/>
    <x v="0"/>
    <x v="26"/>
    <n v="6432617"/>
    <x v="2"/>
    <x v="1"/>
    <x v="0"/>
  </r>
  <r>
    <n v="80"/>
    <x v="79"/>
    <x v="28"/>
    <x v="1"/>
    <x v="1"/>
    <x v="46"/>
    <x v="61"/>
    <s v="1 month ago"/>
    <n v="200"/>
    <s v="About us:_x000a__x000a_Thena is the leading platform for customer engagement and intelligence, built for the needs of modern businesses. Forward-thinking brands such as Mixpanel, WorkRamp, Sprig, Incident, and Etsy use Thena to supercharge their customer facing functions by tapping into the synergy of AI and real-time messaging platforms like Slack._x000a__x000a_Founded in 2022 and backed by First Round Capital and Lightspeed VP, we are a fast growing team spanning across Mountain View, New York City and Bangalore. Thena is ranked by G2 as #1 for chat/live support, workflows, and ticket response user experience. We believe the future of customer communications is one of simplicity, unity, and empowerment. Interested in learning more? Visit www.thena.ai_x000a__x000a_Roles:_x000a__x000a__x000a_ * Support the engineering team in designing, building, and maintaining software projects._x000a_ * Collaborate with senior engineers to understand and contribute to the software development lifecycle._x000a_ * Participate in code reviews, gaining feedback and insights for improvement._x000a_ * Debug and resolve software defects and issues._x000a_ * Engage in learning opportunities to expand technical knowledge and skills._x000a_ * Contribute to documentation, providing clear instructions for developed features._x000a_ * Attend team meetings and brainstorming sessions, bringing a fresh perspective._x000a_   _x000a_   _x000a__x000a_Responsibilities:_x000a__x000a__x000a_ * Develop and test software components under guidance, ensuring code quality and functionality._x000a_ * Collaborate effectively with cross-functional teams to understand and address software requirements._x000a_ * Utilize established development tools, guidelines, and conventions._x000a_ * Ensure timely delivery of tasks and assignments, adhering to project timelines._x000a_ * Stay updated on the latest technologies and methodologies in software engineering._x000a_ * Provide feedback and innovative ideas for continuous improvement of development processes._x000a_ * Actively seek mentorship and feedback, striving for growth and development._x000a_   _x000a_   _x000a__x000a_Benefits:_x000a__x000a__x000a_ * Comprehensive health insurance for you and your family, ensuring peace of mind._x000a_ * ESOPs offering a stake in our company's success and growth trajectory._x000a_ * Generous flexible budgets dedicated to your learning and development._x000a_ * Robust mental wellness programs supporting the holistic well-being of our team._x000a_ * Access to high-end hardware and software tools, optimizing performance and innovation."/>
    <x v="3"/>
    <x v="5"/>
    <x v="0"/>
    <x v="9"/>
    <n v="80817044"/>
    <x v="0"/>
    <x v="0"/>
    <x v="0"/>
  </r>
  <r>
    <n v="81"/>
    <x v="80"/>
    <x v="2"/>
    <x v="0"/>
    <x v="0"/>
    <x v="47"/>
    <x v="62"/>
    <s v="1 week ago"/>
    <n v="28"/>
    <s v="Job Description_x000a__x000a_We at InsuranceDekho are looking for highly motivated and enthusiastic engineers with experience in software design, coding and debugging._x000a__x000a__x000a_ * Good at Data Structures and Algorithms_x000a_ * Problem Solving._x000a_   _x000a_   _x000a__x000a_Responsibilities_x000a__x000a__x000a_ * Writing high-quality code with adequate testing and documentation_x000a_ * Analysis and addition of required monitoring and alerting for their area of ownership_x000a_ * Ensuring smooth and timely delivery of tasks_x000a_ * Exhibiting good ownership_x000a_ * Communication of planned changes and code reviews with code area owners._x000a_ * Building relationships with people with immediate and other partner teams._x000a_ * Coming up with new application ideas and innovations_x000a_   _x000a_   _x000a__x000a_Requirements_x000a__x000a__x000a_ * Minimum 1 year of work experience_x000a_ * Experience required with React and Node_x000a_   _x000a_   _x000a__x000a_(ref:hirist.com)"/>
    <x v="0"/>
    <x v="0"/>
    <x v="3"/>
    <x v="14"/>
    <n v="14761666"/>
    <x v="6"/>
    <x v="5"/>
    <x v="1"/>
  </r>
  <r>
    <n v="82"/>
    <x v="81"/>
    <x v="29"/>
    <x v="4"/>
    <x v="1"/>
    <x v="48"/>
    <x v="63"/>
    <s v="9 months ago"/>
    <n v="59"/>
    <s v="Experience - 1-3 Year_x000a__x000a_Must Have -_x000a__x000a__x000a_ * AngularJS_x000a_ * Angular 6_x000a_ * JavaScript_x000a_ * Enterprise/ SaaS_x000a_ * AI/ Analytics_x000a_   _x000a_   _x000a__x000a_ï»¿Roles &amp; Responsibilities_x000a__x000a__x000a_ * Frontend Engineer_x000a_ * We are looking for Angular developers with greater than 1 year of Angular 6+ experience, familiar with material design._x000a_ * We are looking for colleagues who have a keen interest and a basic understanding of general design principles. An important deliverable expected is strict adherence to the given design in the final application/component made. We like people who own the delivery and ensure high-fidelity output._x000a_ * Responsibilities:_x000a_ * _x000a_ * Delivering high-performing responsive modules and components for mobile and desktops._x000a_ * _x000a_ * Writing robust code following standard coding guidelines_x000a_ * _x000a_ * Interacting with designers and other developers during the development cycle, to understand requirements fully and take the project to completion on time._x000a_ * Required Skills:_x000a_ * _x000a_ * Proficiency with Angular (version 6 or higher). Adherence to best practices and commonly used modules based on work experience_x000a_ * _x000a_ * Familiarity with Material Design._x000a_ * _x000a_ * Good grasp of HTML5, CSS &amp; JS_x000a_ * _x000a_ * Professional, precise communication skills._x000a_ * _x000a_ * Working knowledge of git._x000a_ * _x000a_ * Experience with front-end testing frameworks is a plus._x000a_   _x000a_   _x000a__x000a_Skills: angularjs,angular 6,javascript"/>
    <x v="0"/>
    <x v="1"/>
    <x v="0"/>
    <x v="27"/>
    <n v="14394699"/>
    <x v="20"/>
    <x v="0"/>
    <x v="0"/>
  </r>
  <r>
    <n v="83"/>
    <x v="82"/>
    <x v="10"/>
    <x v="0"/>
    <x v="0"/>
    <x v="32"/>
    <x v="64"/>
    <s v="2 weeks ago"/>
    <n v="25"/>
    <s v="The Role_x000a__x000a_We are looking for a skilled senior Data Engineer (Web Crawling, Python), who will join our Engineering team and will help us to develop great products._x000a__x000a_Responsibilities_x000a__x000a__x000a_ * Work closely with stakeholders to provide a better-valued product to our customer._x000a_ * Maintain, improve and implement new features in our Products._x000a_ * Proactively contribute to product quality and team processes to raise the bar in engineering quality and efficiency._x000a_ * Collaborate with the product team, data team and backend teams to spec, write, test and deploy code to production._x000a_ * Build a scalable web crawling system and infra._x000a_   _x000a_   _x000a__x000a_Required Skill Sets_x000a__x000a__x000a_ * At least 1-2 years of experience as a Python developer_x000a_ * Production experience with Scrappy (Must need), Beautiful soup, Proxy, Captcha breaking mechanism, Scheduler, etc_x000a_ * Readiness to communicate independently with various stakeholders._x000a_ * Ability to deliver pixel-perfect and adaptive layouts._x000a_ * Experience in using different proxies, headless browsers, and writing intelligent parsers._x000a_ * Experienced with Git, RestAPI, Fast API, Flask, Django_x000a_ * Deep understanding of how HTTP/HTTPS/WebSocket work_x000a_ * Knowledge of SQL and NO SQL databases. Also, a deep understanding of the queue and distributed system._x000a_ * Experience in working with cloud platforms like AWS, Azure etc._x000a_ * Already familiar with CI/CD and scheduler pipelines._x000a_ * Experience with team leadership will be a plus._x000a_ * Well-maintained GitHub profile with samples of your prior work, relevant open-source commits or other public work vetted by developers online is a big plus"/>
    <x v="0"/>
    <x v="3"/>
    <x v="0"/>
    <x v="7"/>
    <n v="2935944"/>
    <x v="0"/>
    <x v="0"/>
    <x v="0"/>
  </r>
  <r>
    <n v="84"/>
    <x v="83"/>
    <x v="8"/>
    <x v="0"/>
    <x v="0"/>
    <x v="49"/>
    <x v="65"/>
    <s v="4 weeks ago"/>
    <n v="25"/>
    <s v="Looking for a Full Stack Developer to join their team and deliver a streamlined user experience. An ideal candidate is someone who possess 2-3 years of experience as a software developer preferably in a product development environment. They should possess strong problem solving with a proven experience as a Full Stack Developer having an edge on front end development. They are a team member who strives to develop a first-class codebase using best practices.They will be solving complex technical problems in the financial industry and will be working closely with a talented engineering team globally. They will also be a part of technical members in project development._x000a__x000a_They are someone who are currently living in Mumbai (preferrably Western Suburbs) and can start immediately or have 30 days or less notice period. They should be willing to work in the shift timing of 2:00 PM to 11:00 PM_x000a__x000a_Job Responsibilities_x000a__x000a__x000a_ * Actively contribute in the development and designing of new product features._x000a_ * Write cross-browser compatible code._x000a_ * Develop high volume / data driven consumer web applications._x000a_ * Test software component to ensure responsiveness and efficiency_x000a_ * Develop application code and unit testing in the AngularJS, Rest Web Services_x000a_   _x000a_   _x000a__x000a_Mandatory Requirements_x000a__x000a__x000a_ * Artistic touch over latest HTML, CSS, SCSS, Java Script and writing cross-browser compatible code_x000a_ * 1+ years experience with Angular 2+_x000a_ * Familiar with Java or NodeJS and REST API as well_x000a_ * Experience in developing high volume / data driven consumer web applications._x000a_   _x000a_   _x000a__x000a_Preferred Requirements_x000a__x000a__x000a_ * Experience in TypeScript, ANGULAR 2+_x000a_ * Familiarity with any databases (NoSQL)_x000a_ * SERVICES PROVIDED BY CLOUD PROVIDERS(AWS SERVICES) - LAMBDA, SQS, SES, SNS,S3, ECS, etc_x000a_   _x000a_   _x000a__x000a_Qualities_x000a__x000a__x000a_ * Team Player_x000a_ * Problem Solver_x000a_ * Client-first &amp; Team-first attitude_x000a_ * Eager to learn new technologies_x000a_   _x000a_   _x000a__x000a_Eligibility Criteria_x000a__x000a__x000a_ * Bachelor/Master in Computer Science / Information Technology from one of the premier institutes_x000a_ * Knowledge and passion for financial markets._x000a_ * 2-3 years in Angular, JAVASCRIPT, DATABASE, FRONTEND FRAMEWORK, RDBMS/RDS, CSS-3, HTML-5, DATA STRUCTURE_x000a_   _x000a_   _x000a__x000a_What's for the Candidate_x000a__x000a__x000a_ * Annual CTC based on the experience and latest CTC_x000a_ * Atmosphere of growth and opportunity_x000a_ * Collaborative culture of smart, young and dedicated people_x000a_ * Super modern WeWork office with the cappuccino on tap, ping pong tables, and exciting atmosphere._x000a_   _x000a_   _x000a__x000a_Job Location: Malad West_x000a__x000a_No. of Positions: 10_x000a__x000a_Thanks."/>
    <x v="0"/>
    <x v="0"/>
    <x v="7"/>
    <x v="7"/>
    <n v="9446823"/>
    <x v="21"/>
    <x v="6"/>
    <x v="0"/>
  </r>
  <r>
    <n v="85"/>
    <x v="84"/>
    <x v="8"/>
    <x v="0"/>
    <x v="0"/>
    <x v="2"/>
    <x v="66"/>
    <s v="4 weeks ago"/>
    <n v="53"/>
    <s v="About Ozone_x000a__x000a_Founded in 1999 Ozone Overseas is a leading Architectural Hardware and Security Solutions company based in India. Ozone is a market leader in hardware used in Residential and Commercial projects. The company is a significant player in providing Kitchen, Wardrobes, and Furniture solutions. It has recently ventured into IoT-based Digital Locks and Safes, a part of Ozone's Significant Business. With a global presence across 55 countries and 4 manufacturing facilities in India. Company Website: www.ozone-india.com_x000a__x000a_Roles And Responsibilities_x000a__x000a_Design overall architecture of the web application. Maintain quality and ensure responsiveness of applications. Collaborate with the rest of the team to design and launch new features. Maintain code integrity and organization. Provide full stack expertise to the engineering team and establish best practices on code quality and performance of websites, apps and other automations. Build confidence in our project delivery through automated testing, continuous integration, monitoring and analytics. You would be a key contributor to building efficient programs/ systems and navigate digital transformation journey. You will understand business requirement, create and review designs, validate the architecture and ensure high levels of service offerings in the technology domain. Provide assistance and on-the-job support for the website administrator, to aid technical development and contributions to developing the website._x000a__x000a_Skills_x000a__x000a_Experience working with graphic designers and converting designs to visual elements. Highly experienced with back-end programming languages Ex: PHP, Python, Ruby, Java, .NET, JavaScript etc. Development experience for both mobile and desktop. Experience with cloud message APIs and usage of push notifications. Knowledge of code versioning tools."/>
    <x v="0"/>
    <x v="0"/>
    <x v="7"/>
    <x v="7"/>
    <n v="10083363"/>
    <x v="16"/>
    <x v="5"/>
    <x v="0"/>
  </r>
  <r>
    <n v="86"/>
    <x v="85"/>
    <x v="1"/>
    <x v="1"/>
    <x v="1"/>
    <x v="2"/>
    <x v="67"/>
    <s v="1 month ago"/>
    <n v="78"/>
    <s v="Required Skills_x000a__x000a__x000a_ * A relevant diploma in a related field._x000a_ * Proficiency in graphic design software including Adobe Photoshop, Adobe Illustrator, and other visual design tools._x000a_ * Proficiency in front-end development web programming languages such as HTML and CSS, JQuery, and JavaScript._x000a_ * Good understanding of content management systems._x000a_ * Good understanding of search engine optimization principles._x000a_ * Proficient understanding of cross-browser compatibility issues._x000a_ * Excellent visual design skills._x000a_ * Up-to-date experience with international web protocols, standards, and technologies._x000a_ * Creative and open to new ideas._x000a_ * Adaptable and willing to learn new techniques._x000a_ * Excellent communication skills._x000a_ * Also, Graphics designing skill is a plus._x000a_   _x000a_   _x000a__x000a_Responsibilities_x000a__x000a__x000a_ * Conceptualizing creative ideas with clients._x000a_ * Testing and improving the design of the website._x000a_ * Establishing design guidelines, standards, and best practices._x000a_ * Maintaining the appearance of websites by enforcing content standards._x000a_ * Designing visual imagery for websites and ensuring that they are in line with branding for clients._x000a_ * Working with different content management systems._x000a_ * Communicating design ideas using user flows, process flows, site maps, and wireframes._x000a_ * Incorporating functionalities and features into websites._x000a_ * Designing sample pages including colors and fonts._x000a_ * Preparing design plans and presenting the website structure."/>
    <x v="0"/>
    <x v="1"/>
    <x v="0"/>
    <x v="2"/>
    <n v="13714124"/>
    <x v="22"/>
    <x v="10"/>
    <x v="0"/>
  </r>
  <r>
    <n v="87"/>
    <x v="86"/>
    <x v="7"/>
    <x v="0"/>
    <x v="0"/>
    <x v="50"/>
    <x v="68"/>
    <s v="4 weeks ago"/>
    <n v="200"/>
    <s v="Key Responsibilities_x000a__x000a__x000a_ * Working on the back-end development using open-source technology stacks like Java, Node.js, and Python_x000a_ * Working on front-end development using technologies like ReactJS, Angular, and TypeScript_x000a_ * Working on database technologies like MongoDB and MySQL_x000a_ * Working on cloud technologies like AWS and Google Cloud platform"/>
    <x v="0"/>
    <x v="0"/>
    <x v="0"/>
    <x v="7"/>
    <n v="831527"/>
    <x v="7"/>
    <x v="6"/>
    <x v="0"/>
  </r>
  <r>
    <n v="88"/>
    <x v="87"/>
    <x v="30"/>
    <x v="1"/>
    <x v="1"/>
    <x v="51"/>
    <x v="69"/>
    <s v="1 month ago"/>
    <n v="102"/>
    <s v="We're looking for driven and enthusiastic individuals. We want you to be comfortable being open to feedback and making rapid improvements; to enable and empower your peers; and finally, we want you to learn. Jar isn't paying you just to work, but also paying you to learn - you're bringing and taking something from the table._x000a__x000a_What is Jar?_x000a__x000a_The Jar app is a habit-building micro-savings platform that helps users save fixed amounts from as little as â‚¹10, and our revolutionary round-off method effortlessly accumulates spare change from digital transactions and invests it in digital gold._x000a__x000a_Founded by Nishchay AG, former director and founding member at mobility start-up Bounce, and Misbah Ashraf, founder of community-focused e-commerce platform Marsplay, Jar's unwavering mission is to shatter psychological barriers to saving and investing, thus spearheading the Financial Fitness revolution for Bharat._x000a__x000a_What does Jar do?_x000a__x000a_With seamless ease of use, we provide users the ability to withdraw their savings directly to their bank accounts as cash or receive physical gold, which is delivered right to their doorstep._x000a__x000a_Furthermore, Jar empowers individuals with a flexible line of credit, starting at â‚¹1000, offering instant access to funds when needed. Amidst this transformative journey, Jar also offers contextual health insurance options, helping users safeguard their' savings from crippling financial emergencies._x000a__x000a_Responsibilities_x000a__x000a__x000a_ * Able to translate problem statement into actionable using relevant data structures and algorithms._x000a_ * Understanding of computer science fundamentals with a knowledge of concepts in operating systems, computer networks and whatever you need to deliver the most efficient experience for the user_x000a_ * Write code with good hygiene, focusing on naming, modularity, and reusability. Document code effectively_x000a_ * Understand product requirements efficiently. Clarify technical requirements proactively and break down simple tasks_x000a_ * Show urgency in resolving bugs and production issues. Actively participate in Root Cause Analysis (RCA) exercises with high ownership_x000a_ * Active participating in comprehensive code reviews, focusing on both functional and non-functional aspects_x000a_ * Active participation in creating Low-Level Designs (LLDs) for new components and cross-component features_x000a_ * Choose relevant frameworks/libraries/network stacks based on data-driven decision-making_x000a_ * Strong communication and collaboration skills_x000a_   _x000a_   _x000a_   _x000a__x000a_Good to have_x000a__x000a__x000a_ * Experience with technologies like Java, Spring Boot ,MongoDB, Postgres, Elasticsearch, and other server-side technologies, etc_x000a_ * Experience building and scaling applications on public cloud infrastructure (Docker, AWS/GCP, Kubernetes, Mesos, etc. )_x000a_ * Experience with building fintech products, good Open source contribution_x000a_ * A Background in Computer Science_x000a_   _x000a_   _x000a_   _x000a__x000a_Why join Jar, you ask?_x000a__x000a_Jar is a diverse and inclusive workplace which embraces ideas and perspectives of all employees, and recognises their efforts and contributions regardless of gender or ethnicity. Our workspace also boasts a great blend of youth and experience, which helps us maintain a transparent culture with no micromanagement. We also have flexible working hours, and provide medical insurance to all employees."/>
    <x v="0"/>
    <x v="2"/>
    <x v="0"/>
    <x v="26"/>
    <n v="71740235"/>
    <x v="0"/>
    <x v="0"/>
    <x v="0"/>
  </r>
  <r>
    <n v="89"/>
    <x v="88"/>
    <x v="31"/>
    <x v="1"/>
    <x v="1"/>
    <x v="52"/>
    <x v="70"/>
    <s v="2 months ago"/>
    <n v="200"/>
    <s v="About The Company_x000a__x000a_Upstox is one of India's leading Fin-Tech companies with a mission to simplify trading &amp; investing to make it easily accessible to the masses. We aim to enable everyone, from new investors to seasoned traders, to invest across multiple categories with our state-of-the-art trade &amp; investment platform and commission-free pricing. We offer numerous asset categories to invest in, like Stocks, Digital Gold, IPOs, Mutual Funds, and more._x000a__x000a_By focusing on our customersâ€™ needs and equipping them with personalized yet powerful tools, we witnessed a steep growth of 800% in our customer base from 25 Thousand in 2017 to 2 Lakh in 2019. With 1500% growth in 2020, currently, over 4 million customers trust us with their investment decisions, thus setting us on the course to become an industry leader in the country._x000a__x000a_Our mission is simple - to break down the complexities of investing and make it more effortless, accessible, affordable, and easy for the masses to adopt. This key principle when infused with intuitive design and leading-edge technology will help us empower every Indian to take control of their investments._x000a__x000a_RKSV Securities was founded by Ravi Kumar and Shrinivas Viswanath in 2009 and was soon graced by Kavitha Subramanian as the third co-founder in 2016. Backed by Ratan Tata, Upstox had raised $4 million in Series A funding in early 2016 that was led by Kalaari Capital. The Series B funding round scaled multifold and witnessed an investment of $25 million by a US-based investment firm - Tiger Global Management in September 2019._x000a__x000a_About The Team_x000a__x000a_We have a team of highly skilled technology and finance professionals and are currently looking for highly motivated field experts to be part of our high-energy team. We are looking for a Backend developer to join our team._x000a__x000a_Role: Software Development Engineer - II (Backend)_x000a__x000a_Location: Mumbai_x000a__x000a_Responsibilities:-_x000a__x000a__x000a_ * Designing, coding and production support of the feature_x000a_ * Designing user interactions on web pages. Developing back-end website applications_x000a_ * Creating servers and databases for functionality_x000a_ * Ensuring responsiveness of applications. Working alongside graphic designers for web design features_x000a_ * Seeing through a project from conception to finished product.- Designing and developing APIs. Meeting both technical and consumer needs_x000a_ * Staying abreast of developments in web applications and programming languages_x000a_   _x000a_   _x000a_   _x000a__x000a_Requirements:-_x000a__x000a__x000a_ * Degree in Computer Science.- 3-6 years of experience as a Backend Engineer_x000a_ * Proficiency with Java, Spring Framework, Familiarity with database technology such as MySQL, Oracle, and MongoDB_x000a_ * Familiarity with JavaScript frameworks such as React, and Angular 2_x000a_ * Excellent verbal communication skills_x000a_ * Good problem-solving skills_x000a_ * Attention to detail_x000a_ * Knowledge in docker &amp; Kubernetes_x000a_   _x000a_   _x000a_   _x000a__x000a_Upstox is an Equal Opportunity Employer; all qualified applicants will receive consideration for employment without regard to race, color, religion, gender, gender identity or expression, sexual orientation, national origin, genetics, disability, age, veteran status, or other characteristics."/>
    <x v="0"/>
    <x v="2"/>
    <x v="0"/>
    <x v="26"/>
    <n v="15091079"/>
    <x v="7"/>
    <x v="6"/>
    <x v="0"/>
  </r>
  <r>
    <n v="90"/>
    <x v="89"/>
    <x v="1"/>
    <x v="1"/>
    <x v="1"/>
    <x v="53"/>
    <x v="71"/>
    <s v="1 month ago"/>
    <n v="200"/>
    <s v="You will be working as a FullStack Developer. Specifically, you will be responsible for the development &amp; changes to the app (web/mobile app) specifications._x000a__x000a_Perform programming in PHP &amp; WordPress in order to create/maintain a well-designed Web application_x000a__x000a_Troubleshoot, test, and maintain the core product /website and databases to ensure optimization and functionality._x000a__x000a_Develop and deploy new features._x000a__x000a_Document developed modules, perform unit testing and participate in design and code-review process. Coordinate with other teams to ensure the smooth functioning of the porta_x000a__x000a_INTERESTED CANDIDATES CAN CALL DIRECTLY AT ,_x000a__x000a_SIMANTINI DAS- 7001709613_x000a__x000a_Job Type: _x000a__x000a_Salary: 10000.00 - 12,000.00 per month_x000a__x000a_Benefits_x000a__x000a_Cell phone reimbursement_x000a__x000a_Commuter assistance_x000a__x000a_Flexible schedule_x000a__x000a_Internet reimbursement_x000a__x000a_Schedule_x000a__x000a_Day shift_x000a__x000a_Application Question(s)_x000a__x000a_Do you know how to devlop php and wordpress?_x000a__x000a__x000a_ * Speak with the employer* 7001709613"/>
    <x v="0"/>
    <x v="1"/>
    <x v="0"/>
    <x v="1"/>
    <n v="35892898"/>
    <x v="1"/>
    <x v="0"/>
    <x v="0"/>
  </r>
  <r>
    <n v="91"/>
    <x v="90"/>
    <x v="32"/>
    <x v="5"/>
    <x v="1"/>
    <x v="54"/>
    <x v="72"/>
    <s v="10 months ago"/>
    <n v="200"/>
    <s v="The story so far..._x000a__x000a_Altorise is a creative technology agency based in Mumbai (Bombay). Weâ€™re working hard to build ourselves into one of the most creative and technology powerhouses brands will ever know. Ever since we opened our doors in November 2014, weâ€™ve been working with some of the best brands around. Our clients have come to expect nothing but the best from us when it comes to our creativity, technology and data insights. Weâ€™re unlike your typical run-of-the-mill digital agency and bring with us a deep rooted focus on finding the perfect blend of tech, creative, design and data to solve every brand challenge that comes our way._x000a__x000a_Ourâ€™s is a mission to solve all brand challenges from concept, planning, production, promotions, consumer engagement, experience and retention. And we take great pride in doing what we do everyday._x000a__x000a_Hereâ€™s where you come in_x000a__x000a_Ever since we kicked-off in November of 2014, we have been on the search for those kindred spirits who will share our passion to drive the company forward. If you believe youâ€™ll make a valuable addition to our team, weâ€™d love to have you aboard our fast paced, growing agency._x000a__x000a_The Job - Web Developer (Front-End)_x000a__x000a_Your mission, should you chose to accept it, would involve the following,_x000a__x000a__x000a_ * Participate by conceiving and sharing ideas to enhance the potential of new web projects_x000a_ * Plan project and coordinate with teams to commence development_x000a_ * Write beautiful, optimized code_x000a_ * Develop an expert understanding of multiple platforms and their requirements_x000a_ * Test and iron out any inconsistencies within the project_x000a_ * Coordinate the on-budget, on-time delivery of the project with client-facing teams_x000a_ * Maintain proper documentation and project discipline_x000a_   _x000a_   _x000a__x000a_To Apply you must have,_x000a__x000a__x000a_ * Experience of over 6 months_x000a_ * Excellent English communication skills_x000a_ * Great attitude and an insatiable desire to always deliver excellent work_x000a_   _x000a_   _x000a__x000a_Proficiency With_x000a__x000a__x000a_ * HTML and Web Standards_x000a_ * CSS_x000a_ * Responsive Layouts and Grids_x000a_ * Strong JavaScript Fundamentals_x000a_ * SEO insights and enhancements_x000a_ * Social API Concepts_x000a_ * Understanding of Testing and Mobile/Browser Compatibility_x000a_   _x000a_   _x000a__x000a_Why youâ€™ll love working with us..._x000a__x000a__x000a_ * Youâ€™ll work alongside a motivated, driven team of professionals_x000a_ * Weâ€™re a highly ethical and driven by a policy of radical transparency_x000a_ * We use some of the industryâ€™s best technologies to work and collaborate_x000a_   _x000a_   _x000a__x000a_Quick Facts_x000a__x000a_Founded: November 2014_x000a__x000a_Type: Private Limited Company_x000a__x000a_Location: Kandivali West, Mumbai, Maharashtra_x000a__x000a_Map: https://foursquare.com/altorise_x000a__x000a_Learn more about us on our website, www.altorise.com"/>
    <x v="0"/>
    <x v="0"/>
    <x v="0"/>
    <x v="28"/>
    <n v="3757585"/>
    <x v="7"/>
    <x v="6"/>
    <x v="0"/>
  </r>
  <r>
    <n v="92"/>
    <x v="91"/>
    <x v="0"/>
    <x v="0"/>
    <x v="0"/>
    <x v="55"/>
    <x v="70"/>
    <s v="3 weeks ago"/>
    <n v="29"/>
    <s v="Skill: javascript_x000a__x000a_, html_x000a__x000a_, css_x000a__x000a_, react , js_x000a__x000a_, web standards_x000a__x000a_, fundamentals , react.js , devops , web technologies; Exp: 3-6 years; Software Development Engineer - II/III (Frontend) Bengaluru/Mumbai / Technology Engineering /  / Hybrid About us Upstox is one of India's leading Fin-Tech companies with a mission to simplify trading &amp; investing to make it easily accessible to the masses. We aim to enable everyone, from new investors to seasoned traders, to invest across multiple categories with our state-of-the-art trade &amp; investment platform and commission-free pricing. We offer numerous asset categories to invest in, like Stocks, Digital Gold, IPOs, Mutual Funds, and more. By focusing on our customers needs and equipping them with personalized yet powerful tools, we witnessed a steep growth of 800 PERCENT in our customer base from 25 Thousand in 2017 to 2 Lakh in 2019. With 1500 PERCENT growth in 2020, currently, over 3 million customers trust us with their investment decisions, thus setting us on the course to become an industry leader in the country. The company was founded in 2009 by Ravi Kumar and Shrinivas Viswanath, and in2016 Kavitha Subramanian joined as the third co-founder. Backed by Ratan Tata, weraised $4 million in Series A funding (2016) led by Kalaari Capital. In 2019, US-based investment firm Tiger Global Management invested $25 million in a Series B funding round. Visit our Linkedin page to learn more about us. Do visit our Linkedin page to know more about us. About the Team We are a Formula-1 team where every millisecond counts. Here, we are continuously innovating and building highly scalable backend systems and strategies that give a seamless experience to our customers even during large volumes of traffic hitting our systems. A glimpse of what we do Creating and improving multiple products via continuous delivery Embrace and enable DevOps culture within the organization Data driven approach to build new products and features Build new tech innovations to improve business processes and enable our various departments to help service our customers better. What we want We are looking for talented engineers with strong foundations who can learn and pick up new tools on the fly. We want you to share our passion for developing products that will help change the landscape for fin-tech in India. You would be working with the latest web technologies to build new features, improve performance and reliability of existing features, and improve our development processes as we scale our company. Roles &amp; Responsibilities Design and build efficient, scalable systems that are used by millions of people. Own what you build as you create, test and refine whats under the hood of our pages and services. Implement and maintain features, improve performance and reliability in our frontend web experiences Interact with Product, Design and Engineering teams to spec, build, test and deploy new features Improve testing and reliability by improving existing tests and writing new ones Perform Peer Code Reviews Investigate production issues pertaining to the user interface to determine root cause and implement solutions What you need You have 3 years of experience building applications on the web platform with JavaScript, HTML and CSS. Knowledge of REACT tools including React.js, Webpack, Enzyme, Redux, and Flux. Strong fundamentals on Web Standards, Browser Performance and Rendering Pipelines, HTTP and other relevant concepts. You have a get-things-done attitude and deep empathy for users and fellow teammates. You can write testable, maintainable code thats easy to understand. Ability to take complex problems and break them down into smaller tasks &amp; You have a curiosity about how things work. Psst tips on how you can beat the competition If you can showcase your abilities to Be self-driven / quick starter Have an ownership mindset Aggressively drive and deliver results If you fit the above description, we would love to connect with you! APPLY NOW A basic requirement but one that many forget Make sure you go through our website, download our app and give us feedback! Upstox is an Equal Opportunity Employer; all qualified applicants will receive consideration for employment without regard to race, color, religion, gender, gender identity or expression, sexual orientation, national origin, genetics, disability, age, veteran status, or other characteristics."/>
    <x v="0"/>
    <x v="3"/>
    <x v="0"/>
    <x v="0"/>
    <n v="15091079"/>
    <x v="7"/>
    <x v="6"/>
    <x v="0"/>
  </r>
  <r>
    <n v="93"/>
    <x v="92"/>
    <x v="8"/>
    <x v="0"/>
    <x v="0"/>
    <x v="33"/>
    <x v="73"/>
    <s v="4 weeks ago"/>
    <n v="25"/>
    <s v="We are looking for a React Developer who will be responsible for working on various product design, implementation and solutioning, as an important part of the Engineering team._x000a__x000a_Requirements_x000a__x000a_Highly focused individual with self-driven attitude_x000a__x000a_Advanced speaking and writing skills for effective communication_x000a__x000a_Ability to work in cross functional teams demonstrating high level of commitment and coordination_x000a__x000a_Attention to details and commitment to accuracy for the desired deliverable_x000a__x000a_Should demonstrate and develop a sense of ownership towards the assigned task_x000a__x000a_Ability to write reusable, testable, and efficient code_x000a__x000a_Ensuring step-by-step deliverables are met as part of product development_x000a__x000a_Ability to take up quick objectives and execute within a short period of time_x000a__x000a_Ability to keep sensitive business information confidential_x000a__x000a_Contribute, positively and extensively towards building the organizational reputation, brand and operational excellence_x000a__x000a_Background Of The Candidate_x000a__x000a_Experienced as a React Developer for 1-3 years._x000a__x000a_Strong knowledge of React, HTML, CSS, and JavaScript_x000a__x000a_Experience with popular React workflows such as Redux, Flux, and Context API_x000a__x000a_Having sound understanding of Cloud technologies for building, deploying and debugging._x000a__x000a_Knowledge of responsive design and development principles._x000a__x000a_Familiarity with architecture styles/APIs (REST)._x000a__x000a_Familiarity with Git version control system_x000a__x000a_Understanding of Agile methodologies_x000a__x000a_Develop user-friendly and visually appealing interfaces using React_x000a__x000a_Collaborate with cross-functional teams including designers, developers, and project managers to deliver high-quality web applications_x000a__x000a_Ensure that the application is optimized for maximum speed and scalability_x000a__x000a_Write clean, maintainable, and efficient code_x000a__x000a_Keep up-to-date with emerging trends and technologies in front-end development_x000a__x000a_Strong communication skills to collaborate with designers, developers, and other relevant staff members or clients_x000a__x000a_Proven ability to complete assigned task according to the outlined scope and timeline_x000a__x000a_Graduate or Post-graduate from a reputed college or university"/>
    <x v="0"/>
    <x v="0"/>
    <x v="7"/>
    <x v="7"/>
    <n v="28707955"/>
    <x v="16"/>
    <x v="5"/>
    <x v="0"/>
  </r>
  <r>
    <n v="94"/>
    <x v="93"/>
    <x v="8"/>
    <x v="0"/>
    <x v="0"/>
    <x v="56"/>
    <x v="74"/>
    <s v="4 weeks ago"/>
    <n v="25"/>
    <s v="Designation: Full Stack Developer_x000a__x000a_Backend: Python, Django (Min two years in hand experience)_x000a__x000a_Front End: React, JavaScript, html, CSS (Min One Year In hand experience)_x000a__x000a_Database: MySQL or PostgreSQL (Min One Year in hand experience)_x000a__x000a_Week Off: All Sundays off and 2nd and 4th Sat offs._x000a__x000a_Job Type: Onsite_x000a__x000a_Location: Vikhroli, Mumbai_x000a__x000a_Below is the JD for your reference._x000a__x000a__x000a_ * Collaborate with development teams and department managers to create innovative software solutions._x000a_ * Keeping up with the latest advancements in programming languages and server apps._x000a_ * Create new, dynamic, front-end, and backend software products and apps that are dynamic and visually appealing._x000a_ * Able to develop entire architecture, responsive design, user interaction, and user experience._x000a_ * The ability to use databases, APIs, version control systems, and third-party applications._x000a_ * Offer suggestions for ongoing improvement, and add or remove features as necessary._x000a_ * Design a plan for stability, scalability, performance optimization, and ongoing improvement._x000a_ * Keep track of new development-related tools, frameworks, methods, and architectures._x000a_ * The developer oversees creating APIs depending on the architecture of the production application._x000a_ * All operating systems, including Windows, macOS, and Linux, must support applications without issues._x000a_   _x000a_   _x000a__x000a_Interested Candidate can share their CV's on dhwani@gminfotech.in_x000a__x000a_Contact - 7304015692"/>
    <x v="0"/>
    <x v="0"/>
    <x v="7"/>
    <x v="29"/>
    <n v="79665022"/>
    <x v="7"/>
    <x v="6"/>
    <x v="0"/>
  </r>
  <r>
    <n v="95"/>
    <x v="94"/>
    <x v="27"/>
    <x v="0"/>
    <x v="0"/>
    <x v="31"/>
    <x v="2"/>
    <s v="2 weeks ago"/>
    <n v="82"/>
    <s v="Job Summary_x000a__x000a_The Project and Planner Services Teamâ€¯is looking for a Software Engineer who is passionate about working on high-scale geo-distributed services. As part of Microsoftâ€™s vision of redefining work management in aâ€¯hybrid &amp; distributed workplace, we are building a new, truly modern project management tool. Microsoft Planner, Project &amp; ToDo are the suite of apps and services that enable managing tasks and projects across work and life for our users. It has rich features like real-time collaboration, AI , Automation through power apps, Gantt charts, kanban boards etc. We are fast becoming THE hub for work management in Micrsoft 365 with thousands of organizations and users using our tool.â€¯_x000a__x000a_We are looking forâ€¯a Software Engineer to spearhead our effortsâ€¯in building and optimizing our high scale services based on Azure, service fabric and .NET. You will play a crucial role in a team that brings high code quality, problem solving, design and debugging skills to the table. You'll be using the latest and greatest technology stack includingâ€¯ Service Fabric , C# (language of preference), Cosmos DB, Dataverse and more ._x000a__x000a_Come join and help us shape the future of work management._x000a__x000a_Responsibilities_x000a__x000a_Responsibilities_x000a__x000a__x000a_ * Building and optimizing reliable cloud services based on Azure, service fabric and .NET_x000a_ * Tackle complex backend problems along with customer driven enhancements._x000a_ * Optimize backend services and come up with ideas on next set of optimizations._x000a_ * Support services live site ._x000a_ * Support engineering excellence and best practices across the team and the organization._x000a_ * Research and evaluate new technologies and trends and propose new ideas and solutions._x000a_   _x000a_   _x000a__x000a_Qualifications_x000a__x000a_Qualifications_x000a__x000a__x000a_ * Bachelor's Degree in Computer Science, or related technical discipline AND 4+ years technical engineering experience with coding in languages including, but not limited to, C, C++, C#, Java, JavaScript, or Python_x000a_ * OR equivalent experience._x000a_ * 4+ years of backend development experience building large-scale, reliable cloud services._x000a_ * Background on .NET Core and Framework would be an added advantage._x000a_ * Experience on Databases like Cosmos/CDS services would be preferred._x000a_ * Excellent communication, collaboration, and problem-solving skills._x000a_ * Ability to work independently and as part of a team in a fast-paced and dynamic environment._x000a_ * Passion for learning new skills and technologies and sharing them with others._x000a_   _x000a_   _x000a__x000a_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x v="0"/>
    <x v="2"/>
    <x v="0"/>
    <x v="2"/>
    <n v="1035"/>
    <x v="2"/>
    <x v="1"/>
    <x v="0"/>
  </r>
  <r>
    <n v="96"/>
    <x v="95"/>
    <x v="1"/>
    <x v="1"/>
    <x v="1"/>
    <x v="2"/>
    <x v="75"/>
    <s v="1 month ago"/>
    <n v="143"/>
    <s v="We are looking for a passionate JavaScript developer to be responsible for all front-end platform-related duties, from developing designs for complicated applications to analyzing code. The JavaScript developer's responsibilities include optimizing applications, ensuring REactJs feasibility, and implementing API designs and architecture._x000a__x000a_To be successful as a JavaScript developer, you should have an understanding of web markup and expert knowledge of JavaScript. Ultimately, a quality JavaScript developer should be able to work in a fast-paced environment and implement complex design specifications._x000a__x000a__x000a_ * Building sustainable coding that may be used in the future._x000a_ * ReactJs Develper_x000a_ * Enhancing performance of the main front-end website._x000a_ * Modifying designs and specifications of complex applications._x000a_ * Analyzing code, requirements, system risks, and software reliability._x000a_ * Collaborating with front-end and back-end web developers._x000a_ * Degree in computer science, engineering, MIS, or related field._x000a_ * Extensive knowledge and understanding of JavaScript._x000a_ * Experience with JavaScript libraries (e.g. ExtJS, Backbone JS, and Angular JS)._x000a_ * Proficiency in browser rendering behavior and performance._x000a_ * Experience in front-end tools (e.g. Grunt and Gulp JS.)_x000a_ * Sound understanding of web markup, such as HTML5."/>
    <x v="0"/>
    <x v="4"/>
    <x v="0"/>
    <x v="7"/>
    <n v="89692839"/>
    <x v="7"/>
    <x v="6"/>
    <x v="0"/>
  </r>
  <r>
    <n v="97"/>
    <x v="96"/>
    <x v="1"/>
    <x v="1"/>
    <x v="1"/>
    <x v="57"/>
    <x v="76"/>
    <s v="1 month ago"/>
    <n v="200"/>
    <s v="We are looking for great engineers who demonstrate very high levels of agency and a strong bias for action. Experimentation, quick iterative cycles, transparency, ownership, and a sharp focus on shipping are values core to our Engineering and Product culture._x000a__x000a_Responsibilities_x000a__x000a__x000a_ * Design, Develop, and Maintain robust and scalable web applications for our Platform's frontend._x000a_ * Implement components for Registry Services, Monitoring, and Viz. for ML feature pipelines and models._x000a_ * Implement components for End users to manage their infra and resources for deployed services &amp; pipelines._x000a_ * Implement components for End users to track pipeline and service usage, health, etc._x000a_ * Collaborate with designers and other engineers to define requirements and technical specifications._x000a_ * Participate in code reviews, and system design discussions, and push for high code quality._x000a_   _x000a_   _x000a__x000a_Requirements_x000a__x000a__x000a_ * Strong knowledge of Javascript fundamentals,_x000a_ * 2+ years of relevant experience in/track record of building web apps at scale._x000a_ * Hands-on experience in frameworks such as React, Vue, and Angular and state management such as Redux._x000a_ * Proficiency in HTML, and CSS._x000a_ * Familiarity with Server-side rendering._x000a_ * A preliminary understanding of SEO would be a plus._x000a_   _x000a_   _x000a__x000a_This job was posted by Soumanta Das from Yugen.ai."/>
    <x v="0"/>
    <x v="0"/>
    <x v="2"/>
    <x v="5"/>
    <n v="13759242"/>
    <x v="0"/>
    <x v="0"/>
    <x v="0"/>
  </r>
  <r>
    <n v="98"/>
    <x v="97"/>
    <x v="33"/>
    <x v="1"/>
    <x v="1"/>
    <x v="58"/>
    <x v="77"/>
    <s v="1 month ago"/>
    <n v="200"/>
    <s v="Job brief_x000a__x000a_We are seeking a Junior Web Development Engineer who has worked with ReactJS, NextJS, RemixJS in our Frontend Web Development Team._x000a__x000a_Expectations And Responsibilities_x000a__x000a_TypescriptProficiency in Typescript._x000a__x000a_Willingness to adhere to code guidelines and grow in writing maintainable code._x000a__x000a_Keeping up with the latest Node.js APIs and Typescript updates._x000a__x000a_NextJS_x000a__x000a_Familiarity with NextJS, and an eagerness to further develop skills in this area._x000a__x000a_Exposure to RemixJS is a plus._x000a__x000a_CSS / Styling_x000a__x000a_Basic experience in CSS and styling techniques._x000a__x000a_Willingness to learn and apply commonly used CSS libraries such as Bootstrap, Tailwind CSS, or Bulma._x000a__x000a_UI / UX Matters_x000a__x000a_Basic understanding of UI/UX principles._x000a__x000a_Eagerness to contribute to the delivery of user-centric frontend solutions._x000a__x000a_Scaling_x000a__x000a_Awareness of scaling frontend microservices._x000a__x000a_Exposure to AWS services is a bonus._x000a__x000a_Team Collaboration_x000a__x000a_Ability to work collaboratively in a team environment._x000a__x000a_Eagerness to learn from experienced team members and contribute to team goals._x000a__x000a_Startup Exposure_x000a__x000a_A desire to work in an early-stage startup environment._x000a__x000a_Readiness to adapt to a fast-paced, dynamic startup culture._x000a__x000a_Are you a detail detective with a knack for making things awesome? Do you get giddy when interfaces are smooth and intuitive? If you're a quick learner with a curious mind and a passion for teamwork, then BuildBear wants you!_x000a__x000a_Requirements_x000a__x000a__x000a_ * Must Have: At least 2 years of work experience in developing web applications, specifically developing in frontend technologies._x000a_ * Good to Have: Bachelors degree in Software Engineering, Information Technology or related field._x000a_   _x000a_   _x000a_   _x000a__x000a_About Us_x000a__x000a_BuildBear is creating the first seamless CI/CD infrastructure for Smart Contracts and Web3 Applications. BuildBear aims to make it easy for Web3 Application owners, Web3 Application Developers and Core Smart Contract Developers to interact with their Smart Contracts, Frontend and Backend in a production grade setting, to build and ship Web3 Applications faster._x000a__x000a_BuildBear is founded by Dipesh, who previously built Zapper.fi and has been developing web3 applications since 2017 and Emmanuel, one of the designers of Async Rust {Rust Language Org} and the creator of Valerie {React in Rust}. The project began in 2022 and has been funded by marquee investors, including senior members of Kyber, Typechain, and Ethereum Enterprise Alliance._x000a__x000a_BuildBear is a distributed / remote team of engineers and builders across Singapore, India and US. We are extremely passionate and obsessed about shipping powerful infrastructure to test of Web3 Applications at Scale._x000a__x000a_Why work for BuildBear_x000a__x000a_Joining BuildBear is not just a job it's an opportunity to be part of a dynamic and innovative team that is reshaping the future. At BuildBear, we're not just building a product; we're crafting a vision and pushing boundaries. Here, you'll have the chance to contribute ideas, make a real impact, and see your efforts shape the direction of our company._x000a__x000a_We will be recognizing and rewarding the commitment of our team, which is why early joiners will be eligible for stock options, aligning your success with the success of the company._x000a__x000a_Join us at BuildBear and be a key player in our growth story while enjoying the benefits of being an early and integral part of our innovative team."/>
    <x v="0"/>
    <x v="0"/>
    <x v="0"/>
    <x v="30"/>
    <n v="82323007"/>
    <x v="0"/>
    <x v="0"/>
    <x v="0"/>
  </r>
  <r>
    <n v="99"/>
    <x v="98"/>
    <x v="0"/>
    <x v="0"/>
    <x v="0"/>
    <x v="59"/>
    <x v="78"/>
    <s v="3 weeks ago"/>
    <n v="52"/>
    <s v="Skill: security , wordpress , web developer , problem solving , website maintenance; Exp: 1-3 years; Job Role Developing responsive and dynamic websites on WordPress Theme selection and set up templates Customizing or purchasing plugins Website Maintenance Managing client requests for changes; plug in updates; security updates etc. Coordinating with copywriters, designers and account managers for the most creative project Multitasking ability to work on multiple projects at the same time Ownership; problem solving attitude; guiding designers on grid layouts Willingness to work extra if project requires Keep themselves updated of latest in the field Coding for emailers and social media tabs QA of Websites"/>
    <x v="0"/>
    <x v="0"/>
    <x v="0"/>
    <x v="0"/>
    <n v="867735"/>
    <x v="23"/>
    <x v="10"/>
    <x v="0"/>
  </r>
  <r>
    <n v="100"/>
    <x v="99"/>
    <x v="10"/>
    <x v="0"/>
    <x v="0"/>
    <x v="60"/>
    <x v="79"/>
    <s v="2 weeks ago"/>
    <n v="147"/>
    <s v="About the Company_x000a__x000a_Urban Company is a tech-enabled home services marketplace. Customers use our platform to book services, such as beauty treatments, haircuts, massage therapy, cleaning, plumbing, carpentry, appliance repair, painting , which are delivered in the comfort of their home and at a time of their choosing. We promise our customers a high quality, standardized and reliable service experience. To fulfill this promise, we work closely with our hand-picked service partners, enabling them with technology, training, products, tools, financing, insurance, and brand, helping them succeed and deliver on this promise._x000a__x000a__x000a__x000a__x000a_What youâ€™ll do:_x000a__x000a__x000a__x000a__x000a_As a Data Scientist at Urban Company, you will hold a critical role in elevating our data-driven capabilities and influencing the direction of our product development and business strategies. Your responsibilities will encompass:_x000a__x000a__x000a__x000a__x000a_ * Develop custom data models and algorithms to apply to data sets._x000a_ * Developing and implementing advanced machine learning models to address complex problems, such as inventory planning, matchmaking and recoveries._x000a_ * Presenting your findings, insights, and data-driven recommendations to senior management, influencing strategic decision-making at the highest level._x000a_ * Collaborate closely with cross-functional teams, including product managers, engineers, business teams, and marketing, to implement models and monitor outcomes_x000a_ * Develop processes and tools to monitor and analyze model performance and data accuracy._x000a_ * Taking the lead in quantifying the business impact of potential projects and identifying significant opportunities for growth._x000a__x000a__x000a__x000a__x000a__x000a__x000a__x000a_What we need:_x000a__x000a_BS/MS in Statistics, Math, Computer Science, or related field._x000a__x000a__x000a__x000a__x000a_We're looking for someone with 1-3 years of experience with following expertise:_x000a__x000a__x000a__x000a__x000a_ * Knowledge and experience in ML techniques - GLM/Regression, Random Forest, Boosting, Trees, Neural Networks, Deep Learning._x000a_ * Experience with languages - Python,, Tensorflow, Pytorch_x000a_ * Excellent SQL skills and the ability to use tools such as Python, Excel to work efficiently at scale with large data sets_x000a_ * Advanced knowledge of statistics and design of experiments and analysis_x000a_ * Experience with Cloud computing tools - Sagemaker_x000a_ * Experience with Model Deployment Frameworks - Flask, Gunicorn_x000a_ * Self-driven with the ability to work in a self-guided manner_x000a_ * Superb communication and organization skills._x000a__x000a__x000a__x000a__x000a__x000a__x000a__x000a__x000a__x000a__x000a_Folks you will work with:_x000a__x000a_We understand that the people you work with and learn from is the single most important determinant of how much you enjoy working at a place. In fact, this defines the culture in many ways. Here is a list of UC folks you can expect to work with and collaborate with:_x000a__x000a_ 1. Ananda Matthur_x000a_ 2. Satish Korrapati_x000a_ 3. Resham Wadhwa_x000a_ 4. Kshitiz Swaroop_x000a__x000a__x000a__x000a__x000a__x000a__x000a__x000a_What can you expect:_x000a__x000a_ * A great work environment with massive ownership and growth opportunities - we hire folks for a career opportunity, not just the role._x000a_ * Energy and hustle of a startup with processes and depth of a big organization_x000a_ * Expect to work with people you can learn from and are invested in your growth_x000a_ * Opportunity to be part of the mission to transform customer and partner experience_x000a_ * Latest tools and technology to get things done provided by the company_x000a_ * Health insurance benefits for you and your family_x000a__x000a_At Urban Company we are committed to providing equal and fair opportunities in employment and creating an inclusive work environment. We endeavor to maintain a work environment free from harassment based on age, color, physical ability, marital status, parental status, ethnic origin, religion, sexual orientation, or gender identity._x000a__x000a_"/>
    <x v="0"/>
    <x v="4"/>
    <x v="6"/>
    <x v="7"/>
    <n v="31274049"/>
    <x v="6"/>
    <x v="5"/>
    <x v="0"/>
  </r>
  <r>
    <n v="101"/>
    <x v="100"/>
    <x v="2"/>
    <x v="0"/>
    <x v="0"/>
    <x v="61"/>
    <x v="80"/>
    <s v="1 week ago"/>
    <n v="200"/>
    <s v="Job Description_x000a__x000a__x000a__x000a__x000a_Designation: Solution Developer_x000a__x000a_Role: Data Scientist_x000a__x000a_Experience: 2-5 Years_x000a__x000a_Education: B.E./ B.Tech._x000a__x000a_Grade: L1.1_x000a__x000a__x000a__x000a__x000a_Location: Pimpri, Pune_x000a__x000a__x000a__x000a__x000a_Skills -_x000a__x000a_ * Machine Learning Algorithms_x000a_ * Statistical Methods_x000a_ * Python, R_x000a_ * Flask_x000a_ * Neural Network_x000a__x000a__x000a__x000a__x000a_Job Responsibility:_x000a__x000a__x000a__x000a__x000a_ * Design, develop, test, validate, and deploy Predictive Analytics/Machine Learning (ML) /Statistical models as part of new product development and/or projects._x000a_ * Use data visualization tools (e.g., Tableau, PowerBI) to share ongoing insights._x000a_ * Present findings to technical audiences_x000a_ * Stay up to date on ML, Big Data technologies sharing learnings with the teams._x000a_ * Exceptional problem-solving abilities with an understanding of statistical methods_x000a_ * Experience in machine learning methods (e.g., cluster analysis, decision trees, random forest, neural networks, logistics regression) to model and predict research outcomes._x000a_ * Proficient in advanced mathematical techniques (correlation, regression, time series analysis, analysis of variance, etc.) to forecast outcomes._x000a_ * Experience working with databases (Teradata, Oracle, SQL and NoSQL dbs) and interpreting data; experience with feature engineering and data wrangling of both unstructured and structured data sets._x000a__x000a__x000a__x000a__x000a_Additional:_x000a__x000a__x000a__x000a__x000a_ * Good in Communication Skills and Programming. Should be passionate and work oriented._x000a_ * Should be ready to work in Shifts as needed._x000a_ * The work is at client site &amp; has alternate Saturday as weekly off._x000a_ * The project is for automobile domain &amp; requires engineering skills as a basic background._x000a_ * The employee should be eager to learn new technologies."/>
    <x v="0"/>
    <x v="3"/>
    <x v="3"/>
    <x v="31"/>
    <n v="6369"/>
    <x v="11"/>
    <x v="6"/>
    <x v="1"/>
  </r>
  <r>
    <n v="102"/>
    <x v="101"/>
    <x v="20"/>
    <x v="0"/>
    <x v="0"/>
    <x v="62"/>
    <x v="81"/>
    <s v="2 weeks ago"/>
    <n v="121"/>
    <s v="Inviting applications for the role of Manager - Data Scientist_x000a__x000a__x000a__x000a__x000a_Interested candidates please send your CV/Resume to nada.khan@genpact.com_x000a__x000a__x000a__x000a__x000a_Locations: Bangalore, Hyderabad &amp; Gurugram_x000a__x000a__x000a__x000a__x000a_Welcome to the relentless pursuit of better._x000a__x000a_Inviting applications for the role of Data Scientist_x000a__x000a_The position is based out of India and the focus of the role is to have enterprise level experience in Predictive and NLP Model build, validation, implementation, monitoring, etc. and do analysis on data, be able to understand, translate and integrate the analysis._x000a__x000a_We are seeking a highly skilled and experienced Generative AI Specialist for developing and implementing cutting-edge generative models to solve complex problems using LLM technology. Need to collaborate with cross-functional teams, conduct research, and deliver innovative solutions in generative artificial intelligence._x000a__x000a_Responsibilities_x000a__x000a_ * Participating and collaborating with operation teams in the organization to understand the business requirements and to deliver scalable solutions._x000a_ * Conduct thorough research on state-of-the-art generative AI techniques, stay up to date with the latest advancements, and apply them to enhance the capabilities of LLM models._x000a_ * Ability to create models using Classification and Regression techniques and perform Hypothesis Testing and Feature selection._x000a_ * Ability to use creativity to spot trends and tease out patterns in large datasets._x000a_ * Strong analytical and problem-solving skills, and ability to set goals and meet deadlines in fast paced working environment._x000a_ * Analyze user behavior, conversion data, customer journeys to generate hypothesis and build optimization plans and provide insights for feature improvements._x000a_ * Mine and analyze data from company databases to drive optimization and improvement of product development and business strategies._x000a_ * Continuously think on how to improve the analytics infrastructure for the team and automate processes._x000a_ * Perform deep dive analyses on key business trends from different perspectives and package the insights into easily consumable presentations and documents._x000a_ * Provide thought leadership within the marketing analytics community._x000a__x000a_Qualifications we seek in you._x000a__x000a_Minimum qualifications_x000a__x000a_ * Education in Statistics, Mathematics, Computer Science, or another quantitative field._x000a__x000a_Preferred qualifications_x000a__x000a_ * Experience using computer languages (Python, SQL, etc.) to manipulate data and draw insights from large data sets._x000a_ * Experience in using industry standard AI/ML libraries._x000a_ * Solid understanding of generative AI concepts, frameworks, and techniques, with hands-on experience in developing and deploying generative models._x000a_ * Proficiency in working with Large Language Models (LLMs)._x000a_ * Strong programming skills in languages such as Python and experience with deep learning libraries/frameworks._x000a_ * Strong communication and collaboration skills, with the ability to work effectively in a multidisciplinary team environment._x000a_ * Familiarity with natural language processing (NLP) and understanding of various NLP tasks is a plus._x000a_ * Prior experience in handling LLM use cases or working with large-scale language models is highly desirable._x000a_ * Ensure data quality and integrity through best practices and compliance to framework, architecture, and coding standards."/>
    <x v="0"/>
    <x v="3"/>
    <x v="8"/>
    <x v="32"/>
    <n v="210064"/>
    <x v="0"/>
    <x v="0"/>
    <x v="0"/>
  </r>
  <r>
    <n v="103"/>
    <x v="102"/>
    <x v="20"/>
    <x v="0"/>
    <x v="0"/>
    <x v="63"/>
    <x v="82"/>
    <s v="2 weeks ago"/>
    <n v="118"/>
    <s v="Job Description_x000a__x000a__x000a__x000a__x000a_Responsibilities_x000a__x000a__x000a__x000a__x000a_â€¢ Data Science role with good experience in time-series Forecasting in Python/R_x000a__x000a__x000a__x000a__x000a_â€¢ Domain knowledge with respect to handling multiple seasonality and holiday effects in a time series data._x000a__x000a__x000a__x000a__x000a_â€¢ Should be able to tweak model parameters and evaluation metrics._x000a__x000a__x000a__x000a__x000a_â€¢ Understanding of Business Requirements and deriving KPIs that reflects the use case most appropriately._x000a__x000a__x000a__x000a__x000a_â€¢ Responsible to interact with stakeholders to highlight dependencies and handshake to ensure smooth execution of the project._x000a__x000a__x000a__x000a__x000a_â€¢ Design Power BI Report-Layouts out of the requirements_x000a__x000a__x000a__x000a__x000a_â€¢ Participate with end-users and do requirement gathering and convert into technical documentation._x000a__x000a__x000a__x000a__x000a_â€¢ Responsible for model validation_x000a__x000a__x000a__x000a__x000a_â€¢ Strong Analytical skills._x000a__x000a__x000a__x000a__x000a_â€¢ Diagnose and resolve application bottlenecks and performance issues._x000a__x000a__x000a__x000a__x000a_â€¢ Experience in understanding and deriving customer requirement from their business point of view and coming up with a detailed technical solution._x000a__x000a__x000a__x000a__x000a_â€¢ He should be capable enough in writing optimized code._x000a__x000a__x000a__x000a__x000a_Skills_x000a__x000a__x000a__x000a__x000a_At least 3+ years of experience in Data Science_x000a__x000a__x000a__x000a__x000a_ * Python (Mandatory)_x000a_ * R Scripting_x000a_ * Databricks_x000a_ * Good Experience of Time Series Forecasting_x000a_ * SQL (Good to have)_x000a_ * Power BI (Good to have)_x000a__x000a_"/>
    <x v="0"/>
    <x v="3"/>
    <x v="3"/>
    <x v="7"/>
    <n v="86813252"/>
    <x v="0"/>
    <x v="0"/>
    <x v="0"/>
  </r>
  <r>
    <n v="104"/>
    <x v="103"/>
    <x v="3"/>
    <x v="0"/>
    <x v="0"/>
    <x v="63"/>
    <x v="83"/>
    <s v="2 weeks ago"/>
    <n v="200"/>
    <s v=" * Project Role : Data Scientist_x000a_ * Management Level : G140_x000a_ * Work Experience : 4 to 8 Years_x000a_ * Notice period : 0-60 days_x000a_ * Work location : Bengaluru/Gurgaon_x000a_ * Interview Mode : Virtual (on Teams Meeting)_x000a_ * Educational Qualification : 15 years of full time education. Bachelor's Degree in Computer Science ,or Equivalent Degree is desired_x000a_ * Skills Required:_x000a_ * Must have skills: ML- (Regression, Clustering, time for broadcasting), Python, SQL, Advance Excel_x000a_ * Good to have: Azure, NLP, Generative API_x000a__x000a__x000a__x000a__x000a_Job Overview:_x000a__x000a_Position Purpose:_x000a__x000a_ * To handle commercial analytics projects, specifically marketing mix, forecasting, segmentation &amp; decision tree, customer and brand performance analytics projects with proficiency in Python, R and SAS_x000a__x000a_Principal Accountabilities:_x000a__x000a_ * Work across projects such as promotional return (ROI analysis), Resource and price optimization analysis, Physician / patient profiling_x000a_ * Develop a good understanding of consumer offerings, proprietary databases, and analytical approaches to effectively guide and support client-facing stakeholders across globe mainly in Europe and US_x000a_ * Handle small and large datasets on projects efficiently and figure out the right technology for processing the data (e.g. Excel, R, Python etc.,). Be a champion on analytics technologies within the team_x000a_ * Present findings and recommendations to stakeholders in business point of view_x000a__x000a_Education, Specialized Skills Required &amp; Experience:_x000a__x000a_Education:_x000a__x000a_ * An academic background in quantitative sciences (Masters in Economics / Econometrics / Statistics /Computer Science/ Operations Research / Mathematics / Data Mining / Agricultural Economics etc.) from a well-known institution_x000a__x000a_Specialized Skills Required:_x000a__x000a_ * Strong organizational skills with the ability to multitask and work independently and efficiently to meet scheduled deadlines_x000a_ * Ability to work in a team and coordinate with team members in performing QC for the delivery of projects with tight turnaround time_x000a_ * Self-motivated with the ability to make decisions in the absence of detailed instructions_x000a_ * Proficiency in MS office applications such as Excel and Power Point proficiency in SAS, R, Python are mandatory will be plus, if experience id data visualization platforms like Tableau, Power BI_x000a__x000a_Experience:_x000a__x000a_ * 3 6 years of experience in pharmaceutical / retail commercial analytics_x000a__x000a_Organization Reporting and Scope:_x000a__x000a_ * Reports to Manager AA/CE CoE, CESE, IQVIA - GDC_x000a_ * Management scope: (number of  employees): Not Applicable_x000a_ * Annual revenue scope: Not applicable_x000a__x000a_"/>
    <x v="0"/>
    <x v="3"/>
    <x v="3"/>
    <x v="33"/>
    <n v="4057"/>
    <x v="0"/>
    <x v="0"/>
    <x v="0"/>
  </r>
  <r>
    <n v="105"/>
    <x v="104"/>
    <x v="4"/>
    <x v="2"/>
    <x v="1"/>
    <x v="64"/>
    <x v="84"/>
    <s v="16 hours ago"/>
    <n v="25"/>
    <s v="Looking out for a Data Scientist for a reputed bank based out of Gurgaon/Gurugram_x000a__x000a__x000a_ * Must have experience in Credit Risk Analytics &amp; Risk Modelling._x000a_   _x000a_   _x000a__x000a_Job Responsibilities_x000a__x000a__x000a_ * Experience querying databases and using statistical computer languages: R, Python, SLQ, etc._x000a_ * Use predictive modelling to increase and optimize customer experiences, revenue generation, ad targeting and other business outcomes._x000a_ * Experienced in working with large and multiple datasets, data warehouses and ability to pull data using relevant programs and coding._x000a_ * Well versed with necessary data reprocessing and feature engineering skills._x000a_ * Strong background in Statistical Analysis. Constantly look and research on ML algorithms and data sources for better prediction_x000a_ * Work and coordinate with multiple stakeholders to identify opportunities for leveraging company data to drive business solutions, implement models and monitor outcomes._x000a_ * Assess the effectiveness and accuracy of new data sources and data gathering techniques and develop processes and tools to monitor and analyze model performance and data accuracy._x000a_ * Experience in establishing/scaling up data science functions_x000a_ * Proven ability to discover solutions hidden in large datasets and to drive business results with their databased insights_x000a_ * Leverage analytics to increase customer lifetime value for clients acquired digitally by pitching right product to the right client at the right time_x000a_ * Help define pricing models for digital value propositions for various segments of users / clients to ensure profitability of the portfolio and to ensure achievement of business outcomes_x000a_ * Work with product, growth, and marketing teams across product/campaign lifecycle_x000a_ * Empower product and marketing teams by creating automated dashboards and reports using PowerBI_x000a_   _x000a_   _x000a__x000a_Education, Work Experience, Key Skill Set Requirements_x000a__x000a__x000a_ * BE / B-Tech/M.E./M.Tech/MBA/PGDBM from Tier 1/Tier 2 colleges_x000a_ * 5+ years of experience in Analytics and data science_x000a_ * Model development experience in Python_x000a_ * Strong and in-depth understanding of statistics_x000a_ * Strong strategic thought leadership and problem-solving skills with ability to tackle unstructured and complex business problems_x000a_ * Ability to build &amp; use relationships and influence broadly across the organization ï‚· Results driven with strong project management skills, ability to work on multiple priorities_x000a_ * Handling Big Data, Segmentation, Analytics, Machine Learning, Artificial Intelligence, Statistics and Hypothesis Testing"/>
    <x v="0"/>
    <x v="3"/>
    <x v="0"/>
    <x v="16"/>
    <n v="101215"/>
    <x v="6"/>
    <x v="5"/>
    <x v="1"/>
  </r>
  <r>
    <n v="106"/>
    <x v="105"/>
    <x v="0"/>
    <x v="0"/>
    <x v="0"/>
    <x v="63"/>
    <x v="82"/>
    <s v="3 weeks ago"/>
    <n v="200"/>
    <s v="The ideal candidate's favorite words are learning, data, scale, and agility. You will leverage your strong collaboration skills and ability to extract valuable insights from highly complex data sets to ask the right questions and find the right answers._x000a__x000a__x000a__x000a_Responsibilities_x000a__x000a_Design and develop ML / NLP models for the project requirement_x000a__x000a_Deliver ownership to setup ML / NLP models with respect to tools, data and infrastructure as required_x000a__x000a_Work closely with Product Owner and Product architect right from ML based solution conceptualization till implementation in response to a client requirement_x000a__x000a_Thought leadership on building ML/NLP based solution based on client requirements_x000a__x000a_Lead the ML / NLP dialogue during the customer visits and other partner events_x000a__x000a_Required Skills &amp; Competencies_x000a__x000a_Strong knowledge of machine learning / NLP algorithmsâ€“ Information extraction, named entity recognition, text clustering, text summarization, intent classification, word embeddings, vector space models; experience in developing models_x000a__x000a_Strong experience in NLP using Python; experience in developing microservices and web services_x000a__x000a_Understanding of data and data analysis; experience with large data sets_x000a__x000a_Thorough with pandas, scikit and numpy_x000a__x000a_5+ years of experience implementing and deploying machine learning and deep learning frameworks (Spark, TensorFlow, Keras, Caffe, etc.) through distribution cluster and application programming in cloud platforms including Azure, IBM, AWS and GCP._x000a__x000a_Hands on experience Data Science / Big Data technology and architecture&quot;_x000a__x000a_"/>
    <x v="0"/>
    <x v="3"/>
    <x v="3"/>
    <x v="7"/>
    <n v="86813252"/>
    <x v="11"/>
    <x v="6"/>
    <x v="0"/>
  </r>
  <r>
    <n v="107"/>
    <x v="106"/>
    <x v="3"/>
    <x v="0"/>
    <x v="0"/>
    <x v="65"/>
    <x v="85"/>
    <s v="2 weeks ago"/>
    <n v="200"/>
    <s v="Who We Are:_x000a__x000a_Endeavor is a global leader in sports, entertainment and fashion. Endeavor is the parent company of a number of industry leaders, including: sports, events and media company IMG; entertainment agency WME; creative agency 160over90; and premier mixed martial arts organization UFC. Collectively, the Endeavor network specializes in talent representation and management; brand strategy, activation and licensing; sponsorship; media sales and distribution; and event management. Endeavor unites and brings people together in our love of sport, culture, and entertainment._x000a__x000a__x000a__x000a__x000a_The Role and What Youâ€™ll Do:_x000a__x000a_The Data Scientist (People &amp; HR Analytics) role will play a critical role in expanding People Analytics at Endeavor. The mission of the People Analytics team is to provide data-driven insights and strategic direction regarding our organization and people that are compelling and actionable. The ideal candidate is a problem solver, works effectively with people, and enjoys the challenges of developing and improving people analytics in a dynamic organization._x000a__x000a__x000a__x000a__x000a_Key Responsibilities Include But Not Limited To:_x000a__x000a_ * Develop scalable machine learning solutions on topics such as talent acquisition, talent management, attrition, and more to enable data-driven decision making_x000a_ * Analyze HR data sets to identify trends, patterns, and correlations, providing insights into workforce metrics, employee engagement, and talent acquisition_x000a_ * Conduct statistical analyses to support HR projects, including surveys and diversity and inclusion initiatives_x000a_ * Utilize advanced data visualization tools (e.g., Power BI) and programming languages (e.g., Python) to create innovative and informative visualizations_x000a_ * Own the development and maintenance of ongoing metrics, analysis, and dashboards; generate recurring monthly, quarterly, ad-hoc and annual reports and presentation_x000a_ * Create standardized templates and streamlined systems for the deployment of reporting and analytics solutions, catering to a diverse range of stakeholders_x000a_ * Collaborate with HR leaders, COEs, and various companies within Endeavor to support strategic data initiatives_x000a_ * Serve as an active participant on cross-functional project teams and provide guidance and training to teams in asking meaningful questions, interpreting data, and taking action_x000a__x000a__x000a__x000a__x000a_Note: While experience working with HR related data sets is preferred, it is not a strict requirement. Please note this JD has been updated from the earlier version, should you meet the requirements please re-apply._x000a__x000a__x000a__x000a__x000a_You Have These:_x000a__x000a_ * Bachelorâ€™s degree required (Mathematics, Statistics, Computer Science, I/O Psychology, or STEM fields preferred)_x000a_ * 3+ years of analytics, consulting, data science experience, preferably in People Analytics_x000a_ * Deep technical, hands-on experience in Python/R and SQL_x000a_ * Strong analytical, critical thinking and problem-solving skills_x000a_ * Adaptable, collaborative, organized and able to multi-task_x000a_ * Strong interpersonal and communication skills_x000a_ * Ability to establish and maintain a high degree of confidentiality with sensitive data_x000a__x000a__x000a__x000a__x000a_Weâ€™d Love If You Also Have These:_x000a__x000a_ * Strong understanding of HR strategy and systems_x000a_ * Experience with Power BI"/>
    <x v="0"/>
    <x v="4"/>
    <x v="9"/>
    <x v="34"/>
    <n v="18286898"/>
    <x v="0"/>
    <x v="0"/>
    <x v="0"/>
  </r>
  <r>
    <n v="108"/>
    <x v="107"/>
    <x v="8"/>
    <x v="0"/>
    <x v="0"/>
    <x v="63"/>
    <x v="86"/>
    <s v="4 weeks ago"/>
    <n v="200"/>
    <s v="About the Digital Business Unit at IndusInd:_x000a__x000a__x000a__x000a__x000a_The mandate of the Digital Business Unit at IndusInd Bank is as follows:_x000a__x000a_ * Building customer centric products with human centered design principles for retail Individual and micro, small and medium enterprise (MSME) customer segments_x000a_ * Build innovative products and propositions backed with problem solving mindset to discover and solve latent needs of customers_x000a_ * Build Embedded Finance (Banking as a Service) applications_x000a_ * Ensure designs are highly available, highly modular, highly scalable and highly secure_x000a_ * Drive digital business_x000a__x000a__x000a__x000a__x000a_Some of the applications managed by the Digital Business Unit include IndusMobile (bankâ€™s mobile app for retail individual clients), Indusnet (net banking application of the bank), IndusMerchantSolutions app, Whatsapp Banking, Chatbots, easycredit for Individuals, easycredit for Business Owners, savings, current account and fixed deposit online platforms. There are many more innovative digital products and solutions in pipeline_x000a__x000a__x000a__x000a__x000a_The unitâ€™s objectives are three fold â€“ (a) Drive better customer experience and engagement (b) transform existing lines of businesses and (c) build new digital only or banking as a service led digital business models_x000a__x000a__x000a__x000a__x000a_About the Role:_x000a__x000a_You would be part of asset analytics and data science team and work on cutting edge problems for the bank. The individual will work closely with the stakeholders across risk, business, partnerships, digital and strategy in creating and refining strategies to augment profitability and growth for the bank. The incumbent will majorly be responsible with coming up data driven and actionable insights and presenting them to relevant stakeholders The candidate will work in close collaboration with digital product, growth, and marketing teams._x000a__x000a__x000a__x000a__x000a_Job Responsibilities:_x000a__x000a_ * Experience querying databases and using statistical computer languages: R, Python, SLQ, etc._x000a_ * Use predictive modelling to increase and optimize customer experiences, revenue generation, ad targeting and other business outcomes._x000a_ * Experienced in working with large and multiple datasets, data warehouses and ability to pull data using relevant programs and coding._x000a_ * Well versed with necessary data reprocessing and feature engineering skills._x000a_ * Strong background in Statistical Analysis. Constantly look and research on ML algorithms and data sources for better prediction_x000a_ * Work and coordinate with multiple stakeholders to identify opportunities for leveraging company data to drive business solutions, implement models and monitor outcomes._x000a_ * Assess the effectiveness and accuracy of new data sources and data gathering techniques and develop processes and tools to monitor and analyze model performance and data accuracy._x000a_ * Experience in establishing/scaling up data science functions_x000a_ * Proven ability to discover solutions hidden in large datasets and to drive business results with their data-based insights_x000a_ * Leverage analytics to increase customer lifetime value for clients acquired digitally by pitching right product to the right client at the right time_x000a_ * Help define pricing models for digital value propositions for various segments of users / clients to ensure profitability of the portfolio and to ensure achievement of business outcomes_x000a_ * Work with product, growth, and marketing teams across product/campaign lifecycle_x000a_ * Empower product and marketing teams by creating automated dashboards and reports using PowerBI_x000a__x000a__x000a__x000a__x000a_Education, Work Experience, Key Skill Set Requirements:_x000a__x000a__x000a__x000a__x000a_ * BE / B-Tech/M.E./M.Tech/MBA/PGDBM from Tier 1/Tier 2 colleges_x000a_ * 2-4 years of Data Science experience in Banking/ Financial Services_x000a_ * Model development experience in Python_x000a_ * Strong and in-depth understanding of statistics_x000a_ * Strong strategic thought leadership and problem-solving skills with ability to tackle unstructured and complex business problems_x000a_ * Excellent written and verbal communication_x000a_ * Ability to build &amp; use relationships and influence broadly across the organization_x000a_ * Results driven with strong project management skills, ability to work on multiple priorities_x000a_ * Handling Big Data, Segmentation, Analytics, Machine Learning, Artificial Intelligence, Statistics and Hypothesis Testing_x000a__x000a_"/>
    <x v="0"/>
    <x v="3"/>
    <x v="6"/>
    <x v="16"/>
    <n v="30265"/>
    <x v="6"/>
    <x v="5"/>
    <x v="0"/>
  </r>
  <r>
    <n v="109"/>
    <x v="108"/>
    <x v="0"/>
    <x v="0"/>
    <x v="0"/>
    <x v="63"/>
    <x v="82"/>
    <s v="3 weeks ago"/>
    <n v="200"/>
    <s v="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_x000a__x000a__x000a__x000a__x000a_Job Details-_x000a__x000a_Location â€“ Any LTIMindtree location_x000a__x000a_Experience - 5 to 15 Yrs._x000a__x000a_Skills- Gen-AI, ChatGPT, Langchain, Prompt, vector stores, RAG, llama_x000a__x000a_ML, NLP, Computer vision, Deep learning, Machine learning, OCR, Transformer, regression, forecasting, classification, hyper parameter tunning, MLOps, Inference, Model training, Model Deployment_x000a__x000a__x000a__x000a__x000a_Job Summary:_x000a__x000a_ * More than 5 years of experience in Data Engineering, Data Science and AI / ML domain_x000a_ * Excellent understanding of machine learning techniques and algorithms, such as GPTs, CNN, RNN, k-NN, Naive Bayes, SVM, Decision Forests, etc._x000a_ * Experience using business intelligence tools (e.g. Tableau, PowerBI) and data frameworks (e.g. Hadoop)_x000a_ * Experience in Cloud native skills._x000a_ * Knowledge of SQL and Python; familiarity with Scala, Java or C++ is an asset_x000a_ * Analytical mind and business acumen and Strong math skills (e.g. statistics, algebra)_x000a_ * Experience with common data science toolkits, such as TensorFlow, KERAs, PyTorch, PANDAs, Microsoft CNTK, NumPy etc. Deep expertise in at least one of these is highly desirable._x000a_ * Experience with NLP, NLG and Large Language Models like â€“ BERT, LLaMa, LaMDA, GPT, BLOOM, PaLM, DALL-E, etc._x000a_ * Great communication and presentation skills. Should have experience in working in a fast-paced team culture._x000a_ * Experience with AIML and Big Data technologies like â€“ AWS SageMaker, Azure Cognitive Services, Google Colab, Jupyter Notebook, Hadoop, PySpark, HIVE, AWS EMR etc._x000a_ * Experience with NoSQL databases, such as MongoDB, Cassandra, HBase, Vector databases_x000a_ * Good understanding of applied statistics skills, such as distributions, statistical testing, regression, etc._x000a_ * Should be a data-oriented person with analytical mind and business acumen_x000a__x000a_"/>
    <x v="0"/>
    <x v="3"/>
    <x v="3"/>
    <x v="7"/>
    <n v="86813252"/>
    <x v="9"/>
    <x v="0"/>
    <x v="0"/>
  </r>
  <r>
    <n v="110"/>
    <x v="109"/>
    <x v="20"/>
    <x v="0"/>
    <x v="0"/>
    <x v="63"/>
    <x v="19"/>
    <s v="2 weeks ago"/>
    <n v="142"/>
    <s v="Role: Data Scientist_x000a__x000a_Experience: 4+ Years_x000a__x000a_Job Location: Hyderabad/Pune/Bangalore and Chennai_x000a__x000a__x000a__x000a__x000a__x000a__x000a_Must have:_x000a__x000a_ * Proficiency in programming languages such as Python, Javascipt, with hands-on experience in creating and consuming APIs._x000a_ * Strong understanding of Agile lifecycle with experience in working in agile based projects._x000a_ * Strong focus on code quality, security and usage of tools across lifecycle (IDEs, CI/CD, API management, Testing, etc.)_x000a_ * Good to have understanding ofAI/ML concepts and techniques._x000a_ * Keen to learn and upskill to latest technologies (example AI/ML, Generative AI)_x000a_ * Strong analytical and problem-solving skills, with the ability to analyze complex problem and create optimal solutions._x000a_ * Familiarity withat least one cloud platform / hyper-scaler (e.g., GCP, Azure, AWS, NVIDIA) and experience in development on cloud environments._x000a_ * Knowledge of software development practices, version control systems (e.g., Git), and agile methodologies._x000a_ * Excellent communication and collaboration skills to work effectively with cross-functional teams._x000a_ * Strong organizational and time management skills, with the ability to prioritize._x000a__x000a_"/>
    <x v="0"/>
    <x v="3"/>
    <x v="3"/>
    <x v="6"/>
    <n v="3067"/>
    <x v="11"/>
    <x v="6"/>
    <x v="0"/>
  </r>
  <r>
    <n v="111"/>
    <x v="110"/>
    <x v="4"/>
    <x v="2"/>
    <x v="1"/>
    <x v="63"/>
    <x v="82"/>
    <s v="19 hours ago"/>
    <n v="185"/>
    <s v="LTIMindtree is looking for Data Scientist_x000a__x000a__x000a__x000a__x000a_Experience- 5 to 12 Years_x000a__x000a_Job Location- Pune/Mumbai/Chennai/Bangalore/Hyderabad/Delhi/Combater_x000a__x000a_Notice Period- Immediate to 60 Days_x000a__x000a__x000a__x000a__x000a_- More than 5 years of experience in Data Engineering, Data Science and AI / ML domain_x000a__x000a_- Excellent understanding of machine learning techniques and algorithms, such as GPTs, CNN, RNN, k-NN, Naive Bayes, SVM, Decision Forests, etc._x000a__x000a_- Experience using business intelligence tools (e.g. Tableau, PowerBI) and data frameworks (e.g. Hadoop)_x000a__x000a_- Experience in Cloud native skills._x000a__x000a_- Knowledge of SQL and Python; familiarity with Scala, Java or C++ is an asset_x000a__x000a_- Analytical mind and business acumen and Strong math skills (e.g. statistics, algebra)_x000a__x000a_- Experience with common data science toolkits, such as TensorFlow, KERAs, PyTorch, PANDAs, Microsoft CNTK, NumPy etc. Deep expertise in at least one of these is highly desirable._x000a__x000a_- Experience with NLP, NLG and Large Language Models like â€“ BERT, LLaMa, LaMDA, GPT, BLOOM, PaLM, DALL-E, etc._x000a__x000a_- Great communication and presentation skills. Should have experience in working in a fast-paced team culture._x000a__x000a_- Experience with AIML and Big Data technologies like â€“ AWS SageMaker, Azure Cognitive Services, Google Colab, Jupyter Notebook, Hadoop, PySpark, HIVE, AWS EMR etc._x000a__x000a_- Experience with NoSQL databases, such as MongoDB, Cassandra, HBase, Vector databases_x000a__x000a_- Good understanding of applied statistics skills, such as distributions, statistical testing, regression, etc._x000a__x000a_- Should be a data-oriented person with analytical mind and business acumen_x000a__x000a__x000a__x000a__x000a_If interested, please share resume on Darshana.Potdukhe@ltimindtree.com and share below details-_x000a__x000a_Total Experience-_x000a__x000a_Current CTC_x000a__x000a_Expected CTC-_x000a__x000a_Notice Period-"/>
    <x v="0"/>
    <x v="1"/>
    <x v="10"/>
    <x v="35"/>
    <n v="86813252"/>
    <x v="11"/>
    <x v="6"/>
    <x v="1"/>
  </r>
  <r>
    <n v="112"/>
    <x v="111"/>
    <x v="8"/>
    <x v="0"/>
    <x v="0"/>
    <x v="66"/>
    <x v="86"/>
    <s v="4 weeks ago"/>
    <n v="200"/>
    <s v="About the Role:_x000a__x000a_We are looking for a highly capable machine learning engineer to optimize our machine learning systems. You will be evaluating existing machine learning (ML) processes, performing statistical analysis to resolve data set problems, and enhancing the accuracy of our AI software's predictive automation capabilities._x000a__x000a__x000a__x000a_Job Responsibilities:_x000a__x000a__x000a__x000a_Mandatory Skills:_x000a__x000a_Â· Work experience 1-3 years In data analysis and data manipulation_x000a__x000a_Â· Knowledge of cloud environments (data bricks, aws, azure etc.) for data handling and analysis is mandatory_x000a__x000a_Coding requirements:_x000a__x000a_Â· Hand-on work experience on advance level of python, SQL, big data interfaces - pyspark, hadoop etc._x000a__x000a__x000a__x000a__x000a__x000a_Other required skills:_x000a__x000a_Â· Develop and implement machine learning algorithms and models to solve complex business problem_x000a__x000a_Â· Collaborate with data scientists, software engineers, and business stakeholders to identify opportunities to apply machine learning to improve business outcomes_x000a__x000a_Â· Design, develop, and implement end-to-end machine learning systems, including data pre-processing, feature engineering, model training and evaluation, and deployment_x000a__x000a_Â· Create and own cloud native API to deploy ML Models_x000a__x000a_Â· Participate in code and design reviews, and contribute to the development of best practices and standards for the machine learning team_x000a__x000a_Â· Automate campaigns in a scalable manner to optimize compute and infrastructure cost_x000a__x000a__x000a__x000a_Education, Work Experience, Key Skill Set Requirements:_x000a__x000a__x000a__x000a_Â· Bachelor's or Master's degree in Computer Science, Machine Learning, Data Science, or a related field_x000a__x000a_Â· 2+ years of experience in machine learning, data science, or a related field_x000a__x000a_Â· Strong programming skills in Python and experience with popular machine learning libraries such as TensorFlow, PyTorch, or scikit-learn_x000a__x000a_Â· Pyspark experience is a plus_x000a__x000a_Â· Experience with data pre-processing, feature engineering, model selection, and evaluation_x000a__x000a_Â· Experience with cloud platforms and their AI/ML offerings_x000a__x000a_Â· Strong understanding of statistical concepts and their applications in machine learning_x000a__x000a_Â· Excellent written and verbal communication skills, with the ability to effectively communicate technical concepts to non-technical stakeholders_x000a__x000a_Â· Financial industry experience is a plus_x000a__x000a__x000a__x000a__x000a__x000a__x000a__x000a_About the Digital Business Unit at IndusInd:_x000a__x000a__x000a__x000a_The mandate of the Digital Business Unit at IndusInd Bank is as follows:_x000a__x000a_Â· Building customer centric products with human centered design principles for retail Individual and micro, small and medium enterprise (MSME) customer segments_x000a__x000a_Â· Build innovative products and propositions backed with problem solving mindset to discover and solve latent needs of customers_x000a__x000a_Â· Build Embedded Finance (Banking as a Service) applications_x000a__x000a_Â· Ensure designs are highly available, highly modular, highly scalable and highly secure_x000a__x000a_Â· Drive digital business_x000a__x000a__x000a__x000a_Some of the applications managed by the Digital Business Unit include IndusMobile (bankâ€™s mobile app for retail individual clients), Indusnet (net banking application of the bank), IndusMerchantSolutions app, Whatsapp Banking, Chatbots, easycredit for Individuals, easycredit for Business Owners, savings, current account and fixed deposit online platforms. There are many more innovative digital products and solutions in pipeline._x000a__x000a__x000a__x000a_The unitâ€™s objectives are three fold â€“ (a) Drive better customer experience and engagement (b) transform existing lines of businesses and (c) build new digital only or banking as a service led digital business models"/>
    <x v="0"/>
    <x v="3"/>
    <x v="6"/>
    <x v="36"/>
    <n v="30265"/>
    <x v="6"/>
    <x v="5"/>
    <x v="0"/>
  </r>
  <r>
    <n v="113"/>
    <x v="112"/>
    <x v="27"/>
    <x v="0"/>
    <x v="0"/>
    <x v="65"/>
    <x v="85"/>
    <s v="2 weeks ago"/>
    <n v="71"/>
    <s v="Who We Are:_x000a__x000a_Endeavor is a global leader in sports, entertainment and fashion. Endeavor is the parent company of a number of industry leaders, including: sports, events and media company IMG; entertainment agency WME; creative agency 160over90; and premier mixed martial arts organization UFC. Collectively, the Endeavor network specializes in talent representation and management; brand strategy, activation and licensing; sponsorship; media sales and distribution; and event management. Endeavor unites and brings people together in our love of sport, culture, and entertainment._x000a__x000a__x000a__x000a__x000a_The Role and What Youâ€™ll Do:_x000a__x000a_The Data Scientist (People &amp; HR Analytics) role will play a critical role in expanding People Analytics at Endeavor. The mission of the People Analytics team is to provide data-driven insights and strategic direction regarding our organization and people that are compelling and actionable. The ideal candidate is a problem solver, works effectively with people, and enjoys the challenges of developing and improving people analytics in a dynamic organization._x000a__x000a__x000a__x000a__x000a_Key Responsibilities Include But Not Limited To:_x000a__x000a_ * Develop scalable machine learning solutions on topics such as talent acquisition, talent management, attrition, and more to enable data-driven decision making_x000a_ * Analyze HR data sets to identify trends, patterns, and correlations, providing insights into workforce metrics, employee engagement, and talent acquisition_x000a_ * Conduct statistical analyses to support HR projects, including surveys and diversity and inclusion initiatives_x000a_ * Utilize advanced data visualization tools (e.g., Power BI) and programming languages (e.g., Python) to create innovative and informative visualizations_x000a_ * Own the development and maintenance of ongoing metrics, analysis, and dashboards; generate recurring monthly, quarterly, ad-hoc and annual reports and presentation_x000a_ * Create standardized templates and streamlined systems for the deployment of reporting and analytics solutions, catering to a diverse range of stakeholders_x000a_ * Collaborate with HR leaders, COEs, and various companies within Endeavor to support strategic data initiatives_x000a_ * Serve as an active participant on cross-functional project teams and provide guidance and training to teams in asking meaningful questions, interpreting data, and taking action_x000a__x000a__x000a__x000a__x000a_You Have These:_x000a__x000a_ * Bachelorâ€™s degree required (Mathematics, Statistics, Computer Science, I/O Psychology, or STEM fields preferred)_x000a_ * 3+ years of analytics, consulting, data science experience, preferably in People Analytics_x000a_ * Deep technical, hands-on experience in Python/R and SQL_x000a_ * Strong analytical, critical thinking and problem-solving skills_x000a_ * Adaptable, collaborative, organized and able to multi-task_x000a_ * Strong interpersonal and communication skills_x000a_ * Ability to establish and maintain a high degree of confidentiality with sensitive data_x000a__x000a__x000a__x000a__x000a_Weâ€™d Love If You Also Have These:_x000a__x000a_ * Strong understanding of HR strategy and systems_x000a_ * Experience with Power BI_x000a__x000a__x000a__x000a__x000a_Please note that for this role standard working hours are between 12pm - 8pm IST (with some flexibility depending) and employees will be expected to be in the office 4 days week."/>
    <x v="0"/>
    <x v="4"/>
    <x v="9"/>
    <x v="34"/>
    <n v="18286898"/>
    <x v="6"/>
    <x v="5"/>
    <x v="0"/>
  </r>
  <r>
    <n v="114"/>
    <x v="113"/>
    <x v="20"/>
    <x v="0"/>
    <x v="0"/>
    <x v="63"/>
    <x v="82"/>
    <s v="2 weeks ago"/>
    <n v="57"/>
    <s v="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_x000a__x000a__x000a__x000a__x000a_Job Details-_x000a__x000a_Location - Bangalore / Hyderabad_x000a__x000a_Experience - 6 to 8 Yrs_x000a__x000a__x000a__x000a__x000a_Mandatory Skills-_x000a__x000a_AI/ML / Python / Bigquery / Dataflow / Composer / Pubsub / Dataproc / GCS/ BigTable / GCP data components / BqML / Bigquery AutoML / Vertex AI_x000a__x000a__x000a__x000a__x000a_Good to have Skills-_x000a__x000a_Strong working experience on one or more of the Bigdata/Hadoop distributions(or ecosystems)/Databrics/Pyspark/ ETL Data Modelling/Data Analytics/Data Security/Data Governance/Data Compliance_x000a__x000a__x000a__x000a__x000a_Job Summary:_x000a__x000a__x000a__x000a__x000a_ * Design and implement AI/ML models and solutions using Google Cloud Platform technologies, including Vertex AI, TensorFlow, PyTorch and Cloud TPUs._x000a_ * Design and implement AI/ML models._x000a_ * Develop a deep understanding of generative AI models and techniques, such as Text-to-Speech._x000a_ * Build and evaluate AI models for various applications, such as content creation, and design automation, Cloud Vision AI, Natural Language AI._x000a_ * Write and maintain high-quality Python code that is efficient, scalable, and well-documented._x000a_ * Collaborate with other engineers, researchers, and product managers to define requirements, brainstorm solutions, and iterate on designs._x000a_ * Contribute to the development of internal tools and infrastructure for AI/ML development and research._x000a_ * Stay up-to-date on the latest advancements in AI/ML research and development._x000a_ * Understanding of AI Chatbots and document search._x000a_ * Understanding of MLOps._x000a_ * Understanding of supervised learning, unsupervised learning, Video analytics, Image analytics, NLP and so on._x000a_ * Understanding of exploratory data analysis, descriptive analytics, prescriptive analytics, predictive analytics and so on._x000a__x000a_"/>
    <x v="0"/>
    <x v="3"/>
    <x v="3"/>
    <x v="7"/>
    <n v="86813252"/>
    <x v="9"/>
    <x v="0"/>
    <x v="0"/>
  </r>
  <r>
    <n v="115"/>
    <x v="114"/>
    <x v="4"/>
    <x v="2"/>
    <x v="1"/>
    <x v="63"/>
    <x v="82"/>
    <s v="19 hours ago"/>
    <n v="200"/>
    <s v="PFB JD- Data Scientist_x000a__x000a__x000a__x000a__x000a_- More than 5 years of experience in Data Engineering, Data Science and AI / ML domain_x000a__x000a_- Excellent understanding of machine learning techniques and algorithms, such as GPTs, CNN, RNN, k-NN, Naive Bayes, SVM, Decision Forests, etc._x000a__x000a_- Experience using business intelligence tools (e.g. Tableau, PowerBI) and data frameworks (e.g. Hadoop)_x000a__x000a_- Experience in Cloud native skills._x000a__x000a_- Knowledge of SQL and Python; familiarity with Scala, Java or C++ is an asset_x000a__x000a_- Analytical mind and business acumen and Strong math skills (e.g. statistics, algebra)_x000a__x000a_- Experience with common data science toolkits, such as TensorFlow, KERAs, PyTorch, PANDAs, Microsoft CNTK, NumPy etc. Deep expertise in at least one of these is highly desirable._x000a__x000a_- Experience with NLP, NLG and Large Language Models like â€“ BERT, LLaMa, LaMDA, GPT, BLOOM, PaLM, DALL-E, etc._x000a__x000a_- Great communication and presentation skills. Should have experience in working in a fast-paced team culture._x000a__x000a_- Experience with AIML and Big Data technologies like â€“ AWS SageMaker, Azure Cognitive Services, Google Colab, Jupyter Notebook, Hadoop, PySpark, HIVE, AWS EMR etc._x000a__x000a_- Experience with NoSQL databases, such as MongoDB, Cassandra, HBase, Vector databases_x000a__x000a_- Good understanding of applied statistics skills, such as distributions, statistical testing, regression, etc._x000a__x000a_- Should be a data-oriented person with analytical mind and business acumen_x000a__x000a_"/>
    <x v="0"/>
    <x v="3"/>
    <x v="3"/>
    <x v="7"/>
    <n v="86813252"/>
    <x v="7"/>
    <x v="6"/>
    <x v="1"/>
  </r>
  <r>
    <n v="116"/>
    <x v="115"/>
    <x v="34"/>
    <x v="0"/>
    <x v="0"/>
    <x v="63"/>
    <x v="87"/>
    <s v="1 week ago"/>
    <n v="200"/>
    <s v="Spinny is looking for experienced Data Scientists to build Data Driven solutions and contribute to improving Customer Experience and Business Goals. We would be working on Pricing Systems, Recommendation Systems, Optimization problems, Personalization using AI/ML, and utilizing experimentation platforms with click stream data, customer data, transaction data and field data._x000a__x000a__x000a__x000a__x000a_We are highly focused on utilizing data in all our business and product decision-making. We want to have an agile approach and move faster, try out new things to grow, and remove human dependency to remove subjectivity. If working in exciting environment alongside smart individuals and a highly motivated environment this is the place to be._x000a__x000a__x000a__x000a__x000a_Responsibilities:_x000a__x000a_ * Build and deploy state of the art ML/deep learning models for use cases in car buying and selling._x000a_ * End-to-end responsibility for complex applied DS projects._x000a_ * Discuss with stakeholders at various stages of project, to select appropriate model form, to set up appropriate A/B experimentation framework._x000a_ * Work with high volume click stream e-commerce data._x000a_ * Build and own robust model infrastructure pipelines and APIs_x000a_ * Propose solutions and strategies to business challenges_x000a_ * Collaborate with engineering and product development teams._x000a_ * Opportunity to be at the top of the best solutioning to transform the User Car Buying and selling process in India_x000a__x000a__x000a__x000a__x000a_Requirements:_x000a__x000a_ * 2-5 years of working experience in Data Science (We're open to hiring at a Senior level as well for people coming in with more experience)_x000a_ * Strong Python programming skills._x000a_ * End to end experience of training and deploying machine learning models._x000a_ * Strong machine learning and statistical foundation._x000a_ * Strong problem solving and conceptual thinking abilities._x000a_ * Ability to work in a fast-paced and deadline driven environment._x000a_ * Experience using business intelligence tools (e. g. Tableau) and data frameworks (e. g. Hadoop, Spark, AWS/Athena Redshift)_x000a_ * B. Tech/M. Tech in Computer Science Engineering or relevant field from a Tier I institute; Post graduate degree in Data Science or other quantitative field is preferred"/>
    <x v="0"/>
    <x v="4"/>
    <x v="11"/>
    <x v="37"/>
    <n v="9329072"/>
    <x v="6"/>
    <x v="5"/>
    <x v="1"/>
  </r>
  <r>
    <n v="117"/>
    <x v="116"/>
    <x v="27"/>
    <x v="0"/>
    <x v="0"/>
    <x v="63"/>
    <x v="88"/>
    <s v="2 weeks ago"/>
    <n v="33"/>
    <s v="About Fusemachines_x000a__x000a_Fusemachines is a leading AI strategy, talent, and education services provider. Founded by Sameer Maskey Ph.D., Adjunct Associate Professor at Columbia University, Fusemachines has a core mission of democratizing AI. With a presence in 4 countries (Nepal, the United States, Canada, and the Dominican Republic and more than 400  employees) Fusemachines seeks to bring its global expertise in AI to transform companies around the world._x000a__x000a_About the Role:_x000a__x000a_We are seeking a Data Scientist with hands-on Python experience and proven abilities to_x000a__x000a_support software activities in an Agile software development lifecycle. We are seeking a well- rounded developer to lead a cloud based big data application using a variety of technologies._x000a__x000a_The ideal candidate will possess strong technical, analytical, and interpersonal skills. In_x000a__x000a_addition, the candidate will lead developers on the team to achieve architecture and design objectives as agreed with stakeholders._x000a__x000a_This is a remote, contract-based role._x000a__x000a_Responsibilities:_x000a__x000a__x000a_ * Work with developers on the team to meet product deliverables._x000a_ * Coach developers on the team to develop scalable implementation._x000a_ * Must have the ability to convert legacy SAS and SPSS code to Python or R-code._x000a_ * Work independently and collaboratively on a multi-disciplined project team in an Agile development environment._x000a_ * Contribute detailed design and architectural discussions as well as customer requirements sessions to support the implementation of code and procedures for our big data product._x000a_ * Design and develop clear and maintainable code with automated open-source test functions such as Pytest, unittest, etc._x000a_ * Lead developers on the team to meet product deliverables._x000a_ * Ability to identify and solve for code/design optimization._x000a_ * Learn and integrate with a variety of systems, APIs, and platforms._x000a_ * Interact with a multi-disciplined team to clarify, analyze, and assess requirements._x000a_ * Be actively involved in the design, development, and testing activities in big data applications._x000a_   _x000a_   _x000a__x000a_Requirements:_x000a__x000a__x000a_ * Minimum of 3+ yrs of hands-on experience Python and Pyspark, Jupyter Notebooks,_x000a_ * Python environment controllers such as Poetry or PipEnv._x000a_ * The ability to convert SAS and SPSS to Python._x000a_ * Ability and desire to learn Julia and R-Code to convert legacy programs to Python and Spark for maintainability._x000a_ * Familiarity with Databricks. Azure Databricks is a plus._x000a_ * Familiarity with data cleansing, transformation, and validation._x000a_ * Proven technical leadership on prior development projects._x000a_ * Hands-on experience with a code versioning tool such as GitHub, Azure Devops, Bitbucket, etc._x000a_ * Hands-on experience building pipelines in GitHub (or Azure Devops, Jenkins, etc.)_x000a_ * Hands-on experience with Spark._x000a_ * Hands-on experience using Relational Databases, such as Oracle, SQL Server, MySQL, Postgres or similar._x000a_ * Experience using Markdown to document code in repositories or automated documentation tools like PyDoc._x000a_ * Strong written and verbal communication skills._x000a_ * Self-motivated and ability to work well in a team._x000a_   _x000a_   _x000a__x000a_Nice to Have:_x000a__x000a__x000a_ * Experience with data visualization tools such as Power BI or Tableau._x000a_ * Experience with DEVOPS CI/CD tools and automation processes (e.g., Azure DevOPS, GitHub, BitBucket)._x000a_ * Containers and their environments (Docker, Podman, Docker-Compose, Kubernetes, Minikube, Kind, etc.)_x000a_ * Experience with Azure Cloud Services and Azure Data Factory._x000a_   _x000a_   _x000a__x000a_Education:_x000a__x000a_Bachelor of Science degree from an accredited university_x000a__x000a_Equal Opportunity Employer: Race, Color, Religion, Sex, Sexual Orientation, Gender Identity, National Origin, Age, Genetic Information, Disability, Protected Veteran Status, or any other legally protected group status._x000a__x000a_Powered by JazzHR_x000a__x000a_eahUGeq9l9"/>
    <x v="2"/>
    <x v="3"/>
    <x v="0"/>
    <x v="15"/>
    <n v="2920773"/>
    <x v="11"/>
    <x v="6"/>
    <x v="0"/>
  </r>
  <r>
    <n v="118"/>
    <x v="117"/>
    <x v="35"/>
    <x v="0"/>
    <x v="0"/>
    <x v="63"/>
    <x v="89"/>
    <s v="3 weeks ago"/>
    <n v="200"/>
    <s v="Finacle is a flagship Banking Product from Infosys. We are looking for talents for our Product R&amp;D team to work on ever evolving Banking Platform._x000a__x000a__x000a__x000a__x000a_Data is one of the most valuable assets a business can have and potentially has a tremendous impact on its long-term success. Here is the opportunity for you to be the bridge between business and data. As a Data Scientist you can dive deep into gigantic data from multiple sources and build smart data driven solutions that change the face of your organization and define the industry._x000a__x000a__x000a__x000a__x000a_Requirements-_x000a__x000a__x000a__x000a__x000a_ * Minimum 5+ years of Experience required_x000a_ * Excellent analytical and problem-solving skills_x000a_ * Experience using statistical computer languages (Python, SLQ, etc.) to manipulate data and draw insights from large data sets._x000a_ * Knowledge of advanced statistical techniques and concepts (regression, properties of distributions, statistical tests and proper usage, etc.) and experience with applications_x000a_ * Experience creating and using advanced machine learning algorithms and statistics: regression, simulation, scenario analysis, modeling, clustering, decision trees, neural networks_x000a_ * Should be able to host the models and make them api convertible._x000a_ * Good communication and presentation skills in order to explain your work to people who don't understand the mechanics behind data analysis_x000a__x000a__x000a__x000a__x000a_Responsibilities-_x000a__x000a__x000a__x000a__x000a_ * Working on Cutting Edge AI solutions in partnership with best of business in the industry._x000a_ * Propose innovate solutions and adopt quickly to dynamic learning environment._x000a_ * Build AI algorithms and design experiments to merge, manage, interrogate and extract data to supply tailored reports to colleagues, customers or the wider organization_x000a_ * Use predictive modeling to increase and optimize customer experiences, revenue generation, ad targeting and other business outcomes._x000a_ * Bring about Explainable and Responsible AI._x000a_ * Conduct research from which you'll develop prototypes and proof of concepts_x000a_ * Look for opportunities to use insights/datasets/code/models across other functions in the organization_x000a_ * Stay curious and enthusiastic about using algorithms to solve problems and enthuse others to see the benefit of your work._x000a_ * Move fast, Break things, Learn, Make History, Stay Curious._x000a__x000a__x000a__x000a__x000a__x000a__x000a__x000a_Interview Process- Online test followed by 2 rounds of interview."/>
    <x v="0"/>
    <x v="3"/>
    <x v="0"/>
    <x v="2"/>
    <n v="67254931"/>
    <x v="10"/>
    <x v="7"/>
    <x v="0"/>
  </r>
  <r>
    <n v="119"/>
    <x v="118"/>
    <x v="26"/>
    <x v="0"/>
    <x v="0"/>
    <x v="63"/>
    <x v="90"/>
    <s v="3 days ago"/>
    <n v="200"/>
    <s v="About Joveo_x000a__x000a__x000a__x000a__x000a_Joveo was founded in 2017 by a group of visionary entrepreneurs and enthusiastic problem solvers who foresaw the need for greater transparency and predictability in recruitment marketing. The focus was on building a cutting-edge technology platform that uses data and machine learning to enable employers, staffing agencies, RPOs, advertising agencies, and job sites to address this need better and more cost-effectively._x000a__x000a__x000a__x000a_We're the global leader in programmatic job advertising driving next-gen recruitment technology solutions for employers around the world. Harnessing machine learning and industry expertise, our platform delivers the most relevant candidates in the shortest time, giving our customers a competitive edge. Backed by marquee investors like Nexus Ventures Partners, Joveo has been featured in Inc. Magazineâ€™s List of Americaâ€™s Fastest-Growing Private Companies 2023._x000a__x000a__x000a__x000a_JOVEO stands for a job for everyone. That's our mission - to deliver the right job to everyone in the world. Powering more than twenty million jobs every day, we're changing the way recruitment media buying is done. This has never been more important. Itâ€™s not just about talent deployment â€“ itâ€™s about saving lives and families!_x000a__x000a__x000a__x000a__x000a_Responsibilities:_x000a__x000a_ * Act as an independent contributor, addressing real-world challenges by leveraging state-of-the-art capabilities and emerging technologies like LLM/GenAI/GPT._x000a_ * Utilize extensive expertise in machine learning, statistics, and advanced mathematics to conceive, experiment, and design intelligent systems powered by GenAI._x000a_ * Define pertinent performance metrics that accurately measure the value delivered to end-users through GenAI solutions._x000a_ * Take charge of the entire ML pipeline, overseeing data pre-processing, model generation, cross-validation, and feedback sharing._x000a_ * Provide advanced Data Science solutions to businesses through successful proof-of-concept implementations, facilitating the smooth transition of concepts into production._x000a_ * Stay updated on the latest developments in Data Science, Machine Learning, and AI, offering insights on how Joveo can leverage these advancements._x000a__x000a__x000a__x000a__x000a_Qualifications:_x000a__x000a_ * 1-3 years of experience in developing, testing, and deploying Python-based applications on Azure/AWS platforms._x000a_ * Demonstrated success in deploying ML projects within production systems, showcasing substantial individual contributions._x000a_ * Expertise in data science models, including regression, classification, clustering, forecasting, recommender systems, NLP, computer vision, and others, spanning both basic ML models and deep learning models._x000a_ * Familiarity with graph models and graph query languages._x000a_ * Good understanding of Large Language Models._x000a_ * Knowledge of Gen AI development tools and systems such as Hugging Face, Pinecone, LangChain, TensorFlow, and Torch._x000a_ * Proficiency in database systems and schema design, covering both SQL and NoSQL databases._x000a_ * Experience with big data platforms like Hadoop (Hive, Pig, Map Reduce, HQL), Spark is an added advantage._x000a__x000a_"/>
    <x v="0"/>
    <x v="4"/>
    <x v="1"/>
    <x v="2"/>
    <n v="6820764"/>
    <x v="9"/>
    <x v="0"/>
    <x v="1"/>
  </r>
  <r>
    <n v="120"/>
    <x v="119"/>
    <x v="21"/>
    <x v="3"/>
    <x v="0"/>
    <x v="67"/>
    <x v="12"/>
    <s v="1 day ago"/>
    <n v="200"/>
    <s v="Minimum qualifications:_x000a__x000a__x000a_ * Master's degree in Statistics or Economics, a related field, or equivalent practical experience._x000a_ * 6 years of experience as a statistician, computational biologist, bioinformatician, data scientist, or product analyst._x000a_ * Experience with statistical software (e.g., SQL, R, Python, MATLAB, pandas) and database languages along with Statistical Analysis, Modeling and Inference._x000a_ * Experience with statistical data analysis such as linear models, multivariate analysis, causal inference, or sampling methods._x000a_   _x000a_   _x000a__x000a_Preferred qualifications:_x000a__x000a__x000a_ * Experience in selecting the right statistical tools given a data analysis problem._x000a_ * Experience articulating business questions and using mathematical techniques to arrive at an answer using available data._x000a_ * Experience translating analysis results into business recommendations._x000a_ * Experience in understanding potential outcomes framework and have familiarity with causal inference methods (e.g., split-testing, instrumental variables, difference-in-difference methods, fixed effects regression, panel data models, regression discontinuity, matching estimators)._x000a_ * Knowledge of structural econometric methods._x000a_   _x000a_   _x000a__x000a_About The Job_x000a__x000a_At Google, data drives all of our decision-making. Quantitative Analysts work all across the organization to help shape Google's business and technical strategies by processing, analyzing and interpreting huge data sets. Using analytical excellence and statistical methods, you mine through data to identify opportunities for Google and our clients to operate more efficiently, from enhancing advertising efficacy to network infrastructure optimization to studying user behavior. As an analyst, you do more than just crunch the numbers. You work with Engineers, Product Managers, Sales Associates and Marketing teams to adjust Google's practices according to your findings. Identifying the problem is only half the job; you also figure out the solution._x000a__x000a_In Google Search, we're reimagining what it means to search for information â€“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_x000a__x000a_Responsibilities_x000a__x000a__x000a_ * Work with large, complex data sets. Solve difficult, non-routine analysis problems, applying advanced methods as needed. Conduct analysis that includes data gathering and requirements specification, processing, analysis, ongoing deliverables, and presentations._x000a_ * Build and prototype analysis pipelines iteratively to provide insights at scale. Develop comprehensive understanding of Google data structures and metrics, advocating for changes where needed for both products development and business activity._x000a_ * Interact cross-functionally with a wide variety of people and teams. Work closely with engineers to identify opportunities for, design, and assess improvements to google products._x000a_ * Make business recommendations (e.g., cost-benefit, forecasting, experiment analysis) with effective presentations of findings at multiple levels of stakeholders through visual displays of quantitative information._x000a_ * Research and develop analysis, forecasting, and optimization methods to improve the quality of Google's user-facing products._x000a_   _x000a_   _x000a_   _x000a__x000a_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x v="0"/>
    <x v="2"/>
    <x v="12"/>
    <x v="11"/>
    <n v="1441"/>
    <x v="0"/>
    <x v="0"/>
    <x v="1"/>
  </r>
  <r>
    <n v="121"/>
    <x v="120"/>
    <x v="15"/>
    <x v="0"/>
    <x v="0"/>
    <x v="63"/>
    <x v="91"/>
    <s v="3 weeks ago"/>
    <n v="200"/>
    <s v="Data Scientist_x000a__x000a_Location: Bangalore_x000a__x000a_Experience Range 6 - 8 Years_x000a__x000a__x000a__x000a__x000a_Job Description_x000a__x000a_About Us_x000a__x000a_EVRY India and EVRY USA are wholly owned subsidiaries of Tietoevry, a leading digital services and software company headquartered in Finland with annual revenues of around USD 3.3 billion. Tietoevry employs around 24,000 experts globally and is recognized as the #1 IT services and #1 financial services company in the Nordics. Tietoevry serves thousands of enterprises and public sector customers in more than 90 countries. We foster a culture of continuous learning and focus on helping our customers in accelerating their digital journey to scale business advantage. Be it talent, speed to market, innovation, or cross-pollination of ideas across markets, Tietoevry leverages USA and India operations to compete locally as well as globally._x000a__x000a__x000a__x000a__x000a_About EVRY USA_x000a__x000a_EVRY USA delivers IT services to a wide range of customers in the USA through its global delivery centers and India offices (EVRY India) in Bangalore &amp; and Chandigarh, India. We offer a comprehensive IT services portfolio and drive digital transformation across Banking and Financial Services, Insurance, Healthcare, Retail and logistics, and Energy, Utilities, and Manufacturing sectors. EVRY India's process and project maturity are very high â€” the two offshore development centers in India are appraised at CMMI DEV Maturity Level 5 &amp; and CMMI SVC Maturity Level 5 and certified under ISO 9001:2015 &amp; ISO/IEC 27001:2013_x000a__x000a__x000a__x000a__x000a_Roles and Responsibility_x000a__x000a_Key Responsibilities:_x000a__x000a__x000a__x000a_ * Experience in Machine Learning, supervised and unsupervised: - Forecasting, Classification, Regression, Text Mining, NLP, Decision Trees, Adaptive Decision Algorithms, Random Forest, Search Algorithms, Gradient algorithms etc_x000a_ * Exposure to Neural Networks/Deep Learning Algorithms_x000a_ * Good understanding of basic statistical techniques QC tools, ANOVA, Hypothesis, Chi Square tests_x000a_ * Experience with Gen AI._x000a_ * Strong in Python, analytical packages/libraries like Pandas, Scikit-learn, Seaborn, matplotlib, numpy etc)_x000a_ * Working knowledge of PySpark_x000a_ * Experience developing models in Azure ML and Azure Databricks_x000a_ * Using innovative ideas to collect, curate or synthesize data._x000a_ * Familiarity with machine learning frameworks (like Keras or TensorFlow)_x000a_ * Very good knowledge on SQL-Joins, indexing, rank vs. dense rank, row number, stored procs, triggers, views, functions etc_x000a_ * Proficient in SQL and Snowflake_x000a_ * Optimize the solution for accuracy and performance._x000a_ * Hands on Experience creating and deploying ML models._x000a_ * Must be a self-starter with the ability to manage their own work._x000a_ * Demonstrated history of successful ML projects_x000a_ * Good communication skills and team player_x000a__x000a_"/>
    <x v="0"/>
    <x v="3"/>
    <x v="3"/>
    <x v="7"/>
    <n v="40669199"/>
    <x v="0"/>
    <x v="0"/>
    <x v="0"/>
  </r>
  <r>
    <n v="122"/>
    <x v="121"/>
    <x v="8"/>
    <x v="0"/>
    <x v="0"/>
    <x v="68"/>
    <x v="92"/>
    <s v="4 weeks ago"/>
    <n v="200"/>
    <s v="Specialization (hands-on work) in some of the following tools, packages, technical areas and modeling techniques:_x000a__x000a_ * Keras, Tensorflow, Pytorch, Scikit-learn, Scikit-image, OpenCV, pydicom_x000a_ * Matlab, python, R, Java/C/C++_x000a_ * Convolution Neural Networks, other statistical modeling &amp; classification approaches (regression, SVM, PCA)_x000a_ * Opensource medical image visualization and segmentation tools like ITK, VTK_x000a_ * Medical image pre-processing techniques such as gain/offset correction, defect correction, EMI/EMC correction, grid correction and calibration depending on detector physics. Knowledge of overall IQ (image quality) analysis of diagnostic X-ray images is a plus._x000a_ * Medical image post-processing techniques such as noise reduction, contrast enhancement, bone suppression, stitching, ranging. Knowledge of overall IQ (image quality) analysis of diagnostic X-ray images is a plus._x000a__x000a_"/>
    <x v="0"/>
    <x v="3"/>
    <x v="2"/>
    <x v="33"/>
    <n v="1090"/>
    <x v="0"/>
    <x v="0"/>
    <x v="0"/>
  </r>
  <r>
    <n v="123"/>
    <x v="122"/>
    <x v="20"/>
    <x v="0"/>
    <x v="0"/>
    <x v="63"/>
    <x v="93"/>
    <s v="2 weeks ago"/>
    <n v="96"/>
    <s v="About us_x000a__x000a__x000a__x000a__x000a__x000a__x000a__x000a_We are a global technology company, driving energy innovation for a balanced planet._x000a__x000a_Together, we create amazing technology that unlocks access to energy for the benefit of all._x000a__x000a_Our inclusive culture is the key to our success. We collaborate with our internal community of colleagues, alumni, and our valued external partners to support each other and achieve our goals. We aim to raise the bar high. We look for people who are committed to innovation and success and act with integrity to become and be a part of one of the most diverse group of experts in our industry, anywhere around the globe._x000a__x000a_Global in outlook, local in practice â€“ and with a united, shared passion for discovering solutions, we hire talented, driven people and support them to succeed, personally and professionally._x000a__x000a__x000a__x000a__x000a__x000a__x000a__x000a_About role_x000a__x000a__x000a__x000a__x000a__x000a__x000a_We are looking for data scientists in the PuTC Data Science team. The Data Scientists will be responsible for designing and executing undirected research and tackling open-ended data problems related to oil and gas domain using advanced techniques in AI (Artificial Intelligence), ML (Machine learning), DL (deep learning) etc. The data scientists will be working with very complex and large data sets. The individual will be responsible for collaborating with various cross functional teams and providing periodic updates through presentations and prototype demonstrations. The role will require working on multiple projects simultaneously._x000a__x000a__x000a__x000a__x000a_Responsibilities_x000a__x000a__x000a__x000a__x000a_ * Assimilate next-generation technologies for data-driven solutions in oil and gas domain_x000a_ * Generate innovative ideas, establish new research directions, and shape and execute on research projects_x000a_ * Apply engineering knowledge in developing data-driven algorithms and prototypes for classification, regression, anomaly detection, failure prediction, and optimization_x000a_ * Collaborate with business and engineering teams to implement robust and scalable industrial software solutions_x000a_ * Contribute to technical discussions and undertake reviews of different projects as an expert_x000a_ * Communicate ideas, plans, and results effectively to different stake holders_x000a_ * Participate in technical forums and other appropriate events and conferences_x000a__x000a__x000a__x000a__x000a__x000a__x000a__x000a_Qualifications and Requirements_x000a__x000a__x000a__x000a__x000a_ * M.S/MTech/PhD in computer science, mathematics, physics, applied sciences, engineering or similar disciplines with demonstrated algorithm development capability._x000a_ * Experience required - 5-10 years_x000a_ * Proven experience in developing core machine learning algorithms in professional research and development settings_x000a_ * Strong knowledge of machine learning and deep learning algorithms and their applications to text analytics/NLP, computer vision, time series analysis. Familiarity with Pre-trained networks, Transformers/vision transformers._x000a_ * Good background in Lin algebra/statistics_x000a_ * Excellent verbal and written communication skills_x000a_ * Exposure to the latest architecture in transformers and their applications will be a plus_x000a_ * Knowledge of developing deep learning models using TensorFlow, Keras, Pytorch, etc.will be useful_x000a_ * Knowledge of designing distributed and parallelized algorithms for ML applications will be a plus_x000a_ * Understanding and experience in Oil and Gas domain is a plus_x000a_ * Experience in processing and managing large data sets (TB scale) is preferred._x000a_ * Track records of past publications in relevant topics is a plus_x000a_ * Immediate availability will be advantageous._x000a__x000a__x000a__x000a__x000a__x000a__x000a__x000a_SLB is an equal employment opportunity employer. Qualified applicants are considered without regard to race, color, religion, sex, sexual orientation, gender identity, national origin, age, disability, or other characteristics protected by law."/>
    <x v="0"/>
    <x v="4"/>
    <x v="3"/>
    <x v="38"/>
    <n v="1468"/>
    <x v="11"/>
    <x v="6"/>
    <x v="0"/>
  </r>
  <r>
    <n v="124"/>
    <x v="123"/>
    <x v="11"/>
    <x v="0"/>
    <x v="0"/>
    <x v="69"/>
    <x v="94"/>
    <s v="4 days ago"/>
    <n v="200"/>
    <s v="Developer with good knowledge of AI/ML model logic implementation and have worked on Generative AI. Users to upload product images, choose a background, place the product at any location on the background image, and generate a final composite image with shadows and reflections_x000a__x000a_Must Have_x000a__x000a_AI/ML: 3+ years_x000a__x000a_Past experience working on a similar project_x000a__x000a_Hands on Generative AI_x000a__x000a_Interview Process_x000a__x000a_1st round with the technical team followed by an assignment_x000a__x000a_2nd round to go over the assignment and final discussion_x000a__x000a_Skills: ml,artificial intelligence,image processing"/>
    <x v="0"/>
    <x v="4"/>
    <x v="0"/>
    <x v="19"/>
    <n v="92606401"/>
    <x v="13"/>
    <x v="0"/>
    <x v="1"/>
  </r>
  <r>
    <n v="125"/>
    <x v="124"/>
    <x v="29"/>
    <x v="4"/>
    <x v="1"/>
    <x v="66"/>
    <x v="63"/>
    <s v="9 months ago"/>
    <n v="51"/>
    <s v="Experience : 3-5 years_x000a__x000a_Job Description -_x000a__x000a_Roles and Responsibilities_x000a__x000a__x000a_ * Build and integrate end-to-end lifecycles of large-scale, distributed machine learning systems using the latest open-source technologies_x000a_ * Improve distributed cloud GPU training approaches for deep learning model_x000a_ * Build software that improves your rate of experimentation and helps you make better decisions about what to try next_x000a_ * Train, evaluate, and debug deep learning models for complex tasks_x000a_ * Develop tools and services for improving ML systems beyond modeling choices_x000a_ * Data distribution editing, data quality improvements, and representation learning with self-supervision_x000a_ * Architect the end-to-end platform that supports MLOps_x000a_ * Collaborate with engineers across functions to solve complex data problems at scale_x000a_ * Identify and evaluate new patterns and technologies to improve the performance, maintainability, and elegance of our machine-learning systems_x000a_ * Lead technical projects to completion. Communicate with peers to build requirements and track progress_x000a_ * Mentor fellow engineers in your areas of expertise - Contribute to a team culture that values effective collaboration, technical perfection, and innovation_x000a_   _x000a_   _x000a__x000a_Requirements_x000a__x000a_Experience:_x000a__x000a__x000a_ * 3+ years of professional experience._x000a_ * Proficiency with ML modeling frameworks (PyTorch, Tensorflow, etc.)._x000a_ * Experience in ML model serving (TorchServe, TensorFlow Serving, NVIDIA Triton inference server, etc.)_x000a_ * Familiarity with GPU computing._x000a_ * Solid software engineering skills in complex, multi-language systems. Fluency in Python._x000a_ * Building end-to-end data systems as an ML Engineer, Platform Engineer, or equivalent._x000a_ * Experience working with cloud data processing technologies (AWS, Spark, Dask, ElasticSearch, Presto, SQL, etc.)._x000a_   _x000a_   _x000a__x000a_Competencies_x000a__x000a__x000a_ * Excellent debugging and critical thinking skills._x000a_ * Excellent analytical and problem-solving skills._x000a_ * Ability to work in a fast-paced, team-based environment._x000a_   _x000a_   _x000a__x000a_Educational Qualifications_x000a__x000a__x000a_ * Bachelors, Master, or Ph.D. Degree in Computer Science/Machine Learning, SW Engineering._x000a_   _x000a_   _x000a__x000a_Skills: python,machine learning,kubernates,pytorch,tensorflow"/>
    <x v="0"/>
    <x v="4"/>
    <x v="0"/>
    <x v="27"/>
    <n v="14394699"/>
    <x v="20"/>
    <x v="0"/>
    <x v="0"/>
  </r>
  <r>
    <n v="126"/>
    <x v="125"/>
    <x v="25"/>
    <x v="0"/>
    <x v="0"/>
    <x v="70"/>
    <x v="94"/>
    <s v="2 days ago"/>
    <n v="151"/>
    <s v="Key Qualifications:_x000a__x000a__x000a_ * Proficiency in Python programming._x000a_ * Expertise in Langchain for advanced API interactions and large-scale data processing._x000a_ * In-depth knowledge of Hugging Face's transformer models and libraries. - Experience in_x000a_   _x000a_   _x000a__x000a_developing and deploying applications with FastAPI._x000a__x000a__x000a_ * Specialized understanding of Generative Large Language Models (LLMs) and their_x000a_   _x000a_   _x000a__x000a_applications. Responsibilities: Generative AI/ML &amp; LLM_x000a__x000a_Expertise:_x000a__x000a__x000a_ * Employ Langchain for sophisticated API interactions and to process large datasets._x000a_ * Interpret flowcharts to understand and design AI-driven workflows._x000a_ * Integrate Hugging Face and other generative AI models into various applications._x000a_ * Apply concepts of Chain of Thought (COT), Tree of Thought (TOT), and ReAct (Response &amp; Act)_x000a_   _x000a_   _x000a__x000a_agents in generative tasks._x000a__x000a__x000a_ * Understand and implement machine learning and generative modeling techniques!_x000a_ * Utilize different prompting strategies to effectively communicate with generative AI models._x000a_ * Develop causal inference models to understand data relationships and generate predictive_x000a_   _x000a_   _x000a__x000a_insights._x000a__x000a__x000a_ * Leverage LLMs for analyzing log data, code review, correction, and generation._x000a_ * Extract insights from structured data sources like Excel, BigQuery, and SQL using generative_x000a_   _x000a_   _x000a__x000a_models._x000a__x000a__x000a_ * Integrate LLMs into API functions for enhanced interactivity and automation in tasks such as_x000a_   _x000a_   _x000a__x000a_form-filling._x000a__x000a__x000a_ * Expose models like LLama2 as APIs for broader application use._x000a_ * Ensure the security and integrity of prompts and input data in generative AI applications._x000a_   _x000a_   _x000a__x000a_Python Development:_x000a__x000a__x000a_ * Establish connections to diverse data sources using Python._x000a_ * Construct robust APIs with Python and FastAPI._x000a_ * Utilize data processing libraries such as NLTK and Pandas for pre-processing tasks._x000a_ * Develop graph and clustering models to understand complex data relationships._x000a_ * Package code for deployment, ensuring it is optimized for production environments. Google_x000a_   _x000a_   _x000a__x000a_Cloud Platform (GCP)_x000a__x000a_Expertise:_x000a__x000a__x000a_ * Manage GCP services including BigQuery, Cloud Functions, Vertex AI, Model Garden, and GCS_x000a_   _x000a_   _x000a__x000a_buckets._x000a__x000a__x000a_ * Deploy and orchestrate containerized applications with Docker and Google Kubernetes Engine_x000a_   _x000a_   _x000a__x000a_(GKE)._x000a__x000a__x000a_ * Design, implement, and maintain data workflows with Airflow pipelines and Scheduler._x000a_ * Establish monitoring and alerting systems to maintain high availability and performance._x000a_ * Administer IAM roles and permissions to ensure secure cloud operations._x000a_   _x000a_   _x000a__x000a_Skills: data,ml,api,cloud"/>
    <x v="0"/>
    <x v="3"/>
    <x v="0"/>
    <x v="19"/>
    <n v="92606401"/>
    <x v="11"/>
    <x v="6"/>
    <x v="1"/>
  </r>
  <r>
    <n v="127"/>
    <x v="126"/>
    <x v="36"/>
    <x v="1"/>
    <x v="1"/>
    <x v="71"/>
    <x v="95"/>
    <s v="1 month ago"/>
    <n v="200"/>
    <s v="Company Overview_x000a__x000a_Liangtuang Technologies is a leading technology company operating in the None industry. We specialize in AI and Machine Learning._x000a__x000a_Role And Responsibilities_x000a__x000a_As an AI and Machine Learning Engineer, your role will involve:_x000a__x000a__x000a_ * Developing and implementing AI and machine learning models to solve complex business problems_x000a_ * Working with large datasets and utilizing statistical analysis and data visualization techniques_x000a_ * Collaborating with cross-functional teams to integrate AI solutions into existing systems_x000a_ * Optimizing and fine-tuning AI models to improve accuracy and performance_x000a_ * Staying updated with the latest advancements in AI and machine learning technologies_x000a_   _x000a_   _x000a__x000a_Candidate Qualifications_x000a__x000a_To qualify for this position, you should have:_x000a__x000a__x000a_ * A minimum of 1 year of experience in AI and machine learning_x000a_ * Strong knowledge of Python programming_x000a_ * Familiarity with AI, machine learning, Natural Language Processing (NLP), and deep learning concepts_x000a_ * Experience with popular AI libraries and frameworks such as TensorFlow, PyTorch, Keras, OpenCV, or Scikit-learn_x000a_ * The ability to clean, preprocess, and analyze data for AI model training_x000a_ * Experience in deploying AI models in production environments is a plus_x000a_   _x000a_   _x000a__x000a_Required Skills_x000a__x000a__x000a_ * Python programming_x000a_ * AI_x000a_ * Machine learning_x000a_ * Natural Language Processing (NLP)_x000a_ * Deep learning_x000a_   _x000a_   _x000a__x000a_Skills: opencv,artificial intelligence,machine learning,nlp,tensorflow,algorithm,natural language processing (nlp),scikit-learn,keras,python,ai,python programming,deep learning,pytorch"/>
    <x v="0"/>
    <x v="4"/>
    <x v="0"/>
    <x v="7"/>
    <n v="31073295"/>
    <x v="24"/>
    <x v="0"/>
    <x v="0"/>
  </r>
  <r>
    <n v="128"/>
    <x v="127"/>
    <x v="4"/>
    <x v="2"/>
    <x v="1"/>
    <x v="63"/>
    <x v="96"/>
    <s v="7 minutes ago"/>
    <n v="25"/>
    <s v="Company Description_x000a__x000a__x000a__x000a_Plofold Technologies Pvt. Ltd. is a forward-thinking digital agency based in Bengaluru, India. Plofold aims to enable seamless communication between brands, devices, and minds through the use of new age digital technologies. The company provides a comprehensive range of quality digital solutions to meet and exceed the requirements of its diverse range of clients within India and internationally._x000a__x000a__x000a__x000a__x000a_Role Description_x000a__x000a__x000a__x000a_This is a  on-site role in Bengaluru for a Data Scientist. The Data Scientist will be responsible for day-to-day tasks associated with data science such as data analytics, data visualization, data analysis and statistical modeling. These tasks will involve identifying new opportunities, driving revenue for clients and helping them stand out from the crowd._x000a__x000a__x000a__x000a__x000a_Qualifications_x000a__x000a__x000a__x000a_ * Data Science, Data Analytics, and Data Analysis skills_x000a_ * Experience with Statistical Modeling_x000a_ * Data Visualization skills_x000a_ * Programming skills in languages such as Python, SQL, and R_x000a_ * Experience with Big Data and Machine Learning technologies such as Hadoop, Apache Spark, and TensorFlow_x000a_ * Strong analytical and problem-solving skills_x000a_ * Excellent written and verbal communication skills_x000a_ * Bachelor's or Master's degree in Computer Science, Statistics, or a related field"/>
    <x v="0"/>
    <x v="0"/>
    <x v="5"/>
    <x v="20"/>
    <n v="10386659"/>
    <x v="0"/>
    <x v="0"/>
    <x v="0"/>
  </r>
  <r>
    <n v="129"/>
    <x v="128"/>
    <x v="4"/>
    <x v="2"/>
    <x v="1"/>
    <x v="72"/>
    <x v="97"/>
    <s v="9 hours ago"/>
    <n v="64"/>
    <s v="Overview_x000a__x000a_The Python Developer plays a crucial role in our organization, contributing to the design, development, and maintenance of high-quality software solutions. This position is vital in ensuring that our systems and applications meet the needs of our clients and users._x000a__x000a_Key Responsibilities_x000a__x000a__x000a_ * Developing and implementing scalable Python applications_x000a_ * Collaborating with cross-functional teams to define, design, and ship new features_x000a_ * Writing efficient, reusable, and testable code_x000a_ * Integrating user-facing elements using server-side logic_x000a_ * Building efficient data storage solutions_x000a_ * Designing and implementing low-latency, high-availability, and performant applications_x000a_ * Identifying and resolving performance and security issues_x000a_ * Participating in code reviews_x000a_ * Working on bug fixing and improving application performance_x000a_ * Staying updated with emerging technologies and industry trends_x000a_   _x000a_   _x000a__x000a_Required Qualifications_x000a__x000a__x000a_ * Bachelor's or Master's degree in Computer Science, Engineering, or a related field_x000a_ * Proven experience as a Python Developer or similar role_x000a_ * Strong understanding of object-oriented programming_x000a_ * Proficiency in Django, Flask, or other Python frameworks_x000a_ * Experience with relational databases such as PostgreSQL, MySQL, or Oracle_x000a_ * Understanding of front-end technologies, such as JavaScript, HTML5, and CSS3_x000a_ * Familiarity with code versioning tools, such as Git_x000a_ * Knowledge of building and consuming RESTful APIs_x000a_ * Ability to work in a collaborative team environment_x000a_ * Excellent communication and problem-solving skills_x000a_   _x000a_   _x000a__x000a_Skills: python,sql,git,flask"/>
    <x v="0"/>
    <x v="4"/>
    <x v="0"/>
    <x v="7"/>
    <n v="14597931"/>
    <x v="0"/>
    <x v="0"/>
    <x v="1"/>
  </r>
  <r>
    <n v="130"/>
    <x v="129"/>
    <x v="13"/>
    <x v="0"/>
    <x v="0"/>
    <x v="73"/>
    <x v="98"/>
    <s v="1 week ago"/>
    <n v="25"/>
    <s v="Job Description_x000a__x000a_This position provides a very significant amount of learning and growth opportunities from both technical and leadership perspective. The candidate will be exposed to different areas of Machine Learning operations and Maintenance and will Manage variety of modeling approaches._x000a__x000a_MLOps engineers require a skill set that comes from multiple different fields like DevOps, Data Engineering and Machine Learning Operations. Candidate will be preferred with the degree in the fields of; Computer Science, Engineering, Computational Statistics, Mathematics._x000a__x000a_This role requires person to having working experience in the following areas: -_x000a__x000a__x000a_ * Deployed ML services and applications to at least one major cloud platform (AWS, Azure, GCP) using PySpark onto the Databricks or Microsoft Azure ML or GCP Vertex AI._x000a_ * Design, build and optimize application containerization and orchestration with Docker or Google Kubernetes Engine._x000a_ * Design, build and deployed microservices for Data Science application such as ML Training, ML Serving and Model Monitoring pipeline_x000a_ * Knowledge on machine learning frameworks like Scikit-Learn, TensorFlow, PyTorch, Keras etc._x000a_ * Proficiency with MLOps frameworks like MLFlow, Kubeflow, ML Tracking and Experiments._x000a_ * Proficiency with Continuous Implementation and Continuous Delivery to deploy model into production using deploy model or deploy code._x000a_ * Setup Quantitative and Qualitative Model Validation process developed by Data Science and Analytics team._x000a_ * Setup Model Ops process pipeline in compliance with company policy like RBAC._x000a_ * Worked in agile pods to design and build cloud hosted, ML products with automated pipelines that run, monitor, and retrain ML Models._x000a_ * Experience in setting up the ML Model Reports on usage of models, model performance monitoring._x000a_   _x000a_   _x000a__x000a_What You'll Bring_x000a__x000a__x000a_ * 8+ year of experience as DevOps, Data Engineer and MLOps engineer working on cloud-based services on Unix/Linux environment._x000a_ * Experience is 2-3 ML Implementation project in the enterprise._x000a_ * Experience leading discussions and developing project plans with cross-functional teams._x000a_ * Proficiency in PySpark language._x000a_ * Experience in working with source code management systems like GitHub._x000a_ * Enabled the data validation like format and size, column types, null and invalid values and developed statistical measurement for input data like standard deviation, mean, median etc._x000a_ * Enabled the Data and Model Drift Alert Framework working with data scientist._x000a_ * Setting up the version control on Code, Data, and Machine Learning Models_x000a_ * Recommending the ideas to improve the Model performance_x000a_ * Provide effective challenge to the model design, development and conduct incremental analysis and testing_x000a_ * Review the back-testing partnering with the data science and data modeling team_x000a_ * Recommendation aiming at ensuring the adequacy and the compliance of models (issue and monitoring)_x000a_ * A core member of the Model Governance Team related to new model development and validation_x000a_ * Validation of methodological choices and contribution as an expert to the model review process during implementation_x000a_ * A working knowledge of exact, approximation algorithms, and heuristic methods for solving difficult optimization problems._x000a_ * Implementation and maintenance of model validation processes and conduct validation and ongoing monitoring activities for new and existing models._x000a_ * Provide assessment by writing a comprehensive validation report based on his/her judgment of the Model results."/>
    <x v="0"/>
    <x v="0"/>
    <x v="0"/>
    <x v="1"/>
    <n v="69035340"/>
    <x v="7"/>
    <x v="6"/>
    <x v="1"/>
  </r>
  <r>
    <n v="131"/>
    <x v="130"/>
    <x v="5"/>
    <x v="0"/>
    <x v="0"/>
    <x v="74"/>
    <x v="99"/>
    <s v="6 days ago"/>
    <n v="25"/>
    <s v="Selected Intern's Day-to-day Responsibilities Include_x000a__x000a__x000a_ * Design and implement ML pipelines for computer vision applications_x000a_ * Develop and maintain CI/CD workflows using Jenkins for automating testing, building, and deploying ML models and associated software_x000a_ * Create and manage RESTful API endpoints to integrate DL models into frontend applications and microservices architecture_x000a_ * Host and manage applications on Kubernetes for high availability, scalability, and resource optimization_x000a_ * Utilize GCP services for storage, computation, and ML to enhance AI solutions_x000a_   _x000a_   _x000a__x000a_Write clean, maintainable, and robust Python code, following best practices and coding standards_x000a__x000a__x000a_ * Collaborate with data scientists, software developers, and product teams to translate machine learning models into production-ready solutions"/>
    <x v="3"/>
    <x v="0"/>
    <x v="0"/>
    <x v="28"/>
    <n v="13700164"/>
    <x v="10"/>
    <x v="7"/>
    <x v="1"/>
  </r>
  <r>
    <n v="132"/>
    <x v="131"/>
    <x v="8"/>
    <x v="0"/>
    <x v="0"/>
    <x v="75"/>
    <x v="100"/>
    <s v="4 weeks ago"/>
    <n v="85"/>
    <s v="Role : Machine Learning Engineer_x000a__x000a_Location : Bangalore office (preferable)_x000a__x000a_Experience Level : 3 to 4 years_x000a__x000a_Job Description_x000a__x000a_Mandatory Technical skills :_x000a__x000a__x000a_ * Solid fundamental knowledge of supervise and unsupervised reinforcement learning._x000a_ * Expertise in Python._x000a_ * Responsible for creating programs and machine learning algorithms like classifiers, clusters, regression decision tree, CNN RNN._x000a_ * Good knowledge on sequence modeling, temporal difference method, topic modeling, self detection transformer, pattern detection machine learning._x000a_ * Hands on experience with computer vision such as image segmentation._x000a_ * Experience in feature engineering, structuring, manipulation techniques, data augmentation._x000a_ * Proficient with statistical analysis methods like T-test, ANOVA and variable reduction._x000a_ * Knowledge on principal component analysis, BNC analysis, multidimensional scaling._x000a_ * Proficiency in machine learning frameworks and tools like Scikit-learn, Pytorch, Tensorflow, Keras.io._x000a_ * Running tests, performing statistical analysis, and interpreting test results._x000a_ * Documenting machine learning processes._x000a_   _x000a_   _x000a__x000a_Good To Have_x000a__x000a__x000a_ * Experience with deep learning frameworks_x000a_ * Strong experience in programming and statistics_x000a_ * Excellent verbal and written communication skills_x000a_ * Highly developed attention to detail_x000a_ * Strong presentation skills_x000a_ * Ability to work well in a team environment_x000a_ * Excellent problem-solving skills_x000a_   _x000a_   _x000a__x000a_(ref:hirist.com)"/>
    <x v="0"/>
    <x v="0"/>
    <x v="3"/>
    <x v="39"/>
    <n v="13293260"/>
    <x v="0"/>
    <x v="0"/>
    <x v="0"/>
  </r>
  <r>
    <n v="133"/>
    <x v="132"/>
    <x v="20"/>
    <x v="0"/>
    <x v="0"/>
    <x v="66"/>
    <x v="101"/>
    <s v="2 weeks ago"/>
    <n v="107"/>
    <s v="About This Opportunity_x000a__x000a_We are seeking a highly skilled and motivated Machine Learning Engineer to join our team in India. The successful candidate will have a strong background in machine learning and software engineering, with experience in developing and deploying machine learning models in real-world applications. The ideal candidate will have a passion for working with data, a strong understanding of machine learning algorithms and techniques, cloud technology and the ability to communicate complex technical concepts to stakeholders._x000a__x000a_As a Machine Learning Engineer, you will work closely with technical teams on our customer side and Enterprise Support and Product Engineering teams internally._x000a__x000a_What You Will Do_x000a__x000a__x000a_ * Deliver technical professional services to the customer_x000a_ * Work closely with H2O.ai Data Scientists in advising and developing end to end machine learning solutions (from a data engineering perspective) for the customer requirements_x000a_ * Integrate H2O.ai products with customer data sources for model training_x000a_ * Integrate machine learning models/pipelines (Python and mojo scoring pipelines) with customer systems for scoring (relatime/batch) as well as model monitoring and operations_x000a_ * Implement end to end ML data flow pipelines that help streamline and data science solutions to a business problem_x000a_ * Implement AI driven applications using the open source H2O.ai Wave SDK_x000a_ * Provide/gather customer feedback so that you can work with the H2O.ai Engineering team to further enhance our products for needed features_x000a_ * Ensure the scalability, reliability, and performance of deployed models by implementing appropriate monitoring, testing, and debugging processes_x000a_ * Be the trusted solutions advisor for our customers and partners_x000a_ * Communicate effectively with a diverse audience of internal and external stakeholders consisting of: engineers, business people, partners, executives_x000a_ * Translate business cases and requirements into value based technical solutions through the architecture of machine learning workflows and systems from data ingestion to model deployment_x000a_   _x000a_   _x000a__x000a_What We Are Looking For_x000a__x000a__x000a_ * Bachelorâ€™s or a higher education degree in Computer Science/Engineering, Data Science, Statistics or related field_x000a_   _x000a_   _x000a__x000a_Data Engineering Skills:_x000a__x000a__x000a_ * Experience building data pipelines, ETL data sets, preferably on â€˜Big Dataâ€™_x000a_ * Excellent knowledge of SQL query language and working with relational databases_x000a_   _x000a_   _x000a__x000a_Programming Languages/Frameworks:_x000a__x000a__x000a_ * Proficient in Python or R for data science. Java, Bash scripting, Scala Go are a plus_x000a_ * Experience with writing REST API using microservices frameworks in Python or Java_x000a_   _x000a_   _x000a__x000a_Data Science skills:_x000a__x000a__x000a_ * Experience of visualizing and presenting (EDA) to stakeholders using H2O Wave (plus), or other standard data visualization libraries in the Python and R stacks or using Tableau/PowerBI._x000a_ * Experience with post production model monitoring tools like H2O ML Ops (plus) MLFlow etc._x000a_ * Understanding of using a variety of machine learning techniques (supervised/unsupervised, clustering, decision tree learning, neural networks, etc.) and their real-world advantages/drawbacks/tuning techniques_x000a_ * Understanding of using advanced statistical techniques and concepts (regression, properties of distributions, statistical tests and proper usage, etc.) for practical applications_x000a_   _x000a_   _x000a__x000a_Customer Experience:_x000a__x000a__x000a_ * Experience working in a customer-facing environment, providing technical services_x000a_ * Excellent communication skills (proficient in spoken and written English). Additional languages are a plus._x000a_ * Amicable attitude_x000a_ * Aptitude to independently investigate and find solutions to technical problems; urge to learn/master new technologies_x000a_   _x000a_   _x000a__x000a_How To Stand Out From The Crowd_x000a__x000a__x000a_ * Experience with big data technologies such as Hadoop, Spark, or NoSQL databases_x000a_ * Familiarity with DevOps practices and tools such as Git, Jenkins, ArgoCD_x000a_ * Knowledge of data privacy and security principles_x000a_ * Experience with natural language processing or computer vision tasks_x000a_ * Experience with model interpretability techniques such as feature importance, partial dependence plots, or SHAP values_x000a_ * Experience with IaC technologies such as Terraform, AWS Cloud Formation_x000a_ * Experience with containerization technologies such as Kubernetes, Docker_x000a_ * Experience of debugging/troubleshooting containerized workloads and familiarity with tools such as kubectl, helm etc._x000a_   _x000a_   _x000a__x000a_Why H2O.ai?_x000a__x000a__x000a_ * Market Leader in Total Rewards_x000a_ * Remote-Friendly Culture_x000a_ * Flexible working environment_x000a_ * Be part of a world-class team_x000a_ * Career Growth_x000a_   _x000a_   _x000a__x000a_H2O.ai is committed to creating a diverse and inclusive culture. All qualified applicants will receive consideration for employment without regard to their race, ethnicity, religion, gender, sexual orientation, age, disability status or any other legally protected basis._x000a__x000a_H2O.ai is an innovative AI cloud platform company, leading the mission to democratize AI for everyone. Thousands of organizations from all over the world have used our cutting-edge technology across a variety of industries. Weâ€™ve made it easy for people at all levels to generate breakthrough solutions to complex business problems and advance the discovery of new ideas and revenue streams. We push the boundaries of what is possible with artificial intelligence._x000a__x000a_H2O.ai employs the worldâ€™s top Kaggle Grandmasters, the community of best-in-the-world machine learning practitioners and data scientists. A strong AI for Good ethos and responsible AI drive the companyâ€™s purpose._x000a__x000a_Please visitto learn more._x000a__x000a_Powered by JazzHR_x000a__x000a_shrXWKwLru"/>
    <x v="0"/>
    <x v="3"/>
    <x v="0"/>
    <x v="15"/>
    <n v="2820918"/>
    <x v="0"/>
    <x v="0"/>
    <x v="0"/>
  </r>
  <r>
    <n v="134"/>
    <x v="133"/>
    <x v="22"/>
    <x v="0"/>
    <x v="0"/>
    <x v="76"/>
    <x v="102"/>
    <s v="1 week ago"/>
    <n v="79"/>
    <s v="Company Description_x000a__x000a_When youâ€™re one of us, you get to run with the best. For decades, weâ€™ve been helping marketers from the worldâ€™s top brands personalize experiences for millions of people with our cutting-edge technology, solutions and services. Epsilonâ€™s best-in-class identity gives brands a clear, privacy-safe view of their customers, which they can use across our suite of digital media, messaging and loyalty solutions. We process 400+ billion consumer actions each day and hold many patents of proprietary technology, including real-time modeling languages and consumer privacy advancements. Thanks to the work of every employee, Epsilon India is now Great Place to Work-Certifiedâ„¢. Epsilon has also been consistently recognized as industry-leading by Forrester, Adweek and the MRC. Positioned at the core of Publicis Groupe, Epsilon is a global company with more than 8,000 employees around the world. For more information, visit epsilon.com/apac or our LinkedIn page._x000a__x000a_Job Description_x000a__x000a_The Automotive practice within Epsilon accelerates and drives growth for major players of the automotive industry, from Original Equipment Manufacturers (OEM) to Dealers big and small in the US and Canada. Part of a 1,600-member global team, the practice offers the automotive worldâ€™s largest service reminder platform along with agency services and digital media solutions. A leader in the automotive space, the team supports over 50% dealers in the US and manages 280M+ customer vehicle relations._x000a__x000a_The Automotive Data Science team within Epsilon partner with both internal and external clients and data providers, leverage predictive analytics and advanced modeling techniques to drive strategic thought and effective decision making. The core work charter includes supporting Retail and After Sales Service businesses for all the OEMs by developing solutions across the Customer Journey to drive Acquisition, Engagement, Retention using Advanced Analytics, Machine Learning, Deep Learning Capabilities and Data Platforms._x000a__x000a_The Lead Data Scientist would support stakeholders by deploying projects from inception to insights and enable business strategy and impact for the clients. Contributes towards driving efficiency through process improvement and automations. Demonstrates subject matter expertise, innovative thinking, passion, and cross team collaboration. Establish strong working relationship with stakeholders, coach and develop junior data scientists in the team._x000a__x000a_Roles And Responsibilities_x000a__x000a__x000a_ * Deliver end to end Data Science projects including understanding of business requirements, exploratory data analysis, data processing, aggregating data, feature engineering, building, and validating predictive models, explaining model results and insights._x000a_ * Use AI, ML, DL techniques such as regression, classification, clustering, tree-based algorithms, support vector machine, and neural networks, recommender system, attribution modeling to address business problems._x000a_ * Improve upon existing methodologies by developing new data sources/features, testing model enhancements, and fine-tuning model parameters._x000a_ * Provide requirements to develop analytical capabilities, platforms, and pipelines._x000a_ * Present insights and recommendations to audiences of varying levels of technical sophistication_x000a_ * Automate processes to ensure scalability of solutions by collaborating with cross-functional teams._x000a_ * Coach junior data scientists and support delivering projects._x000a_   _x000a_   _x000a__x000a_Qualifications_x000a__x000a__x000a_ * Masterâ€™s or Bachelorâ€™s Degree in a quantitative discipline (Statistics, Economics, Mathematics, Data Science, Business Analytics)._x000a_ * 8-10 years of experience as a Data Scientist deploying Data Science projects._x000a_ * 7+ years of coding skills in Python, SAS, and SQL._x000a_ * Deep understanding and hands-on experience with ML and DL Algorithms._x000a_ * Experience of working with large data sets and developing scalable solutions._x000a_ * Knowledge of Automotive, Marketing Business, E-Commerce, Digital transformation is preferred._x000a_ * Ability to work independently and deal with ambiguity._x000a_ * Strong analytical and problem-solving skills._x000a_ * Excellent presentation and communication skills._x000a_ * Strong written and verbal communication skills._x000a_ * Highly motivated and collaborative team player with strong interpersonal skills."/>
    <x v="0"/>
    <x v="3"/>
    <x v="3"/>
    <x v="6"/>
    <n v="13729388"/>
    <x v="0"/>
    <x v="0"/>
    <x v="1"/>
  </r>
  <r>
    <n v="135"/>
    <x v="134"/>
    <x v="22"/>
    <x v="0"/>
    <x v="0"/>
    <x v="77"/>
    <x v="103"/>
    <s v="1 week ago"/>
    <n v="200"/>
    <s v="Requirements_x000a__x000a_Lead Data Scientist_x000a__x000a_Responsibilities:_x000a__x000a__x000a_ * Apply knowledge in physics or analytical chemistry to analyze and interpret complex datasets._x000a_ * Assist in developing algorithms for operational optimization and anomaly detection._x000a_ * Conduct basic data cleaning and preprocessing._x000a_ * Collaborate with senior business analyst and product owner needs and objectives._x000a_ * Visualize data and report insights to stakeholders._x000a_   _x000a_   _x000a__x000a_Skills and Qualifications:_x000a__x000a__x000a_ * Ability to communicate complex data in a simple, actionable way._x000a_ * At least a Bachelorâ€™s degree in Physics, Analytical Chemistry, Data Science, or a related field._x000a_ * Strong foundational knowledge in physics or engineering along with statistical analysis and programming (Python/R)._x000a_ * Strong understanding of machine learning algorithms._x000a_ * Eagerness to learn and adapt to new challenges._x000a_   _x000a_   _x000a__x000a_Preferred_x000a__x000a__x000a_ * Lead data-driven projects in the realm of physics or analytical chemistry with minimum guidance._x000a_ * Track record of solving complex problems, critical thinking, and peer-reviewed academic publications._x000a_ * Drive innovation to develop advanced machine learning models for complex operational challenges._x000a_   _x000a_   _x000a__x000a_What Youâ€™ll Be Working On_x000a__x000a_At EnRisk, we're at the forefront of technological innovation in on-device ai. Our mission is to revolutionize the industry through advanced on-device AI solutions, ensuring high performance and real-time data processing. We're looking for passionate, skilled individuals to join our dynamic team and help shape the future of analytics technology._x000a__x000a_Job Role: As an On-Device AI Developer, you will:_x000a__x000a__x000a_ * Design and implement AI algorithms optimized for on-device performance._x000a_ * Work with a team of experts to integrate AI capabilities into next-generation analytics instruments._x000a_ * Tackle unique challenges in data processing, machine learning, and hardware optimization._x000a_ * Continuously research and apply the latest advancements in AI and machine learning._x000a_   _x000a_   _x000a__x000a_What We Offer:_x000a__x000a__x000a_ * Opportunity to work on cutting-edge technology in a rapidly growing field._x000a_ * A collaborative environment where innovation and original ideas are valued._x000a_ * Competitive salary and benefits package._x000a_ * Opportunities for professional growth and development._x000a_ * A culture that values work-life balance._x000a_   _x000a_   _x000a__x000a_Ideal Candidate:_x000a__x000a__x000a_ * Degree in Computer Science, Engineering, or related field._x000a_ * Experience in AI, machine learning, and algorithm development._x000a_ * Proficiency in programming languages such as Python, C++, or similar._x000a_ * Strong problem-solving skills and ability to work in a dynamic team._x000a_ * Passion for technology and innovation."/>
    <x v="0"/>
    <x v="0"/>
    <x v="0"/>
    <x v="9"/>
    <n v="18842066"/>
    <x v="13"/>
    <x v="0"/>
    <x v="1"/>
  </r>
  <r>
    <n v="136"/>
    <x v="135"/>
    <x v="4"/>
    <x v="2"/>
    <x v="1"/>
    <x v="63"/>
    <x v="104"/>
    <s v="23 hours ago"/>
    <n v="36"/>
    <s v="About Sanofi:_x000a__x000a_We are an innovative global healthcare company, driven by one purpose: we chase the miracles of science to improve peopleâ€™s lives. Our team, across some 100 countries, is dedicated to transforming the practice of medicine by working to turn the impossible into the possible. We provide potentially life-changing treatment options and life-saving vaccine protection to millions of people globally, while putting sustainability and social responsibility at the center of our ambitions._x000a__x000a_Sanofi has recently embarked into a vast and ambitious digital transformation program. A cornerstone of this roadmap is the acceleration of its data transformation and of the adoption of artificial intelligence (AI) and machine learning (ML) solutions that will accelerate Manufacturing &amp; Supply performance and help bring drugs and vaccines to patients faster, to improve health and save lives._x000a__x000a_Who You Are:_x000a__x000a_You are a dynamic data scientist interested in challenging the status quo to ensure development and impact of Sanofi's AI solutions for the patients of tomorrow. You are an influencer and leader who has deployed AI/ML and optimization solutions applying state-of-the art algorithms with technically robust lifecycle management. You have a keen eye for improvement opportunities and a demonstrated ability to deliver AI/ML and optimization solutions while working across different technologies and in a cross-functional environment._x000a__x000a_Our vision for digital, data analytics and AI_x000a__x000a_Join us on our journey in enabling Sanofiâ€™s Digital Transformation through becoming an AI-first organization. This means:_x000a__x000a__x000a_ * AI Factory - Versatile Teams Operating in Cross Functional Pods: Utilizing digital and data resources to develop AI products, bringing data management, AI and product development skills to products, programs and projects to create an agile, fulfilling and meaningful work environment._x000a_ * Leading Edge Tech Stack: Experience build products that will be deployed globally on a leading-edge tech stack._x000a_ * World Class Mentorship and Training: Working with renowned leaders and academics in machine learning to further develop your skillsets_x000a_   _x000a_   _x000a__x000a_There are multiple vacancies for this role at various levels and seniority. Further assessments will be completed to determine specific function and level of hired candidates._x000a__x000a_Job Highlights:_x000a__x000a__x000a_ * Apply data science expertise in machine learning, statistics, text-mining/NLP, forecasting and optimization to multiple analytics projects._x000a_ * Build models, algorithms, and simulations by writing highly optimized code and using state-of-the art machine learning technologies._x000a_ * Work with developers, engineers, and MLOps to deliver production-ready AI/ML solutions._x000a_   _x000a_   _x000a__x000a_Key Functional Requirements &amp; Qualifications:_x000a__x000a__x000a_ * Hands-on AI/ML modeling experience of complex datasets combined with strong understanding of theoretical foundations of AI/ML._x000a_ * Expertise within most of the following areas: supervised learning, unsupervised learning, deep learning, reinforcement learning, federated learning, time series forecasting, Bayesian statistics, optimization_x000a_ * Experience developing deployable code and deploying models in product-focused development under an agile environment_x000a_ * Comfortable working in cloud and high-performance computing environments (e.g. AWS, GCP, Databricks, Apache Spark)_x000a_ * Experience in production-ready software development_x000a_ * Excellent written and verbal communication, business analysis, data visualization and data storytelling skills_x000a_ * A demonstrated ability to work and collaborate in a team environment_x000a_ * Nice to have:_x000a_ * Experience in writing optimization models (linear programming, mixed-integer programming, etc.) using Python or other programming languages.â€¯_x000a_ * Experience developing optimization models using open-source packages (Pyomo, PuLP etc.) or optimization solvers (Gurobi, CPLEX etc.), or Supply Chain Guru, etc.â€¯_x000a_ * Experience in life sciences and healthcare and experience in a complex global organization_x000a_   _x000a_   _x000a__x000a_Key Technical Requirements &amp; Qualifications:_x000a__x000a__x000a_ * PhD in mathematics, computer science, engineering, physics, statistics, economics, operation research or a related quantitative discipline with strong coding skills, OR Masterâ€™sâ€¯Degree in relevant domain with 4+ years of data science/analytics experience_x000a_ * Expertise with core data science languages (such as Python, R, Scala), and familiarity with different database systems (e.g. SQL, NoSQL)_x000a_ * Disciplined AI/ML development (CI/CD, Orchestration)_x000a_ * Knowledge ofâ€¯Tableau, Power BI, Plotly or similar_x000a_ * Experience with various enterprise-level Application Programming Interfaces (APIs)_x000a_   _x000a_   _x000a__x000a_Preferred qualifications:_x000a__x000a__x000a_ * Experience working in the Tech industry or technology consulting_x000a_   _x000a_   _x000a__x000a_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
    <x v="0"/>
    <x v="3"/>
    <x v="0"/>
    <x v="40"/>
    <n v="1642"/>
    <x v="2"/>
    <x v="1"/>
    <x v="1"/>
  </r>
  <r>
    <n v="137"/>
    <x v="136"/>
    <x v="13"/>
    <x v="0"/>
    <x v="0"/>
    <x v="78"/>
    <x v="105"/>
    <s v="1 week ago"/>
    <n v="54"/>
    <s v="About Company_x000a__x000a_Tired of endless, unproductive meetings? MeetRecord is on a mission to change the game. We're building the future of sales intelligence, a groundbreaking platform that uses AI to turn your online meetings into goldmines of data-driven insights. Imagine, closing deals faster, coaching reps like a pro, and supercharging your bottom line. That's the impact you'll make at MeetRecord._x000a__x000a_Role Description_x000a__x000a_As a Machine Learning Engineer, you'll dive deep into the world of audio and text data, unearthing hidden patterns and trends that turn into actionable insights for our customers. From building cutting-edge NLP models to crafting powerful algorithms, you'll be the mastermind behind the magic that unlocks sales success. This is a  on-site role for a Machine Learning Engineer. The role involves collaborating with cross-functional teams including product, engineering, and sales._x000a__x000a_About You_x000a__x000a__x000a_ * 2-3 years of experience as a Machine Learning Engineer_x000a_ * Python experience is a must._x000a_ * Proven track record of building and deploying successful ML models._x000a_ * Mastery of NLP, PyTorch/Keras, and algorithms._x000a_ * Solid foundation in data engineering and analysis._x000a_ * Excellent communication and collaboration skills._x000a_ * Familiarity with both databases structured (eg. SQL) and unstructured databases (mongodb, elasticsearch)._x000a_ * Bachelor's/Master's degree in Computer Science or related field (preferred)._x000a_ * Independent and collaborative, thriving in a fast-paced startup environment._x000a_ * Proven ability to take ownership of services: You're not just a builder, you're a caretaker. You can independently manage the entire ML lifecycle, from conception to deployment and optimization._x000a_   _x000a_   _x000a__x000a_Your Mission_x000a__x000a__x000a_ * Craft AI superpowers for analysing conversations and generating actionable insights_x000a_ * Dive into data, ensuring its quality fuels your models' magic_x000a_ * Bridge the gap between data and real-world features_x000a_ * Experiment and innovate, pushing the boundaries of AI in sales intelligence_x000a_   _x000a_   _x000a__x000a_Perks_x000a__x000a__x000a_ * Startup growth and impact_x000a_ * Ownership of the services_x000a_ * Cutting-edge technology and challenges_x000a_ * Continuous learning and development_x000a_ * Passionate and supportive team"/>
    <x v="0"/>
    <x v="0"/>
    <x v="0"/>
    <x v="2"/>
    <n v="74347915"/>
    <x v="0"/>
    <x v="0"/>
    <x v="1"/>
  </r>
  <r>
    <n v="138"/>
    <x v="137"/>
    <x v="37"/>
    <x v="1"/>
    <x v="1"/>
    <x v="79"/>
    <x v="106"/>
    <s v="1 month ago"/>
    <n v="200"/>
    <s v="Job Description Project Role :AI Platform Engineer Project Role Description :Develops applications and systems that utilize AI to improve performance and efficiency, including but not limited to deep learning, neural networks, chatbots, natural language processing. Management Level :7 Work Experience :12-15 years Work location :Bengaluru Job Requirements : Key Responsibilities : A: Solve challenging research and innovation problems involving one or multiple technology areas from AI and ML such as speech processing,CV,satellite imagery,NLP,active learning,reinforcement learning,federated learning and quantum computing B: Develop innovating AI ML based solutions to solve complex business problems from different industries banking,insurance,finance,healthcare,retail,energy,utilities,mining,agriculture,automotive and manufacturingC: End to End ML Model development Technical Experience : A: Strong foundation, hands-on experience with ML and Deep Learning algorithms such as CNNs,RNNsLSTM,Attention models,Transformers B: Proficiency in high-level programming languages like Python R C Matlab C: Preferred knowledge in practical application of cloud AI models and open source AI ML libraries egTensorFlow,PyTorch D: Knowledge in digital signal processing,computer vision,speech processing and NLP Professional Attributes : A: Attitude to learn, problem solving, ability to think creatively to solve real world business problems and work in a global collaborative team environment B: Effective communication and interpersonal skills Educational Qualification : A: PhD - CS,Electrical Electronics Electronics Communication Engineering Additional Information : NA Role:Database Architect / Designer Salary: Not Disclosed by Recruiter Industry:IT Services &amp; Consulting Department:Engineering - Software &amp; QA Role Category:DBA / Data warehousing Employment Type:Full Time, Permanent Key Skills Computer visionMachine learningHealthcareAutomotivePython Attention modelsRNNsLSTMTransformersCNNs Skills highlighted with â€˜â€˜ are preferred keyskills Education UG:Any Graduate PG:Any Postgraduate Doctorate:Ph.D/Doctorate in Electronics/Telecommunication, Computers, Electrical"/>
    <x v="0"/>
    <x v="0"/>
    <x v="0"/>
    <x v="0"/>
    <n v="926408"/>
    <x v="9"/>
    <x v="0"/>
    <x v="0"/>
  </r>
  <r>
    <n v="139"/>
    <x v="138"/>
    <x v="26"/>
    <x v="0"/>
    <x v="0"/>
    <x v="72"/>
    <x v="107"/>
    <s v="3 days ago"/>
    <n v="200"/>
    <s v="Location: any infosys office in India_x000a__x000a_Must Have: Python_x000a__x000a_Nice to have: AWS with Lambda"/>
    <x v="0"/>
    <x v="0"/>
    <x v="3"/>
    <x v="1"/>
    <n v="6668888"/>
    <x v="2"/>
    <x v="1"/>
    <x v="1"/>
  </r>
  <r>
    <n v="140"/>
    <x v="139"/>
    <x v="34"/>
    <x v="0"/>
    <x v="0"/>
    <x v="80"/>
    <x v="108"/>
    <s v="1 week ago"/>
    <n v="109"/>
    <s v="About InfoVision_x000a__x000a__x000a__x000a_InfoVision, founded in 1995, is a leading global IT services and solutions company offering enterprise digital transformation and modernization solutions across business verticals. We partner with our clients in driving innovation, rethinking workflows, and transforming experiences so businesses can stay ahead in a rapidly changing world. We help shape a bold new area or era of technology led disruption accelerating digital with quality, agility and integrity. We have helped more than 35 global leaders across Telecom, Retail, Banking, Healthcare and Technology Industries deliver excellence for their customers. InfoVisionâ€™s global presence enables us to offer offshore, near shore and onshore solutions for our customers. With our world-class infrastructure for employees and people-centric policies, InfoVision is certified as a Great Place to Work for the year 2022 and one of the highest-rated digital services companies in Glassdoor ratings. We encourage our employees to thrive in are committed to providing a work environment that fosters encourages an entrepreneurial mindset, nurtures inclusivity, values integrity and accelerates your creates opportunities for promising career growth._x000a__x000a__x000a__x000a_Want to join this winning team to create an impact?_x000a__x000a__x000a__x000a__x000a_Responsibilities_x000a__x000a_Â· Proficiency in Python Programming language and ability to Design/Develop NLP applications for enterprise_x000a__x000a_Â· Using effective text representation techniques and classification algorithms_x000a__x000a_Â· Training and evaluating models using Python NLTK libraries_x000a__x000a_Â· Knowledge of Machine Learning algrothims &amp; basic Deep Learning implementation_x000a__x000a_Â· Ability to work in Agile framework for product development_x000a__x000a_Â· Knowledge of Sagemaker &amp; Other AWS services would be an advantage_x000a__x000a_Â· Utilize SAS-based platforms and tools to develop data models, algorithms, and analytical solutions with a strong emphasis on sentiment analysis and theme extraction._x000a__x000a_Â· Collect, clean, and preprocess large datasets from diverse media sources._x000a__x000a_Â· Apply statistical and machine learning techniques to extract valuable insights, sentiment, and themes from media data._x000a__x000a_Â· Collaborate with cross-functional teams to design and implement data-driven solutions that meet business objectives._x000a__x000a_Â· Develop and maintain data pipelines for automated data extraction and transformation._x000a__x000a_Â· Create data visualizations and dashboards to communicate insights effectively._x000a__x000a_Â· Stay updated on industry trends and contribute to the development of innovative Media Intelligence solutions._x000a__x000a_Â· Mentor and provide guidance to junior data scientists on the team._x000a__x000a_Desired Skillsets:_x000a__x000a_Â· Understanding of the problem statement, modeling the problem as Data Science Problem and coming up with algorithmic choices, approach, EDA and Model outcome_x000a__x000a_Â· Design the scalable and repeatable process of the solution using Artificial &amp; Recurrent Neural Networks_x000a__x000a_Â· Articulation of Approach, EDA and Model results to the relevant stakeholders_x000a__x000a_Â· Providing technical leadership and mentoring the team for ML Solution delivery_x000a__x000a_Requirements_x000a__x000a_Â· Master's or Ph.D. in a relevant field (e.g., Data Science, Computer Science, Statistics, etc.)._x000a__x000a_Â· Proven experience working with SAS-based platforms and tools for data analysis and modeling, with a strong focus on sentiment analysis and theme extraction. Should have used models like - ChatGPT, BARD, Spacy, LSM Models etc..,_x000a__x000a_Â· Candidate with relevant 7-10 years experience in the Data scientist role_x000a__x000a_Â· Excellent orator and communicator â€“ basic skills to engage with prospects_x000a__x000a_Â· Strong proficiency in data preprocessing, data cleaning, and feature engineering._x000a__x000a_Â· Proficiency in statistical analysis, machine learning, and deep learning techniques._x000a__x000a_Â· Experience with big data technologies and distributed computing (e.g., Hadoop, Spark)._x000a__x000a_Â· Strong programming skills in Python or R for data analysis._x000a__x000a_Â· Excellent data visualization skills (e.g., using Tableau, Power BI, or similar tools)._x000a__x000a_Â· Strong communication skills to convey complex technical concepts to non-technical stakeholders._x000a__x000a_Â· Previous experience in the media or advertising industry is a plus._x000a__x000a_Â· Strong problem-solving skills and a passion for working with data._x000a__x000a_Sign in to apply_x000a__x000a_"/>
    <x v="0"/>
    <x v="3"/>
    <x v="3"/>
    <x v="7"/>
    <n v="282692"/>
    <x v="0"/>
    <x v="0"/>
    <x v="1"/>
  </r>
  <r>
    <n v="141"/>
    <x v="140"/>
    <x v="4"/>
    <x v="2"/>
    <x v="1"/>
    <x v="63"/>
    <x v="109"/>
    <s v="17 hours ago"/>
    <n v="25"/>
    <s v="Overview of 66degrees_x000a__x000a_66degrees is a leading consulting and professional services company specializing in developing AI-focused, data-led solutions leveraging the latest advancements in cloud technology. With our unmatched engineering capabilities and vast industry experience, we help the world's leading brands transform their business challenges into opportunities and shape the future of work._x000a__x000a_At 66degrees, we believe in embracing the challenge and winning together. These values not only guide us in achieving our goals as a company but also for our people. We are dedicated to creating a significant impact for our employees by fostering a culture that sparks innovation and supports professional and personal growth along the way._x000a__x000a_Role Overview_x000a__x000a_As the ideal Data Scientist, you are someone who can do a deep technical dive and communicate effectively with others. You love wrangling messy data into an elegant solution, and helping others understand the power of their data. This role is a chance to have a huge impact on how businesses operate and make decisions on a daily basis._x000a__x000a_Responsibilities_x000a__x000a__x000a_ * Dive deep into a wide range of data (tabular, text, image, etc.) to identify pain-points and deliver data-driven insights to our clients._x000a_ * Utilize analytical techniques to determine areas of opportunities to help meet business goals._x000a_ * Leverage GCP services to train and deploy off-the-shelf (Vertex AI/AutoML/BQML) or custom models to address a clientâ€™s business problem._x000a_ * Be a thought leader for your team on projects and contribute to key practice initiatives._x000a_ * Act as subject matter expert on pre-sales calls and requests for proposals._x000a_ * Drive successful delivery of analytics solutions._x000a_ * Create reports and presentations that showcase the value of your solution to our clients_x000a_ * Work with other members of the data science team to establish a center of excellence and create standard operating procedures, accelerators, and sales assets_x000a_   _x000a_   _x000a__x000a_Qualifications_x000a__x000a__x000a_ * 3-5 years of experience with data science_x000a_ * 2+ Years programming in Python (preferred) and R._x000a_ * 2+ Yearsâ€™ Experience SQL_x000a_ * Knowledge of Data Warehouses (Snowflake, BigQuery, Redshift, Synapse)._x000a_ * Experience with version control systems, such as Git/Github_x000a_ * Big Data processing framework experience (eg Spark/Pyspark, Dask, Hive)._x000a_ * Experience developing Machine Learning models and using Deep Learning frameworks like Tensorflow, Keras, PyTorch._x000a_ * Ability to communicate complex, technical processes to non-technical business stakeholders._x000a_ * Ability to track changing business requirements and deliver quality solutions both independently and with teams of varying skill sets._x000a_ * Bachelorâ€™s degree in Data Science, Computer Science or similar._x000a_   _x000a_   _x000a__x000a_Nice to Have_x000a__x000a__x000a_ * Experience with Google Cloud Platform_x000a_   _x000a_   _x000a__x000a_66degrees is an Equal Opportunity employer. All qualified applicants will receive consideration for employment without regard to actual or perceived race, color, religion, sex, gender, gender identity, national origin, age, weight, height, marital status, sexual orientation, veteran status, disability status or other legally protected class._x000a__x000a_66degrees is committed to protecting your privacy. We collect, use, and share your personal information in accordance with the California Consumer Privacy Act (CCPA)."/>
    <x v="0"/>
    <x v="0"/>
    <x v="0"/>
    <x v="27"/>
    <n v="2583589"/>
    <x v="25"/>
    <x v="0"/>
    <x v="1"/>
  </r>
  <r>
    <n v="142"/>
    <x v="141"/>
    <x v="37"/>
    <x v="1"/>
    <x v="1"/>
    <x v="66"/>
    <x v="110"/>
    <s v="1 month ago"/>
    <n v="200"/>
    <s v="Responsibilities_x000a__x000a__x000a_ * You will be working on cutting-edge problems in Deep Learning for the Internal AI Accelerator Stack._x000a_ * Your work will support deep learning models on a scale that will enable hundreds of thousands of AI cameras._x000a_ * You will participate in all phases of the development process: training, developing, debugging, and deployment of models._x000a_ * In this role, you will have the opportunity to develop software for the innovative 56 AI platform._x000a_ * Optimise algorithms for optimal performance on the edge GPU._x000a_ * Collaborate with various teams to drive an end-to-end workflow from data curation and training to performance optimization and deployment._x000a_   _x000a_   _x000a__x000a_Requirements_x000a__x000a__x000a_ * Strong programming skills in Python are a must, with experience working in ML Frameworks such as Caffe, Tensorflow, and Pytorch._x000a_ * Hands-on expertise with PyTorch, TensorRT, CuDNN, and one or more Deep Learning frameworks is a plus._x000a_ * Strong understanding of Deep Learning Algorithms in the Computer Vision (CNN, RNN, LSTM, etc. ) domain._x000a_ * Experience in Deep Learning software stacks and architectures is a big plus._x000a_ * Ability to implement research papers from scratch._x000a_ * Drive for continuous learning, with the ability to get up to speed with new systems and concepts quickly._x000a_ * Experience with image, video, and time-series data (LSTM), CUDA programming experience is a plus._x000a_ * Experience with person/scene understanding (pose, re-identification, etc. )._x000a_ * Experience with successfully applying machine learning to solve a real-world problem._x000a_ * Experience with conducting successful statistical experiments, and predictive analytics._x000a_   _x000a_   _x000a__x000a_This job was posted by Reena P from 56 Secure."/>
    <x v="0"/>
    <x v="0"/>
    <x v="13"/>
    <x v="5"/>
    <n v="54292488"/>
    <x v="0"/>
    <x v="0"/>
    <x v="0"/>
  </r>
  <r>
    <n v="144"/>
    <x v="142"/>
    <x v="4"/>
    <x v="2"/>
    <x v="1"/>
    <x v="81"/>
    <x v="2"/>
    <s v="19 hours ago"/>
    <n v="27"/>
    <s v="WWE organization in Microsoft has the mission of â€œMake the web work for youâ€. This team is comprised of several thousand software engineers working on Bing search, Edge browser, Maps, Ads, News, and other projects. Over the years we have developed deep technical expertise in various areas â€“ Machine learning, NLP, speech, computer vision, large scale deployments and continue to innovate and delight customers across 236 regions, 106 languages and with half a billion users. Please watch this short video on our team which will give you an insight on why you should join us._x000a__x000a_The WWE Team, is part of Microsoftâ€™s India Development Centre(IDC) in Hyderabad, Bengaluru and Noida (and home offices at cities across the country for the time being). The team is responsible for driving the overall strategy in search and AI Platforms â€“ spanning consumer and enterprise customers. The teamâ€™s constant endeavor is to nurture an innovative, inclusive culture to enable one to build finely crafted Search &amp; AI products and grow to be a leader. It is home to one of the largest groups of machine learning and AI talent, not just in IDC, but all of India. Please visit our Instagram page (@lifeatstci) to get a peek into our culture. The Web Experiences Team (WWE) at Microsoft is accelerating innovation to enable engaging web experience products for every person._x000a__x000a_Bing Defensive team works in ensuring Bing users are safe. We work on latest features on Bing Chat &amp; Bing search to evaluate their Bias, Hateful content, Adult content, Jailbreaks. The team trains classifier models to mitigate such issues across Bing and Microsoft Co-pilots. If Responsible AI is something which excites you, youâ€™ll find home in our team. We are the gatekeepers for any harmful content reaching users._x000a__x000a_We are looking for an Applied Scientist 1 who is excited to work on ML/DL models capable to work at internet scale. An ideal candidate will have good Machine/Deep Learning knowledge with hands on experience in solving complex real-world ML/DL problems. In addition, the candidate will have knowledge of one or more ML/DL frameworks and a deep understanding of the different types of algorithms and their applications with hands-on experience in implementing at least a few of the solutions. We hire people excited to solve the hard problems, eager to work in a larger team of data scientists and engineers and ready to make an impact on how the web works._x000a__x000a_As a team, we leverage the diverse backgrounds and experiences of passionate engineers, scientists,â€¯and program managers to help us realize our goal of making the world smarter and more productive. We believe great products are built by inclusive teams of customer-obsessed individuals who trust each other and work closely together.â€¯ We collaborate regularly across the company both to find the technology breakthroughs from groups like Microsoft Research to infusing AI into the rest of Microsoft products like Office.â€¯â€¯_x000a__x000a_Responsibilities_x000a__x000a_Your responsibilities include:_x000a__x000a__x000a_ * Designing and executing offline/online experiments,_x000a_ * Advancing the state of the art of NLP technologies for real world scenarios,_x000a_ * Developing novel machine learning and data mining algorithms,_x000a_ * Designing and developing solutions to measure Defensive leakage in Bing._x000a_ * Build data quality checks and re-usable modules for the training,_x000a_ * Host ML models with production-ready code,_x000a_ * Investigating and solving NLP accuracy and robustness issues across all processing chains, including model development, test and quality control, deployment, and user feedback stages._x000a_   _x000a_   _x000a__x000a_Qualifications_x000a__x000a_REQUIRED QUALIFICATIONS_x000a__x000a__x000a_ * Masterâ€™s/PhD degree in CS/EE or related fields with knowledge in NLP, Machine Learning and Data Mining._x000a_ * 1-2 years of professional experience applying Deep learning, Machine Learning concepts in real world applications._x000a_ * Excited to work as part of diverse team and collaborate across geographies._x000a_ * Prompt engineering Expertise &amp; Strong understanding of metrics._x000a_ * Outstanding communication and collaboration skills._x000a_   _x000a_   _x000a__x000a_Preferred Qualifications_x000a__x000a__x000a_ * Strong research and/or development experience with machine learning, NLP and data mining._x000a_ * Experience in architecting, developing, and delivering advanced NLP projects is a strong plus._x000a_ * Customer focused, strategic, drives for results, is self-motivated, and has a propensity forâ€¯action.â€¯_x000a_ * Fantastic problemâ€¯solver:â€¯ability to solve problems that the world has not solvedâ€¯before.â€¯â€¯_x000a_ * Proven track record on shipping products/services with high quality._x000a_   _x000a_   _x000a__x000a_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x v="0"/>
    <x v="2"/>
    <x v="14"/>
    <x v="2"/>
    <n v="1035"/>
    <x v="2"/>
    <x v="1"/>
    <x v="1"/>
  </r>
  <r>
    <n v="145"/>
    <x v="143"/>
    <x v="34"/>
    <x v="0"/>
    <x v="0"/>
    <x v="82"/>
    <x v="111"/>
    <s v="1 week ago"/>
    <n v="25"/>
    <s v="Job Summary_x000a__x000a_We are seeking a highly skilled and experienced AI/ML Engineer to join our dynamic team. The ideal candidate will have a solid background in artificial intelligence and machine learning, with a proven track record of developing and implementing innovative solutions. As an AI/ML Engineer, you will be responsible for designing, building, and deploying machine learning models to solve complex problems and enhance our products or services._x000a__x000a_Key Responsibilities_x000a__x000a_Algorithm Development:_x000a__x000a__x000a_ * Design and develop advanced machine learning algorithms to address business challenges._x000a_ * Implement, test, and optimize machine learning models for performance and scalability._x000a_   _x000a_   _x000a__x000a_Data Analysis And Preprocessing_x000a__x000a__x000a_ * Explore and analyze large datasets to identify patterns, trends, and insights._x000a_ * Preprocess and clean data to ensure high-quality input for machine learning models._x000a_   _x000a_   _x000a__x000a_Model Training And Evaluation_x000a__x000a__x000a_ * Train and fine-tune machine learning models using relevant frameworks and libraries._x000a_ * Evaluate model performance and iterate on improvements based on results and feedback._x000a_   _x000a_   _x000a__x000a_Feature Engineering_x000a__x000a__x000a_ * Collaborate with cross-functional teams to identify and extract meaningful features from data._x000a_ * Optimize feature selection and engineering processes to enhance model accuracy._x000a_   _x000a_   _x000a__x000a_Deployment And Integration_x000a__x000a__x000a_ * Deploy machine learning models into production environments._x000a_ * Work closely with software engineers to integrate models into existing systems and applications._x000a_   _x000a_   _x000a__x000a_Continuous Learning And Research_x000a__x000a__x000a_ * Stay up-to-date with the latest advancements in AI/ML technologies and methodologies._x000a_ * Research to explore and experiment with new approaches to problem-solving._x000a_   _x000a_   _x000a__x000a_Collaboration And Communication_x000a__x000a__x000a_ * Collaborate with cross-functional teams, including data scientists, software engineers, and product managers._x000a_ * Communicate complex technical concepts to both technical and non-technical stakeholders._x000a_   _x000a_   _x000a__x000a_Qualifications And Skills_x000a__x000a__x000a_ * Bachelor's or Master's degree in Computer Science, Engineering, or a related field._x000a_ * 5-6 years of professional experience in AI/ML development._x000a_ * Strong programming skills in languages such as Python, Java, or C++._x000a_ * Experience with popular machine learning frameworks (e.g., TensorFlow, PyTorch)._x000a_ * Proficiency in data manipulation and analysis using tools like Pandas and NumPy._x000a_ * Solid understanding of statistical concepts and machine learning algorithms._x000a_ * Experience with model deployment and integration in production environments._x000a_ * Strong problem-solving skills and the ability to think critically about complex issues._x000a_ * Excellent communication and collaboration skills._x000a_   _x000a_   _x000a__x000a_Skills: learning,machine learning,data,ml,machine learning models,skills,algorithms,collaboration,communication,artificial intelligence"/>
    <x v="0"/>
    <x v="3"/>
    <x v="0"/>
    <x v="7"/>
    <n v="99919442"/>
    <x v="5"/>
    <x v="4"/>
    <x v="1"/>
  </r>
  <r>
    <n v="146"/>
    <x v="144"/>
    <x v="4"/>
    <x v="2"/>
    <x v="1"/>
    <x v="76"/>
    <x v="112"/>
    <s v="15 hours ago"/>
    <n v="25"/>
    <s v="Responsibilities_x000a__x000a__x000a_ * Develop and implement a comprehensive people analytics strategy aligned with organizational goals and HR priorities._x000a_ * Collaborate with HR and business leaders to identify key metrics and analytics initiatives that support workforce planning, talent management, and employee experience._x000a_ * Utilize advanced analytics techniques to extract meaningful insights from HR and business data._x000a_ * Conduct predictive modeling and scenario analysis to support workforce planning and talent management strategies._x000a_ * Provide consultative support to HR and business leaders on using analytics to make informed decisions. Stay abreast of industry trends and emerging technologies in people analytics._x000a_ * Continuously enhance analytics processes and methodologies to improve the efficiency and effectiveness of the function._x000a_   _x000a_   _x000a__x000a_Requirements_x000a__x000a__x000a_ * Hands-on experience in Analytics Tools - R, Python, SQL, MS Excel._x000a_ * Predictive Analytics using Machine Learning._x000a_ * People analytics/HR analytics experience is a must._x000a_   _x000a_   _x000a__x000a_This job was posted by Shreya N from Piramal Capital &amp; Housing Finance."/>
    <x v="0"/>
    <x v="3"/>
    <x v="13"/>
    <x v="13"/>
    <n v="13398258"/>
    <x v="0"/>
    <x v="0"/>
    <x v="1"/>
  </r>
  <r>
    <n v="147"/>
    <x v="145"/>
    <x v="4"/>
    <x v="2"/>
    <x v="1"/>
    <x v="83"/>
    <x v="113"/>
    <s v="23 hours ago"/>
    <n v="104"/>
    <s v="About the Team:_x000a__x000a__x000a__x000a__x000a_We are a group of over a dozen dynamic and passionate Data Scientists and Machine Learning (ML) Engineers committed to developing cutting-edge algorithms for a thriving short video platform. Our work encompasses diverse data modalities, including text, video, image, and speech. We specialize in creating state-of-the-art (SOTA) ranking and retrieval algorithms and continually refine our in-house Deep Learning models to enhance our content understanding capabilities._x000a__x000a__x000a__x000a__x000a_As a team member, you will be offered many opportunities to work on various challenges, such as feature engineering, defining user personas, and ranking the best-suited content for a user's feed based on their interests._x000a__x000a__x000a__x000a__x000a_Position: Senior Machine Learning Engineer_x000a__x000a__x000a__x000a__x000a_Key Responsibilities:_x000a__x000a_ * Leading, managing, and developing our team of ambitious decision scientists and facilitating their growth and development_x000a_ * Providing day-to-day guidance and feedback to team members to ensure optimal productivity and creativity_x000a_ * Planning and executing long-term strategic plans from inception to completion and driving end-to-end processes in collaboration with partners across various teams_x000a_ * Ensuring seamless deployment of deep learning and machine learning models_x000a__x000a_Requirements:_x000a__x000a_ * A minimum of 5 years of experience in modeling and algorithms, with more emphasis on applied ML and research._x000a_ * At least three years of experience managing, leading, and developing technical teams, preferably in machine learning._x000a_ * Strong proficiency in Python and experience with deep learning frameworks such as Keras, Tensorflow, or PyTorch._x000a_ * Proven experience deploying deep learning and machine learning models in a production environment._x000a_ * A deep understanding of recommendation systems, ranking, and retrieval algorithms would be advantageous._x000a__x000a__x000a__x000a__x000a_What We're Looking For:_x000a__x000a__x000a__x000a__x000a_A hands-on leader who is not only adept at technical and team management but also possesses a clear understanding of the overarching business goals. We value leaders who can inspire their teams, are not afraid to roll up their sleeves when needed, and are passionate about making a real difference in the rapidly evolving landscape of machine learning._x000a__x000a__x000a__x000a__x000a_Why Join Us:_x000a__x000a__x000a__x000a__x000a_This role offers an opportunity to impact the development and enhancement of our recommendation engine significantly, and it promises immense growth potential in a fast-paced, innovative environment."/>
    <x v="0"/>
    <x v="3"/>
    <x v="15"/>
    <x v="41"/>
    <n v="72360208"/>
    <x v="9"/>
    <x v="0"/>
    <x v="1"/>
  </r>
  <r>
    <n v="148"/>
    <x v="146"/>
    <x v="27"/>
    <x v="0"/>
    <x v="0"/>
    <x v="84"/>
    <x v="114"/>
    <s v="2 weeks ago"/>
    <n v="25"/>
    <s v="Job Type : _x000a__x000a_Job Description_x000a__x000a_We are seeking an experienced Machine Learning Engineer with 3 - 5 years of proven expertise to join our team. The ideal candidate should have a strong programming background in Python, experience with GitHub Actions, SQL, and Databricks. The candidate must possess advanced knowledge of Azure Machine Learning (Azure ML), MLOps, and proficiency in object-oriented programming (OOP) principles and classes. Familiarity with PowerBI is considered a valuable asset._x000a__x000a_Responsibilities_x000a__x000a__x000a_ * Collaborate with cross-functional teams to understand business requirements and design end-to-end machine learning solutions._x000a_ * Utilize Python, GitHub Actions, SQL, and Databricks for data preprocessing, model development, and deployment._x000a_ * Apply object-oriented programming principles for creating scalable and maintainable code._x000a_ * Experience in applying Classes principles using Python coding_x000a_ * Implement Azure Machine Learning for model development, training, and deployment._x000a_ * Design and implement MLOps processes for continuous integration, deployment, and monitoring of machine learning models._x000a_ * Work with large datasets and leverage SQL for data manipulation and extraction._x000a_ * Collaborate with data scientists and other stakeholders to understand model requirements and integration needs._x000a_ * Explore and implement best practices for optimizing and improving machine learning models._x000a_   _x000a_   _x000a__x000a_Requirements_x000a__x000a__x000a_ * Bachelor's or Master's degree in Computer Science, Statistics, Mathematics, or a related field._x000a_ * 3 - 5 years of hands-on experience in machine learning engineering._x000a_ * Strong programming skills in Python, with proficiency in OOP concepts and classes._x000a_ * Experience with version control systems, particularly GitHub Actions._x000a_ * Knowledge of SQL for data manipulation and extraction._x000a_ * Proficiency in Azure Machine Learning for model development and deployment._x000a_ * Familiarity with Databricks for scalable data processing._x000a_ * Understanding of MLOps practices and their implementation._x000a_ * Effective problem-solving skills and attention to detail._x000a_ * Excellent communication skills for collaborating with cross-functional teams._x000a_   _x000a_   _x000a__x000a_Preferred Qualifications (Good To Have)_x000a__x000a__x000a_ * Experience with PowerBI for data visualization and reporting._x000a_ * Knowledge of other cloud platforms (AWS, Google Cloud) and their machine learning services._x000a_ * Familiarity with containerization technologies (Docker, Kubernetes)._x000a_   _x000a_   _x000a__x000a_(ref:hirist.com)"/>
    <x v="0"/>
    <x v="0"/>
    <x v="3"/>
    <x v="39"/>
    <n v="200921"/>
    <x v="0"/>
    <x v="0"/>
    <x v="0"/>
  </r>
  <r>
    <n v="149"/>
    <x v="147"/>
    <x v="13"/>
    <x v="0"/>
    <x v="0"/>
    <x v="85"/>
    <x v="115"/>
    <s v="1 week ago"/>
    <n v="200"/>
    <s v="Company Description_x000a__x000a_Press Ganey is a dynamic, fast-paced company with high growth potential and a mission to build the largest repository of opinion content in healthcare. Our current customers are some of the largest and most prominent health systems and hospitals in the U.S. With our cloud-based SaaS application, we provide our customers with critical tools to better understand the patient experience that enables them to make significant changes. Our customers understand that online ratings significantly impact new patient volume and revenue. As a result, our customers use our tools to develop a deep and comprehensive understanding about what patients say about them online and manage their online reputation._x000a__x000a_Job Description_x000a__x000a_Press Ganey is a India based Product and Engineering team is looking for a talented Software Engineer adept at Natural Language Processing (NLP) to join our company at the center of healthcare innovation. As we continue to grow one of the largest repositories of opinion content and stakeholder feedback in healthcare, we are advancing our systemâ€™s deep analytics of unstructured content to power our suite of products._x000a__x000a_As a software developer, you will be handling the millions of insights in our database and building out our NLP/Information extraction and machine learning tools._x000a__x000a_About You_x000a__x000a_Your primary responsibilities involve working to prototype and develop new tools for text analysis â€“ specifically sentiment analysis. Understanding the importance of test-driven development throughout the entire software lifecycle and ability to work in an agile environment are a must. You should also possess the following attributes:_x000a__x000a__x000a_ * Proficiency in Python (experience with Scala is a plus)_x000a_ * Hands on experience with NLP tools (NLTK, Spacy, Stanford CoreNLP, etc)_x000a_ * Experience with deep learning frameworks (PyTorch or TensorFlow)_x000a_ * Proficiency in handling unstructured and semi-structured data_x000a_ * Experience with machine learning algorithms, including the ability to develop prototypes and refine them based on client feedback._x000a_ * Experience with range of Natural Language Processing techniques, including text processing, text annotation, regular expressions, etc._x000a_ * Experience with large-scale, open-source frameworks_x000a_ * Exposure to containerization and microservices_x000a_ * Experience with cloud services_x000a_ * Experience with Scrum/Agile development model_x000a_ * Experience with test-driven development_x000a_ * Advanced degree in Computer Science, Statistics or related field of study or equivalent experience_x000a_ * Minimum experience of 2 years in NLP and machine learning._x000a_ * Self-motivated, logical thinker with good business understanding and communication skills._x000a_ * Experience mentoring junior teammates._x000a_ * Experience working across teams._x000a_   _x000a_   _x000a__x000a_Qualifications_x000a__x000a_B. Tech/M. Tech/MCA_x000a__x000a_Additional Information_x000a__x000a_All your information will be kept confidential according to EEO guidelines."/>
    <x v="0"/>
    <x v="3"/>
    <x v="1"/>
    <x v="2"/>
    <n v="73061937"/>
    <x v="4"/>
    <x v="3"/>
    <x v="1"/>
  </r>
  <r>
    <n v="151"/>
    <x v="148"/>
    <x v="38"/>
    <x v="4"/>
    <x v="1"/>
    <x v="86"/>
    <x v="63"/>
    <s v="8 months ago"/>
    <n v="71"/>
    <s v="Experience - 2 - 3 Years_x000a__x000a_Job Description -_x000a__x000a_Roles And Responsibilities_x000a__x000a__x000a_ * Study existing ML/DL model with product point of view to provide input on study protocol, design studies._x000a_ * Identify and design statistical methods for data analysis, and conduct the actual analysis once datasets and outputs are ready._x000a_ * Implementing deep-learning models and/or frameworks that can be used in scene segmentation, object classification using high resolution satellite imagery_x000a_ * Design and implement performance evaluation frameworks for continuous monitoring and feedback for maintaining deployed models_x000a_ * Keep updated on new developments and research in the field of statistical learning and quality assurance._x000a_ * Keep documentation of relevant protocols, test plans_x000a_   _x000a_   _x000a__x000a_Requirements_x000a__x000a_Experience:_x000a__x000a__x000a_ * 2 - 3 years of professional experience._x000a_ * 5+ years of programming in Python/C++, 2+ years of working with ML frameworks (such as Tensor flow, Pytorch) (includes coding experience during academics)._x000a_ * Experience working with large scale data in mixed method research_x000a_ * Expert-level proficiency in statistical/ML predictive techniques_x000a_ * Understanding of DS/ML modeling, Analytical mind, able to dissect data in all perspectives._x000a_ * Strong math skills (e. g. statistics, algebra)_x000a_ * Image processing and Computer vision algorithms_x000a_   _x000a_   _x000a__x000a_Competencies_x000a__x000a__x000a_ * A proven ability to learn new tools and technologies quickly._x000a_ * Ability to develop novel solutions rather than look for readily available options._x000a_ * An ability to translate complex topics and tools into easy to understand concepts in order to explain the impact of developed models to the stakeholders and peers._x000a_   _x000a_   _x000a__x000a_Good To Have_x000a__x000a__x000a_ * Experience working with Amazon Sagemaker_x000a_ * Knowledge of remote sensing and high resolution satellite imagery_x000a_ * Experience handling geospatial datasets_x000a_   _x000a_   _x000a__x000a_Educational Qualifications_x000a__x000a__x000a_ * Masterâ€™s degree/Bachelorâ€™s degree in Mathematics/Statistics/Computer Science or equivalent_x000a_   _x000a_   _x000a__x000a_Skills: python,deep learning,machine learning"/>
    <x v="0"/>
    <x v="3"/>
    <x v="0"/>
    <x v="27"/>
    <n v="14394699"/>
    <x v="20"/>
    <x v="0"/>
    <x v="0"/>
  </r>
  <r>
    <n v="152"/>
    <x v="149"/>
    <x v="6"/>
    <x v="0"/>
    <x v="0"/>
    <x v="63"/>
    <x v="116"/>
    <s v="1 week ago"/>
    <n v="25"/>
    <s v="684724BR_x000a__x000a_Introduction_x000a__x000a_As a Data Scientist at IBM, you will help transform our clientsâ€™ data into tangible business value by analyzing information, communicating outcomes and collaborating on product development. Work with Best in Class open source and visual tools, along with the most flexible and scalable deployment options. Whether itâ€™s investigating patient trends or weather patterns, you will work to solve real world problems for the industries transforming how we live._x000a__x000a_Your Role and Responsibilities_x000a__x000a_We are seeking an experienced data scientist with a good understanding of AI and Machine Learning algorithms and its applications for variety of technical problems. In this role, you will get an opportunity to use the cutting edge IBM AI/Automation technologies such as Watsonx and explore several Foundation Models for variety of use cases. You will get to work on AI solutions for various interesting and challenging business problems. Your key responsibilities will be as follows._x000a__x000a__x000a__x000a_ * Proof of Concept (POC) Development: Develop POCs to validate and showcase the feasibility and effectiveness of the proposed AI solutions. Collaborate with development teams to implement and iterate on POCs, ensuring alignment with customer requirements and expectations._x000a_ * Help in showcasing the ability of IBM Watsonx Assistant/IBM Watsonx Orchestrate to quickly put up a sequence of skills for a task to be accomplished._x000a_ * Documentation and Knowledge Sharing: Document solution architectures, design decisions, implementation details, and lessons learned. Create technical documentation, white papers, and best practice guides. Contribute to internal knowledge sharing initiatives and mentor new team members._x000a_ * Industry Trends and Innovation: Stay up to date with the latest trends and advancements in AI, foundation models, and large language models. Evaluate emerging technologies, tools, and frameworks to assess their potential impact on solution design and implementation._x000a_   _x000a_   _x000a_   _x000a__x000a_Required Technical and Professional Expertise_x000a__x000a__x000a__x000a_ * Technical Skills:_x000a_ * At least 5 years of experience in developing AI/ML solutions in Python._x000a_ * Should have strong programming skills, with proficiency in Python and experience with AI frameworks such as TensorFlow, PyTorch, Keras or Hugging Face. Should be able to use libraries such as SciKit Learn, Pandas, Matplotlib, etc._x000a_ * Should have an experience in designing and delivering AI solutions with a focus on foundation models, large language models._x000a_ * Should have a good experience in data preparation and engineering._x000a_ * Should have a good knowledge of relational databases and SQL. Should be able to use NoSQL Databases in managing data for analysis._x000a_ * Should be able to follow the Agile methodology of development along with the knowledge of tools like Github._x000a_ * Soft Skills:_x000a_ * Should have excellent interpersonal and communication skills._x000a_ * Should be able to engage with stakeholders and team for analysis and implementation._x000a_ * Should be able to learn continuously and stay updated with advancements in the field of AI._x000a_   _x000a_   _x000a_   _x000a__x000a_Preferred Technical And Professional Expertise_x000a__x000a__x000a__x000a_ * Experience in setting up web services using Flask, Django, FastAPI, etc._x000a_ * Experience in talking to clients and understanding requirements._x000a_ * Experience in natural language processing (NLP) and text analytics._x000a_ * Understanding of machine learning and deep learning algorithms._x000a_ * Exposure to open source AI libraries._x000a_ * Experience with AI and/or data governance._x000a_ * Experience in full AI project lifecycle, from prototyping to deployment in production environments._x000a_ * Familiarity with cloud platforms (e.g. IBM Cloud, AWS, Azure, GCP) and related services._x000a_   _x000a_   _x000a_   _x000a__x000a_About Business Unit_x000a__x000a_IBM Software infuses core business operations with intelligenceâ€”from machine learning to generative AIâ€”to help make organizations more responsive, productive, and resilient. IBM Software helps clients put AI into action now to create real value with trust, speed, and confidence across digital labor, IT automation, application modernization, security, and sustainability. Critical to this is the ability to make use of all data, because AI is only as good as the data that fuels it. In most organizations data is spread across multiple clouds, on premises, in private datacenters, and at the edge. IBMâ€™s AI and data platform scales and accelerates the impact of AI with trusted data, and provides leading capabilities to train, tune and deploy AI across business. IBMâ€™s hybrid cloud platform is one of the most comprehensive and consistent approach to development, security, and operations across hybrid environmentsâ€”a flexible foundation for leveraging data, wherever it resides, to extend AI deep into a business._x000a__x000a_This job requires you to be fully COVID-19 vaccinated prior to your start date and proof of vaccination status will be required before your start date. During the Onboarding process you will be asked to confirm your vaccination status, in case you are unable to get vaccinated for any reason, you can let us know at that stage. Please let us know if you are unable to be vaccinated due to medical or religious reasons. IBM will consider such requests on a case by case basis subject to submission of required proof by the candidate before a stipulated date._x000a__x000a_Your Life @ IBM_x000a__x000a_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_x000a__x000a_Being an IBMer means youâ€™ll be able to learn and develop yourself and your career, youâ€™ll be encouraged to be courageous and experiment everyday, all whilst having continuous trust and support in an environment where everyone can thrive whatever their personal or professional background._x000a__x000a_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_x000a__x000a_Are you ready to be an IBMer?_x000a__x000a_About IBM_x000a__x000a_IBMâ€™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â€™re also one of the biggest technology and consulting employers, with many of the Fortune 50 companies relying on the IBM Cloud to run their business. At IBM, we pride ourselves on being an early adopter of artificial intelligence, quantum computing and blockchain. Now itâ€™s time for you to join us on our journey to being a responsible technology innovator and a force for good in the world._x000a__x000a_Location Statement_x000a__x000a_When applying to jobs of your interest, we recommend that you do so for those that match your experience and expertise. Our recruiters advise that you apply to not more than 3 roles in a year for the best candidate experience._x000a__x000a_For additional information about location requirements, please discuss with the recruiter following submission of your application._x000a__x000a_Being You @ IBM_x000a__x000a_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x v="0"/>
    <x v="2"/>
    <x v="3"/>
    <x v="42"/>
    <n v="1009"/>
    <x v="26"/>
    <x v="0"/>
    <x v="1"/>
  </r>
  <r>
    <n v="153"/>
    <x v="150"/>
    <x v="39"/>
    <x v="2"/>
    <x v="1"/>
    <x v="63"/>
    <x v="117"/>
    <s v="7 months ago"/>
    <n v="200"/>
    <s v="Role_x000a__x000a_As the Sr. Data Scientist, you will be responsible for ensuring that Machine Learning (ML) and Natural Language Processing (NLP) drive continuous improvements to our analytics product suite, bringing more profitable growth and an even better customer experience. The position will ensure that effective application of ML and NLP, to identify data elements our business needs in the protection and management of their data. You will be responsible for team collaboration when working on designing and building the model to support our product roadmap._x000a__x000a_Responsibilities_x000a__x000a__x000a_ * Research, design, implement, and oversee high-end analytical/technology process and solutions with a focus on leveraging advanced machine learning, artificial intelligence, and cognitive methods._x000a_ * Establish both short term and long-term strategic roadmaps to drive results._x000a_ * Provide technical leadership and career mentorship to data scientists with a wide range of backgrounds._x000a_ * Perform requirements analysis and design documents._x000a_ * Contribute to technical vision and development standards and practices cross functionally._x000a_ * Perform ad-hoc analysis and develop reproducible analytical approaches to meet business requirements._x000a_ * Continuously innovate and strategize on making improving our ML/AI/NLP performance and resilience._x000a_ * Assess the effectiveness and accuracy of new data sources and data gathering techniques._x000a_ * Develop custom data models and algorithms to apply to data sets._x000a_ * Setup model training, testing and release process._x000a_   _x000a_   _x000a__x000a_Required Skills And Experience_x000a__x000a__x000a_ * Bachelor's degree, or the equivalent, in a specific specialty such as Computer Engineering, Data Science, Mathematics, Statistics or equivalent_x000a_ * Minimum 5 years of corporate experience_x000a_ * Minimum 3 years of experience with building enterprise class Machine learning models and in Natural Language Processing_x000a_ * Data analytics skills and experience with Python, spacy_x000a_ * Experience working with and creating data architectures._x000a_ * Experience in ad hoc analysis and developing reproducible analytical approaches to meet business requirements._x000a_ * Solid analytical and problem-solving skills; ability to think strategically._x000a_ * Excellent verbal and written communication skills_x000a_ * Willingness to learn and master new technologies and techniques._x000a_ * Demonstrated history of delivering mission critical applications to production_x000a_   _x000a_   _x000a__x000a_Desired Skills And Experience_x000a__x000a__x000a_ * Experience with Data Governance and/or Data Management_x000a_ * Basic understanding of GDPR, HIPAA, CCPA or like regulations_x000a_ * Broad understanding of Agile methodology_x000a_ * Experience in managing Unstructured Data such as content extraction, content classification._x000a_   _x000a_   _x000a__x000a_Skills: ml,nlp and text analytics,python,data architecture"/>
    <x v="0"/>
    <x v="3"/>
    <x v="0"/>
    <x v="7"/>
    <n v="19178194"/>
    <x v="11"/>
    <x v="6"/>
    <x v="0"/>
  </r>
  <r>
    <n v="154"/>
    <x v="151"/>
    <x v="20"/>
    <x v="0"/>
    <x v="0"/>
    <x v="63"/>
    <x v="118"/>
    <s v="2 weeks ago"/>
    <n v="25"/>
    <s v="Client : Gain well_x000a__x000a_Pay roll: Quess corp /Gainwell_x000a__x000a_Job Description_x000a__x000a_Essential Job Functions_x000a__x000a__x000a_ * Lead large data science projects and deliver innovative technical solutions to solve problems and improve business outcomes_x000a_ * Design, develop, test, validate, and deploy Machine Learning (ML) /Statistical models to not only learn from our vast amounts of data but to build new products_x000a_ * Work closely with engineers to deploy models to production both in batch and real time while systematically tracking model performance_x000a_ * Build complex data sets from multiple data sources and write complex data flows using SQL, Spark and scripting languages (e.g., Python, R)_x000a_ * Use data visualization tools (e.g., Tableau, Kibana, Zeppelin) to share ongoing insights_x000a_ * Present findings to both technical and non-technical audiences_x000a_ * Function as a subject matter expert on machine learning and predictive modeling_x000a_ * Assist engagements with key business stakeholders in discussion on business opportunities_x000a_ * Be an evangelist driving wider adoption of analytics across the enterprise_x000a_   _x000a_   _x000a__x000a_Knowledge, Skills And Abilities_x000a__x000a__x000a_ * Ability to deliver on large scale data science projects_x000a_ * Ability to translate business customer problems and questions into clear requirements for analysis_x000a_ * Ability to use data visualization tools proficiently_x000a_ * Ability to build complex data sets from multiple data sources and write complex data flows_x000a_ * Ability to write complex and efficient SQL code freehand from scratch_x000a_ * Ability to wrangle and analyze data using Python or R_x000a_ * Strong understanding of statistics and probability_x000a_ * Proficient in Microsoft Power Point, Outlook and Word_x000a_ * Ability to work under pressure while managing competing demands and deadlines_x000a_ * Good understanding of Agile methodology_x000a_ * Experience with machine learning is a plus_x000a_   _x000a_   _x000a__x000a_Minimum Related Work Experience_x000a__x000a__x000a_ * 5+ yearsâ€™ of industry experience in Data Science/Machine Learning as a mid-senior data scientist/technical lead developing ML models with business impact_x000a_ * 5+ yearsâ€™ hands-on, industry experience with data &amp; languages such as e.g. SQL, Python, R, Scala_x000a_ * 5+ yearsâ€™ experience in data analysis using Relational Databases, SQL, &amp; Hadoop_x000a_ * 2+ yearsâ€™ experience in leading complex data science projects from dev to prod, end-to-end_x000a_ * 2+ yearsâ€™ experience in designing and implementing ML pipelines in production environments_x000a_ * 2 years of experience with Apache Spark (including Datasets, SparkML) and other Big Data analytics tools (e.g. Hadoop ecosystem, PySpark, GraphML)_x000a_ * Experience with 2 or more additional modeling techniques (i.e. Natural Language Processing, Deep Learning, Time Series Analysis, Optimization algorithms) is a plus_x000a_ * Experience with one or more deep learning libraries (e.g., TensorFlow, PyTorch, Caffe) is a plus_x000a_ * Experience implementing solutions in a cloud environment (AWS or Azure) is a plus_x000a_ * Experience from working in Lean and Agile environments is a plus"/>
    <x v="0"/>
    <x v="3"/>
    <x v="0"/>
    <x v="7"/>
    <n v="97993570"/>
    <x v="13"/>
    <x v="0"/>
    <x v="0"/>
  </r>
  <r>
    <n v="155"/>
    <x v="152"/>
    <x v="4"/>
    <x v="2"/>
    <x v="1"/>
    <x v="87"/>
    <x v="119"/>
    <s v="8 hours ago"/>
    <n v="25"/>
    <s v="Selected Intern's Day-to-day Responsibilities Include_x000a__x000a__x000a_ * Implementing deep learning pipelines in Python and C++_x000a_ * Understanding of data engineering_x000a_ * Understanding of training, deploying and testing models_x000a_ * Assisting in documentation"/>
    <x v="3"/>
    <x v="0"/>
    <x v="0"/>
    <x v="43"/>
    <n v="79110278"/>
    <x v="0"/>
    <x v="0"/>
    <x v="1"/>
  </r>
  <r>
    <n v="157"/>
    <x v="153"/>
    <x v="40"/>
    <x v="1"/>
    <x v="1"/>
    <x v="88"/>
    <x v="120"/>
    <s v="1 month ago"/>
    <n v="35"/>
    <s v="Job Title: Data Scientists_x000a__x000a_Location : Gurgaon, Bangalore, Pune, Noida, Mumbai, Hyderabad_x000a__x000a_Experience : SA L1 - 5-7yrs/SA L2 - 7-9yrs/Manager - 9 - 14 yrs_x000a__x000a__x000a_ * 12 months recent career gap mandatory**_x000a_   _x000a_   _x000a__x000a_ONLY WOMAN CANDIDATES APPLY_x000a__x000a_JOB TITLE - DATA SCIENTISTS_x000a__x000a_EXPERIENCE_x000a__x000a_Manager - 10+ years with at least 7+ years of DS_x000a__x000a_SA L2 - 7+ years with at least 2 + years of DS_x000a__x000a_SA L1 - 4+ years with atleast 2+ years of DS_x000a__x000a_experience_x000a__x000a_PRIMARY RESPONSIBILITIES_x000a__x000a__x000a_ * Understand Business problems and KPIs by holding discussions with relevant customer stakeholders_x000a_ * Prescribe the right data science approach to solve customerâ€™s Business problems_x000a_ * Identify the different data sources needed for project execution â€“ including both internal and external_x000a_   _x000a_   _x000a__x000a_data_x000a__x000a__x000a_ * Ensure proper DQ checks are done and the data is well understood by the Team_x000a_ * Document DQ related issues and barriers and take it up with Customer stakeholders_x000a_ * Generate hypothesis for performing various Exploratory analysis and lead the effort_x000a_ * Storyboard the findings in data and explain the Business value convincingly to customers_x000a_ * Drive analytical modeling using a variety of learning algorithms and ability to compare model outputs_x000a_   _x000a_   _x000a__x000a_without Bias_x000a__x000a__x000a_ * Demonstrate Business value of Analytical models and ensure they are deployed in Production_x000a_ * Prescribe the right Data technologies to use in Production and lead the Data pipelining effort for_x000a_   _x000a_   _x000a__x000a_production_x000a__x000a__x000a_ * Orchestrate Data and ML solutions using Cloud services_x000a_ * Employ CI/CD practices in Model deployment and produce a state-of-art model deployment that can_x000a_   _x000a_   _x000a__x000a_be Traceable_x000a__x000a__x000a_ * Be the anchor for Customer calls and ensure customer communication is effective_x000a_ * Ensure that right coding guidelines and processes are followed by the Team_x000a_ * Institutionalize good Data Science practices in the Team_x000a_ * Ensure proper documentation via good project management tools like Confluence, JIRA etc._x000a_ * Author Technical blogs both internally and externally and evangelize the Teamâ€™s efforts_x000a_   _x000a_   _x000a__x000a_EXPERIENCE_x000a__x000a__x000a_ * BS/MS in Computer Science, Math, Physics, Engineering, Statistics or other quantitative or_x000a_   _x000a_   _x000a__x000a_computational field. Advanced degrees preferred_x000a__x000a__x000a_ * Should know what model to apply and in what situation to apply (know advantages and dis_x000a_   _x000a_   _x000a__x000a_advantages of ML /DL techniques)_x000a__x000a__x000a_ * Proven ability to perform in-depth analysis, compile and interpret results_x000a_ * Demonstrate proficiency with various approaches in regression, classification, and_x000a_   _x000a_   _x000a__x000a_cluster analysis_x000a__x000a__x000a_ * Good understanding of applied statistics, such as probability distributions, measures of_x000a_   _x000a_   _x000a__x000a_dispersion and central tendency, hypothesis testing and statistical inferences._x000a__x000a__x000a_ * Demonstrate proficiency in at least one Deep learning technologies_x000a_ * Demonstrated Experience in at least in one of the following NLP/computer_x000a_   _x000a_   _x000a__x000a_vision/operations research/data mining/ML/AI_x000a__x000a__x000a_ * Must have experience ML models in R/ Python_x000a_ * Demonstrable strength in programming in Python/R/Scala_x000a_ * Should have good experience in Object oriente technologies and Design_x000a_ * Experience with one or more data visualization tool / library such as Tableau, R Shiny, Seaborn,_x000a_   _x000a_   _x000a__x000a_etc_x000a__x000a__x000a_ * Expertise in SQL programming languages and familiarity with Hive, Pig_x000a_ * Excellent quantitative skills and the ability to tell a story using data_x000a_ * Strong communication and presentation skills_x000a_ * Ability to initiate and drive projects from conception to completion with minimal guidance_x000a_ * Passionate about turning data into actionable insights_x000a_   _x000a_   _x000a__x000a_GOOD TO HAVE:_x000a__x000a__x000a_ * M.S. in Computer Science, Math, Physics, Engineering, Statistics or other quantitative or_x000a_   _x000a_   _x000a__x000a_computational field_x000a__x000a__x000a_ * Expertise in application of machine learning algorithms on large datasets_x000a_ * Experience with large datasets and distributed computing (Hadoop, Spark) a plus_x000a_ * Experience accessing data, map-reduce programming style and training models in Hadoop,_x000a_   _x000a_   _x000a__x000a_Spark_x000a__x000a__x000a_ * Experience in deploying models in cloud platforms such as Google Cloud/Microsoft Azure/AWS_x000a_   _x000a_   _x000a__x000a_is a plus_x000a__x000a__x000a_ * Nice to have knowledge of NoSQL DBs like MongoDB, Cassandra and HBase_x000a_ * Contribution to research community reflected in publications in top conferences/Kaggle_x000a_   _x000a_   _x000a__x000a_competitions_x000a__x000a__x000a_ * Knowledge of latest DL technologies_x000a_   _x000a_   _x000a__x000a_PERSONAL ATTRIBUTES_x000a__x000a__x000a_ * Strong written and verbal communication skills_x000a_ * Articulation skills_x000a_ * Good team player_x000a_ * Self-starter who requires minimal oversight_x000a_ * Ability to prioritize and manage multiple tasks_x000a_ * Process orientation and the ability to define and set up processes_x000a_   _x000a_   _x000a__x000a_Skills: regression,cluster analysis,ml and deep learning,algorithims,python and r,statistics and cloud"/>
    <x v="0"/>
    <x v="0"/>
    <x v="0"/>
    <x v="44"/>
    <n v="13704743"/>
    <x v="0"/>
    <x v="0"/>
    <x v="0"/>
  </r>
  <r>
    <n v="158"/>
    <x v="154"/>
    <x v="29"/>
    <x v="4"/>
    <x v="1"/>
    <x v="63"/>
    <x v="121"/>
    <s v="9 months ago"/>
    <n v="200"/>
    <s v="Job Description_x000a__x000a_About us:_x000a__x000a_10Times is the global leader in B2B event discovery and networking platform. We are disrupting the way people find, connect and engage at events like Trade-shows and Conferences. We are looking to hire a Data Scientist to join our growing engineering team. We are currently processing hundreds of millions of rows of data focused on business professionals and solving some critical business usecases._x000a__x000a_Are you passionate about handling large data structured and unstructured data, identifying new data sources, building compelling data models &amp; finding business insights? Great, then read on!_x000a__x000a_How will your day looks like in 10Times:_x000a__x000a_ * Use or build models around data to solve critical business problems_x000a_ * Utilize strong database skills to work with large, complex data sets to extract insights_x000a_ * Turn unstructured data into usable datasets that can be used to improve business processes_x000a_ * Identify new internal and external data sources to support analytics initiatives_x000a_ * Build tools for automating repetitive asks so that bandwidth can be freed for analytics_x000a_ * Collaborate with product managers to help come up with actionable, high-impact insights &amp; solutions_x000a_ * Work closely with top management to prioritize information and analytic needs_x000a_   _x000a_   _x000a__x000a_What are we looking for?_x000a__x000a_ * Strong understanding of Python_x000a_ * Bachelors or Masters in a quantitative field (such as Engineering, Statistics, Math, Economics, or Computer Science with Modeling/Data Science), preferably with work experience of 2+ years._x000a_ * Proven problem solving and debugging skills._x000a_ * Familiar with database technologies and tools (SQL/R/SAS/JMP etc.), data warehousing, transformation and processing._x000a_ * Work experience with real data for customer insights, business and market analysis will be advantageous._x000a_ * Statistical knowledge in standard techniques: Logistic Regression, Classification models, Cluster Analysis, Neural Networks, Random Forests, Ensembles, etc._x000a_   _x000a_   _x000a__x000a_Benefits:_x000a__x000a_ * Performance based variable &amp; incentive_x000a_ * Career advancement opportunities in a fast scaling startup_x000a_ * Fast paced, fun, and energetic company with a friendly culture and more!_x000a_ * Additional benefits like medical insurance, office lunches, etc."/>
    <x v="0"/>
    <x v="3"/>
    <x v="1"/>
    <x v="9"/>
    <n v="3602551"/>
    <x v="0"/>
    <x v="0"/>
    <x v="0"/>
  </r>
  <r>
    <n v="159"/>
    <x v="155"/>
    <x v="0"/>
    <x v="0"/>
    <x v="0"/>
    <x v="76"/>
    <x v="122"/>
    <s v="3 weeks ago"/>
    <n v="152"/>
    <s v="Job title - Lead Data Scientist_x000a__x000a__x000a__x000a__x000a_Skill Set - PySpark, Redshift, Airflow, AWS_x000a__x000a_Experience in data science, Machine learning, AI or related field._x000a__x000a_Hands on experience with Pyspark, Redshift (SQL) and Airflow at minimum._x000a__x000a_Proficient in Python, R, SQL, and other data science tools._x000a__x000a_Experience on AWS cloud - must_x000a__x000a_Familiarity with data visualisation tools like Tableau, Power BI or similar_x000a__x000a__x000a__x000a__x000a_Experience - 5+ year_x000a__x000a_Shift - CST (USA)_x000a__x000a_Education - Computer Science background._x000a__x000a_Work mode - Remote_x000a__x000a__x000a__x000a__x000a_Interested candidates please share your resume at pranay@iitjobs.com_x000a__x000a_Please share references, behind each reference you will get 50K as bonus (please note - your referrals should complete 90 days of joining with the client)"/>
    <x v="2"/>
    <x v="6"/>
    <x v="3"/>
    <x v="2"/>
    <n v="61534"/>
    <x v="0"/>
    <x v="0"/>
    <x v="0"/>
  </r>
  <r>
    <n v="160"/>
    <x v="156"/>
    <x v="26"/>
    <x v="0"/>
    <x v="0"/>
    <x v="63"/>
    <x v="123"/>
    <s v="3 days ago"/>
    <n v="200"/>
    <s v="Overview: It has commenced operations in 2009 after being registered with the National Housing Bank (NHB). The Company has progressively worked towards facilitating affordable home loans to property buyers. Through a wide network of branches, backed by a digital infrastructure and social development intent, the Company caters to the evolving home finance needs of marginalized sections across the length and breadth of the nation. Customer-centricity forms the core of our offerings._x000a__x000a_Key Responsibilities_x000a__x000a__x000a_ * Assist in the development and maintenance of analytics models related to customer income prediction, credit risk, and loan performance._x000a_ * Conduct data collection, cleaning, and preliminary analysis._x000a_ * Collaborate with senior team members to understand business challenges and contribute to data-driven solutions._x000a_ * Prepare reports and visualizations to communicate findings to various stakeholders._x000a_ * Support the team in ad-hoc analysis and data requests._x000a_ * Stay updated with industry trends and advancements in analytics and home finance._x000a_   _x000a_   _x000a__x000a_Required Qualifications_x000a__x000a__x000a_ * Bachelorâ€™s degree in Statistics, Economics, Computer Science, Data Science, or related fields._x000a_ * At-least 3 years of professional experience in a data analysis or related role. Prior experience in the financial services sector, particularly in home finance, mortgage lending, or related fields, is highly advantageous._x000a_ * Demonstrated ability in statistical analysis and familiarity with basic machine learning concepts. Ability to apply quantitative techniques to solve real-world problems._x000a_ * Proficient in data analysis tools and programming languages such as SQL, Python, or R. Experience with Excel for advanced data manipulation and analysis is essential._x000a_ * Strong problem-solving skills with a keen attention to detail. Ability to think critically and provide data-backed insights._x000a_ * Experience with data visualization tools like Tableau or Power BI._x000a_ * Excellent communication skills, both verbal and written, with the ability to convey complex analysis to a non-technical audience_x000a_ * High level of intellectual curiosity and the ability to learn and apply new concepts and tools quickly_x000a_   _x000a_   _x000a__x000a_Preferred Qualifications_x000a__x000a__x000a_ * Experience in or knowledge of the home finance sector._x000a_ * Basic understanding of Indian financial regulations and compliance standards."/>
    <x v="0"/>
    <x v="0"/>
    <x v="0"/>
    <x v="19"/>
    <n v="10025230"/>
    <x v="16"/>
    <x v="5"/>
    <x v="1"/>
  </r>
  <r>
    <n v="161"/>
    <x v="157"/>
    <x v="40"/>
    <x v="1"/>
    <x v="1"/>
    <x v="88"/>
    <x v="120"/>
    <s v="1 month ago"/>
    <n v="25"/>
    <s v="Job Title: Data Scientists_x000a__x000a_Location : Gurgaon, Bangalore, Pune, Noida, Mumbai, Hyderabad_x000a__x000a_Experience : SA L1 - 5-7yrs/SA L2 - 7-9yrs/Manager - 9 - 14 yrs_x000a__x000a__x000a_ * 12 months recent career gap mandatory**_x000a_   _x000a_   _x000a__x000a_ONLY WOMAN CANDIDATES APPLY_x000a__x000a_JOB TITLE - DATA SCIENTISTS_x000a__x000a_EXPERIENCE_x000a__x000a_Manager - 10+ years with at least 7+ years of DS_x000a__x000a_SA L2 - 7+ years with at least 2 + years of DS_x000a__x000a_SA L1 - 4+ years with atleast 2+ years of DS_x000a__x000a_experience_x000a__x000a_PRIMARY RESPONSIBILITIES_x000a__x000a__x000a_ * Understand Business problems and KPIs by holding discussions with relevant customer stakeholders_x000a_ * Prescribe the right data science approach to solve customerâ€™s Business problems_x000a_ * Identify the different data sources needed for project execution â€“ including both internal and external_x000a_   _x000a_   _x000a__x000a_data_x000a__x000a__x000a_ * Ensure proper DQ checks are done and the data is well understood by the Team_x000a_ * Document DQ related issues and barriers and take it up with Customer stakeholders_x000a_ * Generate hypothesis for performing various Exploratory analysis and lead the effort_x000a_ * Storyboard the findings in data and explain the Business value convincingly to customers_x000a_ * Drive analytical modeling using a variety of learning algorithms and ability to compare model outputs_x000a_   _x000a_   _x000a__x000a_without Bias_x000a__x000a__x000a_ * Demonstrate Business value of Analytical models and ensure they are deployed in Production_x000a_ * Prescribe the right Data technologies to use in Production and lead the Data pipelining effort for_x000a_   _x000a_   _x000a__x000a_production_x000a__x000a__x000a_ * Orchestrate Data and ML solutions using Cloud services_x000a_ * Employ CI/CD practices in Model deployment and produce a state-of-art model deployment that can_x000a_   _x000a_   _x000a__x000a_be Traceable_x000a__x000a__x000a_ * Be the anchor for Customer calls and ensure customer communication is effective_x000a_ * Ensure that right coding guidelines and processes are followed by the Team_x000a_ * Institutionalize good Data Science practices in the Team_x000a_ * Ensure proper documentation via good project management tools like Confluence, JIRA etc._x000a_ * Author Technical blogs both internally and externally and evangelize the Teamâ€™s efforts_x000a_   _x000a_   _x000a__x000a_EXPERIENCE_x000a__x000a__x000a_ * BS/MS in Computer Science, Math, Physics, Engineering, Statistics or other quantitative or_x000a_   _x000a_   _x000a__x000a_computational field. Advanced degrees preferred_x000a__x000a__x000a_ * Should know what model to apply and in what situation to apply (know advantages and dis_x000a_   _x000a_   _x000a__x000a_advantages of ML /DL techniques)_x000a__x000a__x000a_ * Proven ability to perform in-depth analysis, compile and interpret results_x000a_ * Demonstrate proficiency with various approaches in regression, classification, and_x000a_   _x000a_   _x000a__x000a_cluster analysis_x000a__x000a__x000a_ * Good understanding of applied statistics, such as probability distributions, measures of_x000a_   _x000a_   _x000a__x000a_dispersion and central tendency, hypothesis testing and statistical inferences._x000a__x000a__x000a_ * Demonstrate proficiency in at least one Deep learning technologies_x000a_ * Demonstrated Experience in at least in one of the following NLP/computer_x000a_   _x000a_   _x000a__x000a_vision/operations research/data mining/ML/AI_x000a__x000a__x000a_ * Must have experience ML models in R/ Python_x000a_ * Demonstrable strength in programming in Python/R/Scala_x000a_ * Should have good experience in Object oriente technologies and Design_x000a_ * Experience with one or more data visualization tool / library such as Tableau, R Shiny, Seaborn,_x000a_   _x000a_   _x000a__x000a_etc_x000a__x000a__x000a_ * Expertise in SQL programming languages and familiarity with Hive, Pig_x000a_ * Excellent quantitative skills and the ability to tell a story using data_x000a_ * Strong communication and presentation skills_x000a_ * Ability to initiate and drive projects from conception to completion with minimal guidance_x000a_ * Passionate about turning data into actionable insights_x000a_   _x000a_   _x000a__x000a_GOOD TO HAVE:_x000a__x000a__x000a_ * M.S. in Computer Science, Math, Physics, Engineering, Statistics or other quantitative or_x000a_   _x000a_   _x000a__x000a_computational field_x000a__x000a__x000a_ * Expertise in application of machine learning algorithms on large datasets_x000a_ * Experience with large datasets and distributed computing (Hadoop, Spark) a plus_x000a_ * Experience accessing data, map-reduce programming style and training models in Hadoop,_x000a_   _x000a_   _x000a__x000a_Spark_x000a__x000a__x000a_ * Experience in deploying models in cloud platforms such as Google Cloud/Microsoft Azure/AWS_x000a_   _x000a_   _x000a__x000a_is a plus_x000a__x000a__x000a_ * Nice to have knowledge of NoSQL DBs like MongoDB, Cassandra and HBase_x000a_ * Contribution to research community reflected in publications in top conferences/Kaggle_x000a_   _x000a_   _x000a__x000a_competitions_x000a__x000a__x000a_ * Knowledge of latest DL technologies_x000a_   _x000a_   _x000a__x000a_PERSONAL ATTRIBUTES_x000a__x000a__x000a_ * Strong written and verbal communication skills_x000a_ * Articulation skills_x000a_ * Good team player_x000a_ * Self-starter who requires minimal oversight_x000a_ * Ability to prioritize and manage multiple tasks_x000a_ * Process orientation and the ability to define and set up processes_x000a_   _x000a_   _x000a__x000a_Skills: regression,cluster analysis,ml and deep learning,algorithims,python and r,statistics and cloud"/>
    <x v="0"/>
    <x v="0"/>
    <x v="0"/>
    <x v="44"/>
    <n v="13704743"/>
    <x v="7"/>
    <x v="6"/>
    <x v="0"/>
  </r>
  <r>
    <n v="162"/>
    <x v="158"/>
    <x v="0"/>
    <x v="0"/>
    <x v="0"/>
    <x v="66"/>
    <x v="124"/>
    <s v="3 weeks ago"/>
    <n v="56"/>
    <s v="Skill: san , python , enterprise security , machine learning , artificial intelligence , database , security , mysql , hadoop , big data; Exp: 0-3 years; Machine Learning Engineer Apply For This Role WHAT YOULL BE DOING Ensures software applications are built with quality while conforming to corporate and regulatory processes and practices by Performing requirements analysis, proactively identifying deficiencies, ambiguities, and outstanding questions Identifying and communicating clear distinctions between business requirements, design, and implementation constructs Following established software patterns and development processes Writing simple concise unit tests with appropriate code coverage Identifying, documenting, and communicating steps to reproduce and workarounds for bugs Identifying gaps and deficiencies in requirements, design, development, testing, support processes Delivering tested code inconsistently timely fashion with a high degree of efficiency and a low frequency of bugs (or reopened bugs) Identifying design alternatives, questions, and tradeoffs Identifying gaps, problems, and weaknesses in software solutions by performing code and design reviews SKILLS YOU HAVE Programming Python Technology Data Science, Deep Learning, ML, Data Analytics, Data Visualization. Database MySQL Other tools and Packages Matplotlib, Seaborn, MySQL-Python, Scikit-Learn, Flask Big Data Framework Hadoop, Spark ABOUT TAC SECURITY TAC Security, headquartered in San Francisco, is a global leader in Vulnerability Management that protects Fortune 500 companies, leading enterprises, and governments around the world. The company manages 5 Million vulnerabilities through its Artificial Intelligence (AI) based Vulnerability Management Platform ESOF (Enterprise Security in One Framework)."/>
    <x v="0"/>
    <x v="0"/>
    <x v="0"/>
    <x v="0"/>
    <n v="2817399"/>
    <x v="7"/>
    <x v="6"/>
    <x v="0"/>
  </r>
  <r>
    <n v="163"/>
    <x v="159"/>
    <x v="21"/>
    <x v="3"/>
    <x v="0"/>
    <x v="89"/>
    <x v="125"/>
    <s v="1 day ago"/>
    <n v="25"/>
    <s v="Selected Intern's Day-to-day Responsibilities Include_x000a__x000a__x000a_ * Working on machine learning algorithms using Python programming_x000a_ * Collecting or creating data-sets for machine learning_x000a_ * Managing fine-tuning ML models_x000a_ * Experimenting with different algorithms and transferring them to given use-case_x000a_ * Researching on various ML models and present suitable findings_x000a_ * Debugging, troubleshooting, and writing good quality code"/>
    <x v="3"/>
    <x v="0"/>
    <x v="7"/>
    <x v="7"/>
    <n v="7933274"/>
    <x v="27"/>
    <x v="2"/>
    <x v="1"/>
  </r>
  <r>
    <n v="164"/>
    <x v="160"/>
    <x v="21"/>
    <x v="3"/>
    <x v="0"/>
    <x v="90"/>
    <x v="126"/>
    <s v="1 day ago"/>
    <n v="25"/>
    <s v="Overview_x000a__x000a_Pricing and Promo Analytics Associate plays a crucial role in our organization, serving as the analyst responsible for various aspects of price elasticity analysis. This role involves tasks related to understanding and assessing price sensitivity, analyzing customer behavior, and supporting pricing strategies._x000a__x000a_The key responsibilities of the Pricing Associate include:_x000a__x000a__x000a_ * Conducting market research and other data analysis to understand and gather key price drivers._x000a_ * Conducting Price elasticity, Pricing Conjoint and Perceived Value study to provide insights into consumer reactions to pricing changes_x000a_ * Gaining in-depth understanding of Shopper Behavior for every channel in the region_x000a_ * Standardizing and simplifying our pricing models and methodologies to enhance efficiency._x000a_ * Collaborating with cross-functional teams to ensure pricing strategies align with our goals_x000a_ * Utilizing data-driven insights to improve the overall shopper and user experiences related to pricing_x000a_ * Contributing to the long-term pricing strategy of the organization and assisting in the development of new pricing approaches_x000a_   _x000a_   _x000a__x000a_Pricing and Promo Analytics Associate leverages analytical skills and tools to support our pricing strategies designed to increase our market share and profitability while enhancing the shopper experience._x000a__x000a_Responsibilities_x000a__x000a_Functional Responsibilities_x000a__x000a__x000a_ * Develop advanced analytics solutions using Machine Learning and statistics to inform pricing and pack architecture decisions and support our long-term strategy._x000a_ * Utilize expertise to build Price Elasticity Models for Promoted and Non-promoted SKUs._x000a_ * Develop scenarios of pricing and pack architecture using Conjoint study._x000a_ * Build simulations on Pricing and Promotions, support in building Promo calendar._x000a_ * Identify perceived Value of all SKUs in PepsiCo portfolio and how it compares against competition._x000a_ * Support the development of a clear Channel and Customer Pricing Strategy._x000a_ * Provide recommendations for optimizing the commercial strategy and game plan to maximize the product mix._x000a_ * Determine annual pricing rates based on relevant external and competitive benchmarks._x000a_ * Define promotional guidelines and optimal offers, identify promotion frequency to deliver targeted Consumer Value, Effectiveness, and Profitability._x000a_ * Ensure the delivery of accurate and timely data in accordance with agreed service level agreements (SLA)._x000a_ * Collaborate with multiple functions to gather insights for action-oriented cause of change analysis._x000a_ * Prioritize speed of execution and quality of service delivery over simply meeting SLAs_x000a_ * Recognize opportunities for improvement in the delivery of work and take proactive action to enhance processes and outcomes._x000a_   _x000a_   _x000a__x000a_Qualifications_x000a__x000a__x000a_ * 6 -9 years of strong experience in Data Analytics; Revenue Management or Sales experience is a plus._x000a_ * Experience in managing complex, incomplete, and inconsistent datasets._x000a_ * Deep grounding in analytical logic, enabling the translation of complex data into powerful insights._x000a_ * Ability to source data from internal and external contacts without detailed process or guidance._x000a_ * Proficiency in using PowerPoint to create visually compelling presentations that resonate with senior audiences._x000a_ * Familiarity with syndicated data sets (Nielsen/IRI), price and promotion models, trade system data, and financial data is a plus._x000a_ * Experience in top-tier consulting or Fast-Moving Consumer Goods (FMCG) companies is a plus._x000a_ * Exceptional analytical skills with advanced proficiency in MS Excel (VBA and Macros) and Alteryx._x000a_ * Working proficiency in Python or R Language (preferred)_x000a_ * Proficiency in data visualization tools like Tableau or Power BI._x000a_ * Ability to build Machine Learning algorithms on forecasting is a plus._x000a_ * Bachelor's degree in engineering or statistics, Master's degree is a plus._x000a_ * If the candidate is from Commerce stream, demonstrated acumen on Data Science._x000a_ * Willingness and ability to quickly learn and utilize PepsiCo software systems._x000a_ * Exceptional time management skills, including ability to set priorities and plan effectively."/>
    <x v="0"/>
    <x v="3"/>
    <x v="16"/>
    <x v="45"/>
    <n v="1431"/>
    <x v="28"/>
    <x v="1"/>
    <x v="1"/>
  </r>
  <r>
    <n v="165"/>
    <x v="161"/>
    <x v="25"/>
    <x v="0"/>
    <x v="0"/>
    <x v="91"/>
    <x v="127"/>
    <s v="2 days ago"/>
    <n v="132"/>
    <s v="We are seeking a skilled Data Scientist with 3-8 years of experience to join our team. The ideal candidate should have experience working with large data sets, using statistical and machine learning techniques to extract insights and build predictive models. The candidate should be able to work independently and have excellent communication and presentation skills._x000a__x000a_Responsibilities_x000a__x000a__x000a_ * Work closely with stakeholders to understand business problems and requirements._x000a_ * Analyze large data sets and identify patterns and trends._x000a_ * Develop predictive models using statistical and machine learning techniques._x000a_ * Conduct hypothesis testing and experimentation to validate models._x000a_ * Collaborate with cross-functional teams to implement models and monitor their performance._x000a_ * Develop and maintain data pipelines and dashboards for tracking key performance metrics._x000a_ * Communicate findings and recommendations to stakeholders through visualizations, presentations, and reports._x000a_   _x000a_   _x000a__x000a_Qualifications_x000a__x000a__x000a_ * Bachelorâ€™s or Masterâ€™s degree in Computer Science, Statistics, Mathematics, or a related field_x000a_ * 3-8 years of experience as a Data Scientist_x000a_ * Expertise in complete data science pipeline, including problem identification, data acquisition, exploratory data analysis, feature engineering, modelling, generation of insights and visualizations, monitoring, and maintenance._x000a_ * Proficiency in programming languages such as Python and/or R._x000a_ * Experience with data manipulation and analysis using SQL._x000a_ * Knowledge of machine learning techniques such as regression, classification, clustering, and time series analysis_x000a_ * Intermediate to advanced levels of understanding of machine learning algorithms, probability theory and statistics._x000a_ * Excellent problem-solving and analytical skills_x000a_ * Strong communication and presentation skills_x000a_ * Ability to work independently and collaboratively in a team environment._x000a_   _x000a_   _x000a__x000a_Good To Have_x000a__x000a__x000a_ * Familiarity with data visualization tools such as Power BI, Tableau, Qlik Sense, etc._x000a_ * Exposure to cloud platforms such as Azure/AWS._x000a_ * Experience in Deep Learning, NLP, Image Processing, etc._x000a_ * Experience in the airline domain."/>
    <x v="0"/>
    <x v="0"/>
    <x v="0"/>
    <x v="46"/>
    <n v="1911964"/>
    <x v="18"/>
    <x v="3"/>
    <x v="1"/>
  </r>
  <r>
    <n v="166"/>
    <x v="162"/>
    <x v="11"/>
    <x v="0"/>
    <x v="0"/>
    <x v="76"/>
    <x v="128"/>
    <s v="4 days ago"/>
    <n v="95"/>
    <s v="Artivatic is a global risk &amp; decision-making platform that automates human decisions in insurance &amp; healthcare to provide efficiency, transparency, risk assessment, personalization, and digitization in the entire lifecycle of operations. We at Artivatic are building next-gen insurance products and solutions to simplify risk assessment, process automation &amp; digital use to enable access to insurance with our technology-driven innovations._x000a__x000a__x000a__x000a__x000a_Artivatic empowers insurance &amp; healthcare businesses and developers to re-imagine insurance &amp;_x000a__x000a_health products for the next billion users. We at Artivatic are constantly building low-cost, modular_x000a__x000a_API infrastructure so that insurance businesses /hospitals can go live in a matter of days not months._x000a__x000a__x000a__x000a__x000a_We are transforming legacy, traditional, complex, and â€˜one size fits all into personalized, digital,_x000a__x000a_instant, risk-based, new age Insurtech that touches human lives, understand their need, use data to_x000a__x000a_provide them better, need-based products instantly using technology. We aim to provide personalized insurance products based on customer goals/needs under 60 seconds using data technology process._x000a__x000a__x000a__x000a__x000a_Artivatic is now part of a larger family with RenewBuy.com - A disruptive InsurTech player providing_x000a__x000a_choice and convenience to customers buying Health, Life, and Motor Insurance products, delivered_x000a__x000a_through a trusted network of POSP (Point of Sales Person) advisors._x000a__x000a__x000a__x000a__x000a_Roles &amp; Responsibilities:_x000a__x000a__x000a__x000a__x000a_ï‚· Understand and design solutions to Business problems leveraging Data science and_x000a__x000a_AI_x000a__x000a_ï‚· Should be able to understand and gather the requirement from Stakeholders._x000a__x000a_ï‚· Propose and execute the solution and present the deliverables to Stakeholders._x000a__x000a_ï‚· Manage and optimize the deliverables._x000a__x000a_ï‚· Mentor and Train new team members._x000a__x000a_ï‚· Develop POCs to enhance teamsâ€™ capability._x000a__x000a__x000a__x000a__x000a_Skillsets 1:_x000a__x000a__x000a__x000a__x000a_Strong understanding of Math, Statistics and the theoretical foundations of Statistical &amp; Machine_x000a__x000a_Learning, Parametric and Non-parametric models._x000a__x000a__x000a__x000a__x000a_- Experience training and evaluating ML models. Perform statistical analysis of results_x000a__x000a_and refine models._x000a__x000a_- Strong understanding of advanced data mining techniques, curating, processing and_x000a__x000a_transforming data to produce sound datasets._x000a__x000a_-Strong understanding of the Machine Learning lifecycle - feature engineering,_x000a__x000a_training, validation, scaling, deployment, scoring, monitoring, and feedback loop._x000a__x000a_- Understanding of NLP techniques for text representation, semantic extraction_x000a__x000a_techniques, data structures, and modelling._x000a__x000a_- Use various statistical techniques and ML methods to perform predictive_x000a__x000a_modelling/classification for problems around client, distribution, sales, client profiles,_x000a__x000a_segmentation and provide relevant &amp; actionable recommendations/insights for the_x000a__x000a_business._x000a__x000a__x000a__x000a__x000a_- Stronghold on Visualization tool (or libraries) like SAS Visual Analytics, Tableau,_x000a__x000a_Python, etc._x000a__x000a_- Expert in working on Statistical tools (Python/R/SAS)._x000a__x000a_- Experience with cloud computing infrastructure like AWS/Azure/GCP._x000a__x000a_- Able to develop, test and deploy models on Cloud/Web._x000a__x000a__x000a__x000a__x000a_Skillsets 2:_x000a__x000a__x000a__x000a__x000a_1.BERT and Transformer Models: Proficiency in working with BERT and other transformer-based_x000a__x000a_models for various NLP tasks, such as text classification, named entity recognition, question_x000a__x000a_answering, and text generation. Familiarity with fine-tuning BERT on specific downstream tasks using techniques like transfer learning and domain adaptation._x000a__x000a_2.Natural Language Processing (NLP): Strong understanding of NLP techniques, including text_x000a__x000a_preprocessing, information extraction, text representation, sentiment analysis, named entity_x000a__x000a_recognition, topic modeling, and information retrieval._x000a__x000a_3.Machine Learning and Deep Learning: Proficiency in machine learning and deep learning algorithms and frameworks, such as TensorFlow, PyTorch, scikit-learn, or Keras. Ability to train and evaluate NLP models using supervised and unsupervised learning techniques._x000a__x000a_4.Programming Languages: Proficiency in programming languages commonly used in NLP, such as_x000a__x000a_Python, Java, or C++. Ability to write efficient and clean code for data manipulation, model_x000a__x000a_development, and deployment._x000a__x000a_5.NLP Libraries and Tools: Familiarity with popular NLP libraries and tools, such as NLTK, SpaCy,_x000a__x000a_Gensim, Stanford NLP, or CoreNLP. Ability to leverage existing librariesfor various NLP tasks and adapt them to specific use cases._x000a__x000a_6.Problem Solving and Algorithm Design: Strong analytical and problem-solving skills to address_x000a__x000a_complex NLP challenges. Ability to design and implement efficient algorithms for NLP tasks._x000a__x000a_7.Domain Knowledge: Familiarity with specific domains relevant to the organization's industry, such_x000a__x000a_as healthcare, finance, e-commerce, or customer support. Understanding of domain-specific NLP_x000a__x000a_challenges and requirements._x000a__x000a_8.Continuous Learning: Proactive approach to staying updated with the latest advancements in NLP research, technologies, and best practices. Active participation in conferences, workshops, and online forums._x000a__x000a__x000a__x000a__x000a_Qualifications:_x000a__x000a__x000a__x000a__x000a_ * MCA/BE/B. Tech. / M.Tech or equivalent degree from reputed institute._x000a_ * 4-8 years of relevant experience._x000a__x000a__x000a__x000a__x000a_Job Location: Gurgaon/Indore (Work From Office)_x000a__x000a__x000a__x000a__x000a_Soft Skills:_x000a__x000a__x000a__x000a__x000a_- Excellent organizational skills and ability to prioritize wide range of tasks._x000a__x000a_- Demonstrated initiative and creativity - ability to influence (add value)_x000a__x000a_- Strong interpersonal, communication, organizational and planning skills."/>
    <x v="0"/>
    <x v="3"/>
    <x v="3"/>
    <x v="47"/>
    <n v="13191366"/>
    <x v="5"/>
    <x v="4"/>
    <x v="1"/>
  </r>
  <r>
    <n v="167"/>
    <x v="163"/>
    <x v="40"/>
    <x v="1"/>
    <x v="1"/>
    <x v="88"/>
    <x v="120"/>
    <s v="1 month ago"/>
    <n v="36"/>
    <s v="Job Title: Data Scientists_x000a__x000a_Location : Gurgaon, Bangalore, Pune, Noida, Mumbai, Hyderabad_x000a__x000a_Experience : SA L1 - 5-7yrs/SA L2 - 7-9yrs/Manager - 9 - 14 yrs_x000a__x000a__x000a_ * 12 months recent career gap mandatory**_x000a_   _x000a_   _x000a__x000a_ONLY WOMAN CANDIDATES APPLY_x000a__x000a_JOB TITLE - DATA SCIENTISTS_x000a__x000a_EXPERIENCE_x000a__x000a_Manager - 10+ years with at least 7+ years of DS_x000a__x000a_SA L2 - 7+ years with at least 2 + years of DS_x000a__x000a_SA L1 - 4+ years with atleast 2+ years of DS_x000a__x000a_experience_x000a__x000a_PRIMARY RESPONSIBILITIES_x000a__x000a__x000a_ * Understand Business problems and KPIs by holding discussions with relevant customer stakeholders_x000a_ * Prescribe the right data science approach to solve customerâ€™s Business problems_x000a_ * Identify the different data sources needed for project execution â€“ including both internal and external_x000a_   _x000a_   _x000a__x000a_data_x000a__x000a__x000a_ * Ensure proper DQ checks are done and the data is well understood by the Team_x000a_ * Document DQ related issues and barriers and take it up with Customer stakeholders_x000a_ * Generate hypothesis for performing various Exploratory analysis and lead the effort_x000a_ * Storyboard the findings in data and explain the Business value convincingly to customers_x000a_ * Drive analytical modeling using a variety of learning algorithms and ability to compare model outputs_x000a_   _x000a_   _x000a__x000a_without Bias_x000a__x000a__x000a_ * Demonstrate Business value of Analytical models and ensure they are deployed in Production_x000a_ * Prescribe the right Data technologies to use in Production and lead the Data pipelining effort for_x000a_   _x000a_   _x000a__x000a_production_x000a__x000a__x000a_ * Orchestrate Data and ML solutions using Cloud services_x000a_ * Employ CI/CD practices in Model deployment and produce a state-of-art model deployment that can_x000a_   _x000a_   _x000a__x000a_be Traceable_x000a__x000a__x000a_ * Be the anchor for Customer calls and ensure customer communication is effective_x000a_ * Ensure that right coding guidelines and processes are followed by the Team_x000a_ * Institutionalize good Data Science practices in the Team_x000a_ * Ensure proper documentation via good project management tools like Confluence, JIRA etc._x000a_ * Author Technical blogs both internally and externally and evangelize the Teamâ€™s efforts_x000a_   _x000a_   _x000a__x000a_EXPERIENCE_x000a__x000a__x000a_ * BS/MS in Computer Science, Math, Physics, Engineering, Statistics or other quantitative or_x000a_   _x000a_   _x000a__x000a_computational field. Advanced degrees preferred_x000a__x000a__x000a_ * Should know what model to apply and in what situation to apply (know advantages and dis_x000a_   _x000a_   _x000a__x000a_advantages of ML /DL techniques)_x000a__x000a__x000a_ * Proven ability to perform in-depth analysis, compile and interpret results_x000a_ * Demonstrate proficiency with various approaches in regression, classification, and_x000a_   _x000a_   _x000a__x000a_cluster analysis_x000a__x000a__x000a_ * Good understanding of applied statistics, such as probability distributions, measures of_x000a_   _x000a_   _x000a__x000a_dispersion and central tendency, hypothesis testing and statistical inferences._x000a__x000a__x000a_ * Demonstrate proficiency in at least one Deep learning technologies_x000a_ * Demonstrated Experience in at least in one of the following NLP/computer_x000a_   _x000a_   _x000a__x000a_vision/operations research/data mining/ML/AI_x000a__x000a__x000a_ * Must have experience ML models in R/ Python_x000a_ * Demonstrable strength in programming in Python/R/Scala_x000a_ * Should have good experience in Object oriente technologies and Design_x000a_ * Experience with one or more data visualization tool / library such as Tableau, R Shiny, Seaborn,_x000a_   _x000a_   _x000a__x000a_etc_x000a__x000a__x000a_ * Expertise in SQL programming languages and familiarity with Hive, Pig_x000a_ * Excellent quantitative skills and the ability to tell a story using data_x000a_ * Strong communication and presentation skills_x000a_ * Ability to initiate and drive projects from conception to completion with minimal guidance_x000a_ * Passionate about turning data into actionable insights_x000a_   _x000a_   _x000a__x000a_GOOD TO HAVE:_x000a__x000a__x000a_ * M.S. in Computer Science, Math, Physics, Engineering, Statistics or other quantitative or_x000a_   _x000a_   _x000a__x000a_computational field_x000a__x000a__x000a_ * Expertise in application of machine learning algorithms on large datasets_x000a_ * Experience with large datasets and distributed computing (Hadoop, Spark) a plus_x000a_ * Experience accessing data, map-reduce programming style and training models in Hadoop,_x000a_   _x000a_   _x000a__x000a_Spark_x000a__x000a__x000a_ * Experience in deploying models in cloud platforms such as Google Cloud/Microsoft Azure/AWS_x000a_   _x000a_   _x000a__x000a_is a plus_x000a__x000a__x000a_ * Nice to have knowledge of NoSQL DBs like MongoDB, Cassandra and HBase_x000a_ * Contribution to research community reflected in publications in top conferences/Kaggle_x000a_   _x000a_   _x000a__x000a_competitions_x000a__x000a__x000a_ * Knowledge of latest DL technologies_x000a_   _x000a_   _x000a__x000a_PERSONAL ATTRIBUTES_x000a__x000a__x000a_ * Strong written and verbal communication skills_x000a_ * Articulation skills_x000a_ * Good team player_x000a_ * Self-starter who requires minimal oversight_x000a_ * Ability to prioritize and manage multiple tasks_x000a_ * Process orientation and the ability to define and set up processes_x000a_   _x000a_   _x000a__x000a_Skills: regression,cluster analysis,ml and deep learning,algorithims,python and r,statistics and cloud"/>
    <x v="0"/>
    <x v="0"/>
    <x v="0"/>
    <x v="44"/>
    <n v="13704743"/>
    <x v="11"/>
    <x v="6"/>
    <x v="0"/>
  </r>
  <r>
    <n v="169"/>
    <x v="164"/>
    <x v="4"/>
    <x v="2"/>
    <x v="1"/>
    <x v="92"/>
    <x v="2"/>
    <s v="11 hours ago"/>
    <n v="25"/>
    <s v="What if your job description were simply â€œmake tomorrow better?â€ Every day at Microsoft, we bring an insatiable curiosity to the workplace, challenging ourselves to reimagine what it is and what it can be. We build on whatâ€™s come before to create whatâ€™s next. We help shape the future and we empower billions of people around the globe.â€¯_x000a__x000a_â€¯_x000a__x000a_We are the computational advertising team in the AI &amp; Research organization at Microsoft. We are looking for candidates with research and applied experience in machine learning related areas. â€¯Search advertising is a $100 billion market worldwide. Microsoft's Bing search engine supports over 30% of desktop search in the US, with similarly significant presence in many other countries._x000a__x000a_â€¯_x000a__x000a_We are a team of applied scientists working on machine learning components in the whole sponsored search stack.â€¯ Our team works on problems related to machine learning, deep learning, natural language processing, image understanding, optimization, information retrieval, auction theory, among others. Our work entails building large-scale machine learning systems for ad matching, filtration, ranking, and multiobjective optimization, and a number of other ML-driven business problems._x000a__x000a_Responsibilities_x000a__x000a_This specific position is specially intended towards Optimizations, MonteCarlo Simulations, Multi-arm bandits, Game theory, Auction theory and Ranking and Pricing. You will design, implement, analyze, tune complex algorithms and ML systems and the supporting infrastructure for operating on large datasets.â€¯ You will collaborate with top machine learning scientists and engineers in delivering direct business impact. We're looking for sound understanding and insight into productionizing machine learning models in large-scale systems, an ability to pick up new technical areas, as well as a commitment to developing, delivering, and supporting algorithms in production._x000a__x000a_Qualifications_x000a__x000a__x000a_ * MS/BS in CS/EE, mathematical or machine learning related disciplines, with 3 or more years of experience_x000a_ * Solid understanding ofâ€¯ probability, statistics, machine learning, data science_x000a_ * A/B testing &amp; analysis of ML models, and optimizing models for accuracy_x000a_ * Experience with Hadoop, Spark, or other distributed computing systems for large-scale training &amp; prediction with ML models._x000a_ * End-to-end system design: data analysis, feature engineering, technique selection &amp; implementation, debugging, and maintenance in production._x000a_ * Experience implementing machine learning algorithms or research papers from scratch_x000a_ * Experience with TensorFlow/PyTorch and deep learning models_x000a_   _x000a_   _x000a__x000a_â€¯_x000a__x000a_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x v="0"/>
    <x v="2"/>
    <x v="0"/>
    <x v="2"/>
    <n v="1035"/>
    <x v="0"/>
    <x v="0"/>
    <x v="1"/>
  </r>
  <r>
    <n v="170"/>
    <x v="165"/>
    <x v="40"/>
    <x v="1"/>
    <x v="1"/>
    <x v="93"/>
    <x v="129"/>
    <s v="1 month ago"/>
    <n v="36"/>
    <s v="Role : Python Developer / ML Engineer_x000a__x000a_Experience : 2-4 years of experience_x000a__x000a_Work Location : Bangalore Job_x000a__x000a_Requirements_x000a__x000a__x000a_ * Strong Python experience especially in data engineering/ML for ML based product development_x000a_ * Given a dataset, you must come up with quick statistical analysis on the features of the dataset and prove if the feature will impact the model positively/negatively_x000a_ * If the feature is not going to impact the model positively, need to think of creative features, which mimics how a human thinks for that problem, and be able to develop code that works most of the time, which will be evaluated statistically_x000a_ * Knowledge on different algorithms and corresponding Python packages e.g. fuzzy match of strings, graph algorithm to create connected lists, etc.,_x000a_ * Strong coding skills in Pandas, Numpy._x000a_ * Pandas is used everywhere in the code to create complex features._x000a_ * Need good understanding of Pandas groupby, sort, merge, append, assignment, filters, map, apply_x000a_ * Strong knowledge in Python objects, tuples, list, dict, generators, lambda, etc._x000a_ * Need to keep in mind performance of the system and use best practices to reduce time and also memory landscape of the program during run-time_x000a_ * Nice to have knowledge in ML algorithms (Bagging, Boosting, Gradient Boosting, Deep Learning (Transformers, Encoder+Decoder using Teacher-Forcing, CNN, RNN, Perceptrons, etc.,) and ML practices (feature engineering, selection, dataset slicing for train/test/valid, etc.,)_x000a_ * Working knowledge of GNU / Linux_x000a_ * Happy to work on automation, DevOps, Kubernetes, Containers_x000a_ * Experience with high availability, compute intensive distributed applications_x000a_ * Good knowledge of computer science fundamentals_x000a_ * Degree educated in Computer Science or similar (2:1 or above)_x000a_ * Excellent communication skills_x000a_ * Desirable: Microservices, Cloud, AWS, Docker, Kubernetes,_x000a_   _x000a_   _x000a__x000a_Rust Objective_x000a__x000a__x000a_ * Understand data and write production quality code with low-latency and high-performance to process the data Position_x000a_   _x000a_   _x000a__x000a_Responsibilities_x000a__x000a__x000a_ * Understand the data and the end objective._x000a_ * Think of approaches to solve the problem that can be applied every time for the similar type of data._x000a_ * Write efficient code that is performance efficient, testable, and reusable._x000a_   _x000a_   _x000a__x000a_Attributes_x000a__x000a__x000a_ * Passionate about learning and application of latest software engineering practices._x000a_ * Constantly updating his/her knowledge on the technology._x000a_ * Flare to solve complex business problems using creative and out of the box thinking._x000a_   _x000a_   _x000a__x000a_Qualifications : B.E./B.Tech from reputed college_x000a__x000a_(ref:hirist.com)"/>
    <x v="0"/>
    <x v="0"/>
    <x v="3"/>
    <x v="39"/>
    <n v="85960733"/>
    <x v="0"/>
    <x v="0"/>
    <x v="0"/>
  </r>
  <r>
    <n v="171"/>
    <x v="166"/>
    <x v="13"/>
    <x v="0"/>
    <x v="0"/>
    <x v="63"/>
    <x v="116"/>
    <s v="1 week ago"/>
    <n v="25"/>
    <s v="683741BR_x000a__x000a_Introduction_x000a__x000a_As a Data Scientist at IBM, you will help transform our clientsâ€™ data into tangible business value by analyzing information, communicating outcomes and collaborating on product development. Work with Best in Class open source and visual tools, along with the most flexible and scalable deployment options. Whether itâ€™s investigating patient trends or weather patterns, you will work to solve real world problems for the industries transforming how we live._x000a__x000a_Your Role and Responsibilities_x000a__x000a_Proof of Concept (POC) Development: Develop POCs to validate and showcase the feasibility and effectiveness of the proposed AI solutions. Collaborate with development teams to implement and iterate on POCs, ensuring alignment with customer requirements and expectations._x000a__x000a_Customer Engagement and Support: Act as a technical point of contact for customers, addressing their questions, concerns, and feedback. Provide technical support during the solution deployment phase and offer guidance on AI-related best practices and use cases._x000a__x000a_Documentation and Knowledge Sharing: Document solution architectures, design decisions, implementation details, and lessons learned. Create technical documentation, white papers, and best practice guides. Contribute to internal knowledge sharing initiatives and mentor new team members._x000a__x000a_Industry Trends and Innovation: Stay up to date with the latest trends and advancements in AI, foundation models, and large language models. Evaluate emerging technologies, tools, and frameworks to assess their potential impact on solution design and implementation._x000a__x000a_Required Technical and Professional Expertise_x000a__x000a_Technical Skills_x000a__x000a__x000a__x000a_ * At least 3 years of experience in developing AI/ML solutions in Python._x000a_ * Should have strong programming skills, with proficiency in Python and experience with AI frameworks such as TensorFlow, PyTorch, Keras or Hugging Face. Should be able to use libraries such as SciKit Learn, Pandas, Matplotlib, etc._x000a_ * Should have a good experience in data preparation and engineering._x000a_ * Should have a good knowledge of relational databases and SQL. Should be able to use NoSQL Databases in managing data for analysis._x000a_ * Should be able to follow the Agile methodology of development along with the knowledge of tools like Github._x000a_   _x000a_   _x000a_   _x000a__x000a_Soft Skills:_x000a__x000a__x000a__x000a_ * Should have excellent interpersonal and communication skills._x000a_ * Should be able to engage with stakeholders and team for analysis and implementation._x000a_   _x000a_   _x000a_   _x000a__x000a_Should be able to learn continuously and stay updated with advancements in the field of AI._x000a__x000a_Preferred Technical And Professional Expertise_x000a__x000a__x000a__x000a_ * Experience in setting up web services using Flask, Django, FastAPI, etc._x000a_ * Experience in designing and delivering AI solutions, with a focus on foundation models, large language models._x000a_ * Experience in natural language processing (NLP) and text analytics._x000a_ * Understanding of machine learning and deep learning algorithms._x000a_ * Exposure to open source AI libraries._x000a_ * Experience with AI and/or data governance._x000a_ * Experience in full AI project lifecycle, from prototyping to deployment in production environments._x000a_ * Familiarity with cloud platforms (e.g. IBM Cloud, AWS, Azure, GCP) and related services._x000a_   _x000a_   _x000a_   _x000a__x000a_About Business Unit_x000a__x000a_IBM Software infuses core business operations with intelligenceâ€”from machine learning to generative AIâ€”to help make organizations more responsive, productive, and resilient. IBM Software helps clients put AI into action now to create real value with trust, speed, and confidence across digital labor, IT automation, application modernization, security, and sustainability. Critical to this is the ability to make use of all data, because AI is only as good as the data that fuels it. In most organizations data is spread across multiple clouds, on premises, in private datacenters, and at the edge. IBMâ€™s AI and data platform scales and accelerates the impact of AI with trusted data, and provides leading capabilities to train, tune and deploy AI across business. IBMâ€™s hybrid cloud platform is one of the most comprehensive and consistent approach to development, security, and operations across hybrid environmentsâ€”a flexible foundation for leveraging data, wherever it resides, to extend AI deep into a business._x000a__x000a_This job requires you to be fully COVID-19 vaccinated prior to your start date and proof of vaccination status will be required before your start date. During the Onboarding process you will be asked to confirm your vaccination status, in case you are unable to get vaccinated for any reason, you can let us know at that stage. Please let us know if you are unable to be vaccinated due to medical or religious reasons. IBM will consider such requests on a case by case basis subject to submission of required proof by the candidate before a stipulated date._x000a__x000a_Your Life @ IBM_x000a__x000a_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_x000a__x000a_Being an IBMer means youâ€™ll be able to learn and develop yourself and your career, youâ€™ll be encouraged to be courageous and experiment everyday, all whilst having continuous trust and support in an environment where everyone can thrive whatever their personal or professional background._x000a__x000a_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_x000a__x000a_Are you ready to be an IBMer?_x000a__x000a_About IBM_x000a__x000a_IBMâ€™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â€™re also one of the biggest technology and consulting employers, with many of the Fortune 50 companies relying on the IBM Cloud to run their business. At IBM, we pride ourselves on being an early adopter of artificial intelligence, quantum computing and blockchain. Now itâ€™s time for you to join us on our journey to being a responsible technology innovator and a force for good in the world._x000a__x000a_Location Statement_x000a__x000a_When applying to jobs of your interest, we recommend that you do so for those that match your experience and expertise. Our recruiters advise that you apply to not more than 3 roles in a year for the best candidate experience._x000a__x000a_For additional information about location requirements, please discuss with the recruiter following submission of your application._x000a__x000a_Being You @ IBM_x000a__x000a_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x v="0"/>
    <x v="2"/>
    <x v="3"/>
    <x v="42"/>
    <n v="1009"/>
    <x v="26"/>
    <x v="0"/>
    <x v="1"/>
  </r>
  <r>
    <n v="172"/>
    <x v="167"/>
    <x v="4"/>
    <x v="2"/>
    <x v="1"/>
    <x v="66"/>
    <x v="130"/>
    <s v="8 months ago"/>
    <n v="36"/>
    <s v="Basic Qualifications_x000a__x000a__x000a_ * Five+ years experience working in a Big Data Software Development role_x000a_ * Experience managing and deploying ML models in real world environments_x000a_ * Bachelor's degree in Computer Science, Mathematics, Statistics, or other analytical fields_x000a_ * Experience working with Python, Scala, Spark or other open-source software with data science libraries_x000a_ * Experience in advanced math and statistics_x000a_ * Excellent familiarity with command line linux environment_x000a_ * Able to understand various data structures and common methods in data transformation_x000a_ * Experience deploying machine learning models_x000a_   _x000a_   _x000a__x000a_Working knowledge of a variety of machine learning techniques (clustering, decision tree learning, artificial neural networks, etc.). Skills:- Machine Learning (ML), Deep Learning and Neural networks"/>
    <x v="0"/>
    <x v="3"/>
    <x v="0"/>
    <x v="0"/>
    <n v="14441389"/>
    <x v="20"/>
    <x v="0"/>
    <x v="0"/>
  </r>
  <r>
    <n v="174"/>
    <x v="168"/>
    <x v="26"/>
    <x v="0"/>
    <x v="0"/>
    <x v="63"/>
    <x v="131"/>
    <s v="3 days ago"/>
    <n v="200"/>
    <s v="Company Description_x000a__x000a_Vardhman Tube Mills is a leading manufacturer and exporter of high-quality pipes and tubes in Mumbai, India. Our pipes and tubes come in Stainless Steel and Duplex Steel and various types like welded, square, rectangular, polish pipes, hydraulic pipes, etc. Our company has a well-equipped infrastructure that enables us to deliver a wide range of products using the latest technologies._x000a__x000a__x000a__x000a__x000a_Role Description_x000a__x000a_This is a  hybrid role for a Data Scientist at Vardhman Tube Mills located in Mumbai with flexibility for some remote work. The Data Scientist will be responsible for creating and implementing data-driven solutions to improve business processes and drive growth. They will be responsible for analyzing complex data sets, developing data models and algorithms, and creating data visualizations to communicate insights to stakeholders._x000a__x000a__x000a__x000a__x000a_Qualifications_x000a__x000a_ * Data Science: Python, SQL, R_x000a_ * Statistics: Hypothesis testing, Confidence Intervals, Regression models_x000a_ * Data Analytics: Data wrangling, Preparing data for analysis_x000a_ * Data Visualization: Tableau, Power BI, Matplotlib_x000a_ * Data Analysis: Data exploration and analysis, numpy_x000a__x000a__x000a__x000a__x000a_Relevant skills and qualifications that would be beneficial include:_x000a__x000a__x000a__x000a__x000a_ * Excellent problem-solving skills_x000a_ * Experience working with large and complex data sets_x000a_ * Comfortable working with databases and statistical software_x000a_ * Strong communication and presentation skills_x000a_ * BTech or Master's in computer science, statistics, or a related field_x000a_ * Experience in manufacturing or engineering industries"/>
    <x v="0"/>
    <x v="0"/>
    <x v="5"/>
    <x v="20"/>
    <n v="77899809"/>
    <x v="7"/>
    <x v="6"/>
    <x v="1"/>
  </r>
  <r>
    <n v="175"/>
    <x v="169"/>
    <x v="35"/>
    <x v="0"/>
    <x v="0"/>
    <x v="63"/>
    <x v="132"/>
    <s v="3 weeks ago"/>
    <n v="200"/>
    <s v="Required Information Details_x000a__x000a_ 1. Role- Data Scientist_x000a_ 2. Required Technical Skill Set- Data Science Â· Python Â· Graph DB Knowledge Â· R / SparklyR or Python/PySpark_x000a_ 3. Desired Experience Range** Minimum 10+ years_x000a_ 4. Location of Requirement Ahmedabad/Chennai/Hyderabad/Kolkata/Gurugram_x000a__x000a__x000a__x000a__x000a_Desired Competencies (Technical/Behavioral Competency)_x000a__x000a_Must-Have** (Ideally should not be more than 3-5)_x000a__x000a__x000a__x000a__x000a_ 1. Knowledge of R, SQL and Python; familiarity with Scala, Java is an added advantage asset_x000a_ 2. Experience using business intelligence tools (e.g. Tableau) and data frameworks (e.g. Hadoop)_x000a_ 3. Analytical mind and business acumen Ã¨ Excellent communication and presentation skills_x000a__x000a__x000a__x000a__x000a_Good-to-Have Telecom Domain Exp_x000a__x000a_Responsibility of / Expectations from the Role_x000a__x000a_1 Proficient specialist in mathematical, problem-solving, and coding skills to manage big data, extracting valuable insights._x000a__x000a_2 Design tailor-made solutions from this data, aiding in achieving unique objectives and goals_x000a__x000a_3 Experience in working with Network based analysis preferably with GraphDB_x000a__x000a_4 Experience in data mining_x000a__x000a_5 Understanding of machine-learning and operations research."/>
    <x v="0"/>
    <x v="3"/>
    <x v="7"/>
    <x v="48"/>
    <n v="1353"/>
    <x v="2"/>
    <x v="1"/>
    <x v="0"/>
  </r>
  <r>
    <n v="176"/>
    <x v="170"/>
    <x v="24"/>
    <x v="0"/>
    <x v="0"/>
    <x v="66"/>
    <x v="133"/>
    <s v="3 weeks ago"/>
    <n v="200"/>
    <s v="About the Role_x000a__x000a__x000a__x000a__x000a_Building something incredible, from scratch. Thatâ€™s right, you would be one of only two AI engineers on our team helping us build the future of animation/webtoons with AI. Weâ€™re building a new product from the ground up and we need your help. Youâ€™ll get to work closely with the founder of company to not only set a technical direction but also influence the trajectory of the company. Some responsibilities include :_x000a__x000a_ * Improve ML infra to help us all move faster_x000a_ * Create new models for specific use cases_x000a_ * Contribute to improvements (efficiency, quality, reliability) of core machine learning models_x000a_ * Work closely with software engineers to build systems for efficient training and deployment of deep learning models._x000a_ * Stay relevant with the latest advancements (and help us create the latest advancements!)_x000a__x000a__x000a__x000a__x000a_What weâ€™re looking for*_x000a__x000a_ * Strong understanding of ML architectures in computer vision_x000a_ * Experience working with GAN, Diffusion models_x000a_ * Experience in the implementation of research papers_x000a_ * Bonus: Past publications in relevant topics_x000a_ * Bonus: Previous work with RLHF/PPO, training reward models_x000a__x000a__x000a__x000a__x000a_Qualities We Value_x000a__x000a_ * Self-starter who has a passion for solving difficult problems and is results-driven._x000a_ * Able to think critically, methodically, and creatively about experiments._x000a_ * The capacity to interpret data and make informed, challenging decisions._x000a_ * A lifelong dedication to personal and professional growth._x000a__x000a_"/>
    <x v="0"/>
    <x v="3"/>
    <x v="17"/>
    <x v="7"/>
    <n v="14567926"/>
    <x v="0"/>
    <x v="0"/>
    <x v="0"/>
  </r>
  <r>
    <n v="177"/>
    <x v="171"/>
    <x v="41"/>
    <x v="0"/>
    <x v="0"/>
    <x v="63"/>
    <x v="134"/>
    <s v="2 weeks ago"/>
    <n v="79"/>
    <s v="Role : Data Scientist_x000a__x000a_Budget : As per Industry standards_x000a__x000a_Notice Period : Immediate to 30 days_x000a__x000a_Primary Skill: Data Science and ML Modeling_x000a__x000a_Experience : 8-12 years_x000a__x000a_Location : All Ust offshore_x000a__x000a__x000a__x000a__x000a_Job Description:_x000a__x000a_ * Minimum 7 years of professional experience in data science, analytics, or a similar role._x000a_ * Strong proficiency in data analysis, statistical modelling, and machine learning techniques._x000a_ * Expertise in programming languages such as Python, R, or similar for data manipulation, analysis, and modelling._x000a_ * Experience with data visualization tools (e.g., Tableau, Power BI) to effectively communicate insights._x000a_ * Experience with Dataiku will be a plus."/>
    <x v="0"/>
    <x v="3"/>
    <x v="18"/>
    <x v="49"/>
    <n v="12770"/>
    <x v="29"/>
    <x v="0"/>
    <x v="0"/>
  </r>
  <r>
    <n v="178"/>
    <x v="172"/>
    <x v="25"/>
    <x v="0"/>
    <x v="0"/>
    <x v="63"/>
    <x v="135"/>
    <s v="2 days ago"/>
    <n v="200"/>
    <s v="Company Profile :_x000a__x000a_A B2B digital growth platform that offers a range of trusted and affordable business solutions to empower you to solve challenges and accelerate growth, create value for your emerging business &amp; MSMEs in India._x000a__x000a__x000a__x000a__x000a_Job Description: Data Scientist (5+ Years Experience)_x000a__x000a_Requirements_x000a__x000a_ * Bachelors / Masters/ PHD in Data Science, Computer Science, Statistics, or a related field._x000a_ * A minimum of 5 years of professional experience in a data science role_x000a__x000a__x000a__x000a_Mandatory technical competencies_x000a__x000a_ * Strong expertise in data modeling, machine learning algorithms, statistical analysis and deep learning_x000a_ * Proficiency in data visualization tools and techniques using powerbi/tableau or similar tools_x000a_ * Hands-on experience with common data science tools and platforms._x000a_ * Strong knowledge of python, sql_x000a_ * Capacity to keep abreast of emerging technologies in the field._x000a__x000a__x000a__x000a_Preferred technical competencies_x000a__x000a_ * Experience in data engineering or data warehousing or big data_x000a_ * Ability to write basic servers/applications/APIs in python or any language_x000a__x000a__x000a__x000a_Key Responsibilities_x000a__x000a_ * Design, develop, and deploy advanced data models to solve complex business problems._x000a_ * Create insightful visualizations to convey complex data findings in an understandable manner._x000a_ * Collaborate with cross-functional teams to transform data insights into actionable business strategies._x000a_ * Stay updated with the latest technologies and methodologies in the field of data science._x000a__x000a_"/>
    <x v="0"/>
    <x v="3"/>
    <x v="19"/>
    <x v="50"/>
    <n v="1203364"/>
    <x v="9"/>
    <x v="0"/>
    <x v="1"/>
  </r>
  <r>
    <n v="179"/>
    <x v="173"/>
    <x v="11"/>
    <x v="0"/>
    <x v="0"/>
    <x v="63"/>
    <x v="136"/>
    <s v="4 days ago"/>
    <n v="200"/>
    <s v="At Yum! Weâ€™re looking for a data scientist to add to our dynamic and rapid scaling team. Weâ€™re making this investment to help us optimize our digital channels and technology innovations with the end goal of creating competitive advantages for our restaurants around the globe. Weâ€™re looking for a data scientist who brings fresh ideas from past experiences and is eager to tackle new challenges in our company._x000a__x000a__x000a__x000a__x000a_Responsibilities:_x000a__x000a_â€¢Partner with KFC, Pizza Hut, &amp; Taco Bell to identify opportunities to leverage company data to drive business outcomes._x000a__x000a_â€¢Play key role in our advance analytics team developing data science solutions, responsible for driving Yum Growth_x000a__x000a_â€¢Build predictive models to elevate the customer experience and drive revenue growth in our restaurants globally!_x000a__x000a_â€¢Implement globally scalable, cross brand solutions related to data science._x000a__x000a_â€¢Deliver solutions leveraging the latest machine learning (ML) techniques, including exploratory data analysis; feature engineering; model selection; model evaluation and cross-validation; and deployment and productionalization at all scales._x000a__x000a_â€¢Collaborate with our Yum! data science teams to enhance, scale and operationalize existing models._x000a__x000a_â€¢Communicate effectively with both technical and nontechnical stakeholders._x000a__x000a_â€¢Provide thought leadership on the latest ML and artificial intelligence (AI) technologies and applications for our Yum! use cases._x000a__x000a_â€¢Conduct and support white-boarding sessions, workshops, design sessions and project meetings as needed, playing a key role in cross-functional business relations._x000a__x000a_â€¢Develop data science solutions as currently defined by the existing product roadmap._x000a__x000a__x000a__x000a__x000a_Skills and Qualifications_x000a__x000a_â€¢BTECH / masterâ€™s degree in a quantitative field (statistics, business analytics, computer science or business administration) with a specific emphasis on statistics, (big) data mining and data science, etc._x000a__x000a_â€¢2-4 years of experience in core data science._x000a__x000a_â€¢Advanced analytical and quantitative skills to use data and metrics to back up assumptions, evaluate the hypothesis and complete root cause analysis of the business problem._x000a__x000a_â€¢Deep understanding of supervised and unsupervised machine learning techniques._x000a__x000a_â€¢Hands-on experience working with regression, clustering, support vector machines, neural networks (including CNN and RNN), decision trees and related models._x000a__x000a_â€¢Knowledge of the full data mining steps from data preparation, modeling, visualization, and interpretation._x000a__x000a_â€¢Strong knowledge of statistics and experimental design and have demonstrated their use in prior work experience._x000a__x000a_â€¢In-depth knowledge of Python &amp; SQL is strongly desired._x000a__x000a_â€¢Some experience in AWS Lambda and Docker"/>
    <x v="0"/>
    <x v="4"/>
    <x v="20"/>
    <x v="51"/>
    <n v="78706410"/>
    <x v="6"/>
    <x v="5"/>
    <x v="1"/>
  </r>
  <r>
    <n v="180"/>
    <x v="174"/>
    <x v="8"/>
    <x v="0"/>
    <x v="0"/>
    <x v="94"/>
    <x v="137"/>
    <s v="4 weeks ago"/>
    <n v="25"/>
    <s v="Experience: 3 to 4 years_x000a__x000a_Salary: upto 22 LPA_x000a__x000a_Location: Bangalore_x000a__x000a_Key Responsibilities_x000a__x000a__x000a_ * Studying, transforming, and converting data science prototypes_x000a_ * Deploying models to production_x000a_ * Training and retraining models as needed_x000a_ * Analyzing the ML algorithms that could be used to solve a given problem and ranking them by their respective scores_x000a_ * Analyzing the errors of the model and designing strategies to overcome them_x000a_ * Identifying differences in data distribution that could affect model performance in real-world situations_x000a_ * Performing statistical analysis and using results to improve models_x000a_ * Supervising the data acquisition process if more data is needed_x000a_ * Defining data augmentation pipelines_x000a_ * Defining the pre-processing or feature engineering to be done on a given dataset_x000a_ * To extend and enrich existing ML frameworks and libraries_x000a_ * Understanding where the findings can be applied to business decisions_x000a_ * Documenting machine learning processes_x000a_   _x000a_   _x000a__x000a_Role Proficiencies_x000a__x000a__x000a_ * 6+ years of IT experience in which at least 4+ years of relevant experience primarily in converting data science prototypes and deploying models to production_x000a_ * Knowledge of Big Data frameworks like Hadoop, Spark, Pig, Hive, Flume, etc_x000a_ * Proficiency with Python and machine learning libraries such as scikit-learn, matplotlib, seaborn and pandas_x000a_ * Experience in working with ML frameworks like TensorFlow, Keras, OpenCV_x000a_ * Strong written and verbal communications_x000a_ * Excellent interpersonal and collaboration skills._x000a_ * Expertise in visualizing and manipulating big datasets_x000a_ * Advanced Math and Statistics skills (linear algebra, calculus, Bayesian statistics, mean, median, variance, etc.)_x000a_ * Advanced degree in Computer Science/Math/Statistics or a related discipline._x000a_ * Robust data modelling and data architecture skills."/>
    <x v="0"/>
    <x v="0"/>
    <x v="7"/>
    <x v="7"/>
    <n v="11380450"/>
    <x v="0"/>
    <x v="0"/>
    <x v="0"/>
  </r>
  <r>
    <n v="181"/>
    <x v="175"/>
    <x v="2"/>
    <x v="0"/>
    <x v="0"/>
    <x v="95"/>
    <x v="12"/>
    <s v="1 week ago"/>
    <n v="66"/>
    <s v="Note: By applying to this position you will have an opportunity to share your preferred working location from the following: Hyderabad, Telangana, India; Bangalore, Karnataka, India.Minimum qualifications:_x000a__x000a__x000a_ * Bachelorâ€™s degree in a quantitative discipline (e.g., Computer Science, Statistics, Mathematics, Operations Research) or equivalent practical experience_x000a_ * 3 years of experience in data analysis or a data science setting_x000a_ * Experience with programming languages (e.g., Python, R, Julia) and database languages (e.g. SQL)_x000a_   _x000a_   _x000a__x000a_Preferred qualifications:_x000a__x000a__x000a_ * Masterâ€™s degree or PhD in a quantitative discipline (e.g., Computer Science, Statistics, Mathematics, Operations Research, etc.)_x000a_ * Experience in abuse and fraud disciplines focused on web security, harmful content moderation, and threat analysis_x000a_ * Experience with scripting languages (e.g., C/C++, Python, Java)_x000a_ * Ability to generate actionable insights to drive business impact_x000a_ * Proficient in applying machine learning techniques to large datasets_x000a_   _x000a_   _x000a__x000a_About The Job_x000a__x000a_Trust and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â€™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_x000a__x000a_The Scaled Protections team safeguards GenAI experiences across Google products for all users, including enterprise clients. By developing and deploying safety classifiers, both server-side and on-device, the team ensures the distribution of safe and policy-compliant content. They take a data-driven approach to problem-solving and exceed in employing cutting-edge AI solutions for enhanced safety._x000a__x000a_At Google we work hard to earn our usersâ€™ trust every day. Trust and Safety is Googleâ€™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â€™s products, protecting our users, advertisers, and publishers across the globe in over 40 languages._x000a__x000a_Responsibilities_x000a__x000a__x000a_ * Develop scalable safety solutions for AI products across Google by leveraging advanced machine learning and AI techniques._x000a_ * Apply cutting-edge statistical and data science methods to thoroughly examine Google's protection measures, uncover potential shortcomings, and develop actionable insights to continuously strengthen security._x000a_ * Conduct thorough analysis to uncover opportunities for improvement and generate key insights to inform the roadmap of partner teams. Drive business outcomes by telling compelling data stories to a variety of stakeholders._x000a_ * Develop automated data pipelines and self-service dashboards to provide timely insights at scale._x000a_   _x000a_   _x000a_   _x000a__x000a_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x v="0"/>
    <x v="2"/>
    <x v="21"/>
    <x v="11"/>
    <n v="1441"/>
    <x v="0"/>
    <x v="0"/>
    <x v="1"/>
  </r>
  <r>
    <n v="182"/>
    <x v="176"/>
    <x v="3"/>
    <x v="0"/>
    <x v="0"/>
    <x v="63"/>
    <x v="138"/>
    <s v="2 weeks ago"/>
    <n v="75"/>
    <s v="Job Title: Data Scientist_x000a__x000a_Experience Level: 3-5 years_x000a__x000a_Job Type: _x000a__x000a__x000a__x000a__x000a_Job Description:_x000a__x000a__x000a__x000a__x000a_We are seeking an experienced Data Scientist with 3-5 years of proven expertise to join our dynamic team. The ideal candidate should have strong programming skills in Python, Git, and SQL, with a focus on object-oriented programming (OOP) principles and classes. The candidate must also possess hands-on experience with Azure Machine Learning. Knowledge of PowerBI, Machine Learning (ML), Deep Learning (DL), and optimization techniques is considered a plus._x000a__x000a__x000a__x000a__x000a_Responsibilities:_x000a__x000a_ * Collaborate with cross-functional teams to understand business needs and translate them into data science solutions._x000a_ * Utilize Python, Git, and SQL for data preprocessing, analysis, and model development._x000a_ * Apply object-oriented programming principles to create efficient and scalable code._x000a_ * Have experience in applying classes principal in Python coding_x000a_ * Implement and deploy machine learning models using Azure Machine Learning._x000a_ * Explore and analyze large datasets to extract meaningful insights._x000a_ * Develop and maintain data pipelines for efficient data processing._x000a_ * Stay current with industry trends and advancements in data science and machine learning._x000a__x000a__x000a__x000a__x000a_Requirements:_x000a__x000a_ * Bachelor's or Master's degree in Computer Science, Statistics, Mathematics, or a related field._x000a_ * 3-5 years of hands-on experience in data science and machine learning._x000a_ * Strong programming skills in Python, with proficiency in OOP concepts and classes._x000a_ * Experience with version control systems, especially Git._x000a_ * Solid knowledge of SQL for data manipulation and extraction._x000a_ * Proficiency in Azure Machine Learning for model development and deployment._x000a_ * Effective problem-solving skills and attention to detail._x000a_ * Excellent communication skills for conveying technical concepts to non-technical stakeholders._x000a__x000a__x000a__x000a__x000a_Preferred Qualifications (Good to Have):_x000a__x000a_ * Experience with PowerBI for data visualization and reporting._x000a_ * Knowledge of Machine Learning (ML) and Deep Learning (DL) techniques._x000a_ * Familiarity with optimization techniques for model performance improvement._x000a__x000a__x000a__x000a__x000a_How to Apply:_x000a__x000a_If you meet the above qualifications and are enthusiastic about leveraging data science to drive business insights, we invite you to submit your resume and a cover letter detailing your relevant experience to [insert email address]._x000a__x000a_[Company Name] is an equal opportunity employer and encourages diversity in the workplace. We welcome candidates from all backgrounds to apply._x000a__x000a__x000a__x000a__x000a_Note: The job description is intended to describe the general nature and level of work to be performed. It is not an exhaustive list of all responsibilities, duties, and skills required for the position._x000a__x000a__x000a__x000a__x000a_Note: Intrested Candidates can share their CV's on :_x000a__x000a_varshar@infinitiresearch.com"/>
    <x v="0"/>
    <x v="4"/>
    <x v="3"/>
    <x v="52"/>
    <n v="10086048"/>
    <x v="0"/>
    <x v="0"/>
    <x v="0"/>
  </r>
  <r>
    <n v="183"/>
    <x v="177"/>
    <x v="21"/>
    <x v="3"/>
    <x v="0"/>
    <x v="96"/>
    <x v="139"/>
    <s v="1 day ago"/>
    <n v="95"/>
    <s v="Hi,_x000a__x000a_If your below profile suits the above requirement, kindly share your updated CV to jessyj@teralanx.com._x000a__x000a_Total Experience 12+ years, relevant experience 5+ years._x000a__x000a_Skills_x000a__x000a_A strong level of proficiency in python programming._x000a__x000a_Practical knowledge and working experience on Statistics and Operation Research methods._x000a__x000a_Practical knowledge and working experience in tools and frameworks like_x000a__x000a_Flask,PySpark,Pytorch,tensorflow, keras, Databricks, OpenCV, Pillow/PIL, streamlit, d3js,_x000a__x000a_dashplotly, neo4j._x000a__x000a_Hands on experience in Analytics/AI-ML AWS services like Sagemaker, Canvas, Bedrock._x000a__x000a_Good understanding of how to apply predictive and machine learning techniques like_x000a__x000a_regression models, XGBoost, random forest, GBM, Neural Nets, SVM etc._x000a__x000a_Proficient with NLP techniques like RNN, LSTM and Attention based models and effectively_x000a__x000a_handle readily available stanford, IBM, Azure, Open AI NLP models._x000a__x000a_Good understanding of SQL from a perspective of how to write efficient queries for pulling_x000a__x000a_the data from database._x000a__x000a_Hands on experience on any version control tool (github, bitbucket)._x000a__x000a_Experience of deploying ML models into production environment experience (MLOps) in any_x000a__x000a_one of the cloud platforms like Azure and AWS._x000a__x000a__x000a_ * Understanding business needs / mapping it to the business processes._x000a_ * Hands on experience in agile project delivery._x000a_ * Good in conceptualizing and visualizing end to end business needs both at high level as_x000a_   _x000a_   _x000a__x000a_well as detailed._x000a__x000a__x000a_ * Good in articulating the business needs._x000a_ * Good analytical and problem-solving skills._x000a_ * Good communication, listening and probing skills._x000a_ * Strong inter-personnel skills._x000a_ * Should collaborate with other team members and work as team._x000a_   _x000a_   _x000a__x000a_Job Description_x000a__x000a_Comprehend business issues and propose valuable business solutions._x000a__x000a_Design Factual or AI/profound learning models to address business issues._x000a__x000a_Design Statistical Models/ML/DL models and deploy them for production._x000a__x000a_Formulate what information is accessible from where and how to augment it._x000a__x000a_Develop innovative graphs for data comprehension using d3js, dashplotly and neo4j._x000a__x000a_Preferred Certification: (Good to have)_x000a__x000a_AWS Specialty Certification in Data Analytics, Machine Learning"/>
    <x v="0"/>
    <x v="0"/>
    <x v="0"/>
    <x v="0"/>
    <n v="86359357"/>
    <x v="10"/>
    <x v="7"/>
    <x v="1"/>
  </r>
  <r>
    <n v="184"/>
    <x v="178"/>
    <x v="21"/>
    <x v="3"/>
    <x v="0"/>
    <x v="97"/>
    <x v="140"/>
    <s v="1 day ago"/>
    <n v="25"/>
    <s v="Data Scientist AI ML consultant You will be responsible for developing and implementing data science projects analyzing large and complex data sets and driving data driven decision making across the organization The ideal candidate will have a strong background in data science machine learning and statistical analysis Responsibilities Develop and implement data science projects including machine learning models statistical analysis and data visualization Analyze large and complex data sets to identify trends insights and opportunities Collaborate with cross functional teams to understand data needs and translate them into data science solutions Ensure data quality and accuracy by implementing data validation testing and monitoring processes Stay up to date with the latest data science trends and technologies Contribute to the development of data driven solutions and products Present data science findings and recommendations to stakeholders Requirements 2 years of experience in data science with a Master s or PhD degree in a related field Strong knowledge of machine learning statistical analysis and data visualization tools and technologies Experience with big data processing frameworks such as Spark or Hadoop Strong analytical and problem solving skills with the ability to analyze complex data sets and identify trends and insights Excellent communication and collaboration skills with the ability to work with cross functional teams and stakeholders Strong data security and privacy knowledge and experience Experience with agile development methodologies is a plus"/>
    <x v="0"/>
    <x v="2"/>
    <x v="7"/>
    <x v="7"/>
    <n v="157240"/>
    <x v="7"/>
    <x v="6"/>
    <x v="1"/>
  </r>
  <r>
    <n v="185"/>
    <x v="179"/>
    <x v="4"/>
    <x v="2"/>
    <x v="1"/>
    <x v="74"/>
    <x v="141"/>
    <s v="8 hours ago"/>
    <n v="25"/>
    <s v="Selected Intern's Day-to-day Responsibilities Include_x000a__x000a__x000a_ * Understanding of fundamental concepts in machine learning and NLP_x000a_ * Using programming languages such as Python and libraries commonly used in ai, such as tensor Flow, Py Torch, or scikit-learn_x000a_ * Using NLP techniques and frameworks like Nltk, Spacy, or similar_x000a_ * Learning new concepts quickly and troubleshooting issues, debugging code_x000a_ * Design and implement machine learning algorithms, with a focus on applications in large language models and natural language processing._x000a_ * Large Language Models (LLMs): Work with and enhance large language models to improve natural language understanding and generation capabilities._x000a_ * Natural Language Processing (NLP): Apply NLP techniques to solve complex problems related to language understanding, sentiment analysis, and information extraction._x000a_ * Model Training and Evaluation: Train and evaluate machine learning models using relevant datasets, ensuring high performance and accuracy._x000a_ * Feature Engineering and Data Preprocessing: Conduct feature engineering and data preprocessing to enhance the robustness of models._x000a_ * Collaboration: Collaborate with cross-functional teams, including software engineers, data scientists, and domain experts, to integrate machine learning solutions into our products._x000a_ * Documentation: Maintain comprehensive documentation of models, algorithms, and experiments for reproducibility and knowledge transfer."/>
    <x v="3"/>
    <x v="0"/>
    <x v="0"/>
    <x v="1"/>
    <n v="3044092"/>
    <x v="3"/>
    <x v="2"/>
    <x v="1"/>
  </r>
  <r>
    <n v="186"/>
    <x v="180"/>
    <x v="20"/>
    <x v="0"/>
    <x v="0"/>
    <x v="63"/>
    <x v="138"/>
    <s v="2 weeks ago"/>
    <n v="48"/>
    <s v="Job Title: Data Scientist_x000a__x000a_Experience Level: 3-5 years_x000a__x000a_Job Type: _x000a__x000a_Job Description:_x000a__x000a_We are seeking a highly skilled and experienced Data Scientist to join our dynamic team. The ideal candidate will have 3-5 years of proven experience in data science, with a strong background in Python programming, Git, and SQL. The candidate must possess expertise in object-oriented programming (OOP) concepts and classes using Python and demonstrate proficiency in Azure Machine Learning. Additionally, PowerBI skills are considered a plus._x000a__x000a__x000a__x000a__x000a_Responsibilities:_x000a__x000a_ * Develop and implement machine learning models for predictive and prescriptive analytics._x000a_ * Collaborate with cross-functional teams to understand business requirements and translate them into data-driven solutions._x000a_ * Utilize Python, Git, and SQL to clean, preprocess, and analyze large datasets._x000a_ * Apply statistical methods and machine learning algorithms to extract meaningful insights and patterns from data._x000a_ * Implement and maintain scalable data pipelines for data processing and model training._x000a_ * Stay abreast of industry trends and emerging technologies to continuously enhance the data science capabilities within the organization._x000a_ * Present findings and insights to non-technical stakeholders in a clear and understandable manner._x000a__x000a__x000a__x000a__x000a_Requirements:_x000a__x000a__x000a__x000a__x000a_ 1. Bachelor's or Master's degree in Computer Science, Statistics, Mathematics, or a related field._x000a_ 2. 3-5 years of hands-on experience in data science and analytics._x000a_ 3. Strong programming skills in Python with a focus on OOP principles and classes._x000a_ 4. Proficiency in version control systems, especially Git._x000a_ 5. Solid experience with SQL for data manipulation and extraction._x000a_ 6. Expertise in Azure Machine Learning for model development and deployment._x000a_ 7. Excellent problem-solving skills and a keen attention to detail._x000a_ 8. Effective communication skills to convey complex concepts to both technical and non-technical stakeholders._x000a__x000a__x000a__x000a__x000a_Preferred Qualifications (Good to Have):_x000a__x000a_ 1. Experience with PowerBI for data visualization and reporting._x000a_ 2. Familiarity with other cloud platforms such as AWS or Google Cloud._x000a_ 3. Knowledge of advanced statistical techniques and tools._x000a_ 4. Strong understanding of data privacy and security best practices._x000a__x000a__x000a__x000a__x000a_Incase of any further queries, kindly reach out to ramyasrikarthika@infinitiresearch.com"/>
    <x v="0"/>
    <x v="1"/>
    <x v="22"/>
    <x v="53"/>
    <n v="10086048"/>
    <x v="9"/>
    <x v="0"/>
    <x v="0"/>
  </r>
  <r>
    <n v="187"/>
    <x v="181"/>
    <x v="26"/>
    <x v="0"/>
    <x v="0"/>
    <x v="63"/>
    <x v="142"/>
    <s v="4 days ago"/>
    <n v="79"/>
    <s v="As a Data Scientist at InnoWave, you will play a crucial role in advancing our research and development initiatives. The ideal candidate will have a solid foundation in data science, a keen understanding of scientific technologies, and a proven track record of successful grant applications. The role involves not only driving innovative data-driven solutions but also effectively communicating these advancements through technical writing, specifically in the context of R&amp;D and grant proposals._x000a__x000a_Responsibilities:_x000a__x000a_Research and Development:_x000a__x000a__x000a_ * Lead and contribute to advanced research projects in AI, Machine Learning, etc._x000a_ * Collaborate with cross-functional teams to identify opportunities for innovation and improvement in our technology._x000a_   _x000a_   _x000a_   _x000a__x000a_Grant Proposal Development:_x000a__x000a__x000a_ * Take ownership of the end-to-end grant application process, from identifying potential funding opportunities to drafting and submitting compelling proposals._x000a_ * Ensure alignment between proposed research objectives and the company's strategic goals._x000a_   _x000a_   _x000a_   _x000a__x000a_Technical Writing:_x000a__x000a__x000a_ * Produce clear, concise, and technically sound documents, including research papers, project reports, and grant proposals._x000a_ * Translate complex technical concepts into accessible language for diverse audiences, including non-technical stakeholders and funding agencies._x000a_   _x000a_   _x000a_   _x000a__x000a_Data Analysis and Modeling:_x000a__x000a__x000a_ * Apply advanced statistical and machine learning techniques to analyze large datasets and extract meaningful insights._x000a_ * Develop and deploy machine learning models to address specific research challenges._x000a_   _x000a_   _x000a_   _x000a__x000a_Qualifications:_x000a__x000a__x000a_ * Ph.D. or equivalent advanced degree in a relevant field, e.g., Computer Science, Statistics, etc._x000a_ * Minimum of 5 years of hands-on experience in data science and research activities._x000a_ * Proven track record of successful grant applications and a deep understanding of the grant funding landscape._x000a_ * Strong programming skills, with proficiency in languages such as Python, R, etc._x000a_ * Exceptional technical writing skills with a portfolio of published papers and successful grant proposals._x000a_ * Expertise in GenAI, Machine Learning, Deep Learning._x000a_   _x000a_   _x000a_   _x000a__x000a_Other Skills:_x000a__x000a__x000a_ * Excellent communication and collaboration skills._x000a_ * Detail-oriented with strong problem-solving abilities._x000a_ * Ability to work independently and as part of a team."/>
    <x v="0"/>
    <x v="3"/>
    <x v="7"/>
    <x v="7"/>
    <n v="209534"/>
    <x v="0"/>
    <x v="0"/>
    <x v="1"/>
  </r>
  <r>
    <n v="188"/>
    <x v="182"/>
    <x v="15"/>
    <x v="0"/>
    <x v="0"/>
    <x v="63"/>
    <x v="138"/>
    <s v="3 weeks ago"/>
    <n v="186"/>
    <s v="Job Description:_x000a__x000a_We are seeking an experienced Data Scientist with 3-5 years of proven expertise to join our dynamic team. The ideal candidate should have strong programming skills in Python, Git, and SQL, with a focus on object-oriented programming (OOP) principles and classes. The candidate must also possess hands-on experience with Azure Machine Learning. Knowledge of PowerBI, Machine Learning (ML), Deep Learning (DL), and optimization techniques is considered a plus._x000a__x000a__x000a__x000a__x000a_Responsibilities:_x000a__x000a_ * Collaborate with cross-functional teams to understand business needs and translate them into data science solutions._x000a_ * Utilize Python, Git, and SQL for data preprocessing, analysis, and model development._x000a_ * Apply object-oriented programming principles to create efficient and scalable code._x000a_ * Have experience in applying classes principal in Python coding_x000a_ * Implement and deploy machine learning models using Azure Machine Learning._x000a_ * Explore and analyze large datasets to extract meaningful insights._x000a_ * Develop and maintain data pipelines for efficient data processing._x000a_ * Stay current with industry trends and advancements in data science and machine learning._x000a__x000a__x000a__x000a__x000a_Requirements:_x000a__x000a_ * Bachelor's or Master's degree in Computer Science, Statistics, Mathematics, or a related field._x000a_ * 3-5 years of hands-on experience in data science and machine learning._x000a_ * Strong programming skills in Python, with proficiency in OOP concepts and classes._x000a_ * Experience with version control systems, especially Git._x000a_ * Solid knowledge of SQL for data manipulation and extraction._x000a_ * Proficiency in Azure Machine Learning for model development and deployment._x000a_ * Effective problem-solving skills and attention to detail._x000a_ * Excellent communication skills for conveying technical concepts to non-technical stakeholders._x000a_ * _x000a_   _x000a__x000a_Preferred Qualifications (Good to Have):_x000a__x000a_ * Experience with PowerBI for data visualization and reporting._x000a_ * Knowledge of Machine Learning (ML) and Deep Learning (DL) techniques._x000a_ * Familiarity with optimization techniques for model performance improvement._x000a__x000a_"/>
    <x v="0"/>
    <x v="3"/>
    <x v="6"/>
    <x v="52"/>
    <n v="10086048"/>
    <x v="29"/>
    <x v="0"/>
    <x v="0"/>
  </r>
  <r>
    <n v="189"/>
    <x v="183"/>
    <x v="24"/>
    <x v="0"/>
    <x v="0"/>
    <x v="98"/>
    <x v="143"/>
    <s v="3 weeks ago"/>
    <n v="200"/>
    <s v="We are hiring a Data Scientist for HTC Global Services - a leading CMMI level 5 global provider of innovative IT and Business Process Services and Solutions since 1990 with headquarters in Troy, Michigan, USA._x000a__x000a__x000a__x000a__x000a_Years of experience - 4+ years_x000a__x000a_Location - Delhi (Hybrid)_x000a__x000a_Duration: Full time_x000a__x000a_Notice period - Immediate to 15 days_x000a__x000a__x000a__x000a_Job Responsibilities:_x000a__x000a_ * Collaborate with a team of other data scientists, data engineers, and business subject matter experts to solve complex business problems using machine learning, NLP, and statistics._x000a_ * Recommend which approaches will be effective in various situations and implement them independently without much guidance._x000a__x000a__x000a__x000a_Basic Qualifications:_x000a__x000a_ * Bachelor's degree in computer science, or equivalent STEM fields with 3-5 years related working experience or a master's degree d in data science related fields_x000a_ * Experience with Python, PySpark, Natural Language Processing (NLP), AI/ML Ops._x000a_ * Experience leveraging model management capabilities to track version control and maintain information about best-performing models, such as MLFLOW or similar._x000a_ * Experience with modern techniques in artificial intelligence (AI), data science, machine learning (ML), or statistics._x000a_ * Experience with deep learning techniques and neural networks._x000a_ * Experience working with data manipulation, analytic/business insight tools, and data visualization._x000a_ * Excellent problem-solving skills and the ability to work in a collaborative team environment._x000a__x000a__x000a__x000a__x000a_Kindly share your updated resume to anu.elumalai@htcinc.com_x000a__x000a__x000a__x000a__x000a_If interested please share the below details,_x000a__x000a_Total Yrs:_x000a__x000a_Relevant Yrs:_x000a__x000a_CCTC:_x000a__x000a_ECTC:_x000a__x000a_Location:_x000a__x000a_Notice Period:"/>
    <x v="0"/>
    <x v="4"/>
    <x v="23"/>
    <x v="2"/>
    <n v="201351"/>
    <x v="17"/>
    <x v="11"/>
    <x v="0"/>
  </r>
  <r>
    <n v="190"/>
    <x v="184"/>
    <x v="27"/>
    <x v="0"/>
    <x v="0"/>
    <x v="99"/>
    <x v="144"/>
    <s v="2 weeks ago"/>
    <n v="66"/>
    <s v="Role: Senior Machine Learning Engineer_x000a__x000a_Experience Level: 3 to 6 Years_x000a__x000a_Work location: Mumbai, Bangalore &amp; Trivandrum_x000a__x000a__x000a__x000a__x000a_What youâ€™ll do:_x000a__x000a_You will be working as a Senior Machine Learning Engineer within the healthcare domain, working on and delivering projects that are running across multiple geographies, helping healthcare organizations achieve their business goals with use of data ingestion technologies, cloud services &amp; DevOps. You will be working with teams from other specialties such as Cloud engineering, Software engineering, Data engineering to create platforms, solutions and applications that cater to latest trends in the healthcare industry such as digital diagnosis, software as a medical product, AI marketplace, amongst others._x000a__x000a_Role &amp; Responsibilities:_x000a__x000a_â— Developing high-level solution architectures and working with our offshore team of big-data_x000a__x000a_engineers and decision science analysts to build, test and assess models that predict and optimize_x000a__x000a_business outcomes based on clientâ€™s success criteria._x000a__x000a_â— Developing end to end solutions powered by AI/ML for use cases on a production scale projects_x000a__x000a_beyond POC._x000a__x000a_â— Responsible for developing, enhancing, modifying, optimizing and/or maintaining existing ML models to enhance the overall solution._x000a__x000a_â— Generating insights with a huge amount of data._x000a__x000a_â— Communicate the analysis results effectively with the clients and internal stakeholders._x000a__x000a_â— Develop sophisticated yet simple interpretations and communicate insights to clients that lead to_x000a__x000a_quantifiable business impact._x000a__x000a_â— Building deep relationships with clients by understanding their stated but more importantly, latent needs._x000a__x000a_â— Working closely with the offshore delivery managers to ensure a seamless communication and_x000a__x000a_delivery cadence. Researching and identifying sales opportunity, generating leads, target identification and classification_x000a__x000a_â— Serve as a mentor or guide for junior resources / freshers._x000a__x000a_â— Lead the technical discussion with the clients regarding updates / risks / blockers, etc. Fluent in_x000a__x000a_communication_x000a__x000a__x000a__x000a__x000a_Skills expectation:_x000a__x000a_ * Hands-on coding experience, fluent in Python &amp; SQL. o Great analytical skills with attention to details. o Expertise in ML algorithms such as Logistic regression, Cluster analysis, Decision trees, XGBoost, LightGBM, Statistical modeling &amp; Predictive analysis._x000a_ * Experience working with scalable, highly-interactive, high-performance systems/projects (ML)._x000a_ * Good understanding of Dimensional Reduction techniques like PCA, NMF, LDA, etc_x000a_ * Hands-on experience in ML data preparation, model training, error analysis, model_x000a_ * deployment on any cloud platform (GCP, AWS, AZURE)_x000a_ * Experience and understanding of ML Ops (Designing and Develop Model Training"/>
    <x v="0"/>
    <x v="3"/>
    <x v="7"/>
    <x v="1"/>
    <n v="3618960"/>
    <x v="0"/>
    <x v="0"/>
    <x v="0"/>
  </r>
  <r>
    <n v="191"/>
    <x v="185"/>
    <x v="6"/>
    <x v="0"/>
    <x v="0"/>
    <x v="63"/>
    <x v="145"/>
    <s v="1 week ago"/>
    <n v="195"/>
    <s v="Corporate Overview_x000a__x000a_Powering Performance Marketplaces in Digital Media_x000a__x000a_QuinStreet is a pioneer in powering decentralized online marketplaces that match searchers and â€œresearch and compareâ€ consumers with brands. We run these virtual- and private-label marketplaces in one of the nationâ€™s largest media networks._x000a__x000a_Our industry leading segmentation and AI-driven matching technologies help consumers find better solutions and brands faster. They allow brands to target and reach in-market customer prospects with pinpoint segment-by-segment accuracy, and to pay only for performance results._x000a__x000a_Our campaign-results-driven matching decision engines and optimization algorithms are built from over 20 years and billions of dollars of online media experience._x000a__x000a_We believe in:_x000a__x000a__x000a_ * The direct measurability of digital media._x000a_ * Performance marketing. (We pioneered it.)_x000a_ * The advantages of technology._x000a_   _x000a_   _x000a__x000a_We bring all this together to deliver truly great results for consumers and brands in the worldâ€™s biggest channel._x000a__x000a_Job Description_x000a__x000a_Skills Required: Python, SQL, Fluency in statistics, concepts like feature engineering, regression, classification, time series as well a usage of tools like NumPy, SciPy, Plotly as well as analytical tools like tableau, excel. Familiarity with the AWS &amp; AirFlow environments is a plus._x000a__x000a_Responsibilities: Work with the data engineering team to derive insights and identify issues and opportunities in our data streams_x000a__x000a_QuinStreet is an equal opportunity employer. We do not discriminate on the basis of race, color, religion, national origin, pregnancy status, sex, age, marital status, disability, sexual orientation, gender identity or any other characteristics protected by law._x000a__x000a_Please see QuinStreetâ€™s Employee Privacy Notice here._x000a__x000a_"/>
    <x v="0"/>
    <x v="0"/>
    <x v="0"/>
    <x v="54"/>
    <n v="6288"/>
    <x v="11"/>
    <x v="6"/>
    <x v="1"/>
  </r>
  <r>
    <n v="192"/>
    <x v="186"/>
    <x v="15"/>
    <x v="0"/>
    <x v="0"/>
    <x v="83"/>
    <x v="146"/>
    <s v="3 weeks ago"/>
    <n v="141"/>
    <s v="As a Senior Machine Learning Engineer, you:_x000a__x000a_ * Contribute to all aspects of the Data Science Project Lifecycle, with a focus on scalable operation and production._x000a_ * Can coordinate and manage competing priorities across a portfolio of projects._x000a_ * Provide leadership and guidance on the development and monitoring of ongoing data engineering pipelines and the delivery of ML models from prototypes to production._x000a_ * Own and define the key performance indicators (KPIs) and diagnostics to measure performance against business goals._x000a_ * Ability to influence across organisations, proven collaboration skills, comfortable working with ambiguity, ability to make quick, informed decisions taking into account trade-offs._x000a_ * Can conceptualize, formulate, prototype and implement ML pipelines to solve business problems._x000a_ * Proven extensive experience developing and implementing Machine Learning engineering pipelines on large data sets._x000a__x000a__x000a__x000a__x000a_Domain Expertise_x000a__x000a_ * Python, ML, Azure Data Bricks, NLP, SQL, MLOPS, GENAI &amp; Scrum_x000a_ * Have a good working knowledge cloud based and local data science frameworks and toolkits._x000a_ * Are experienced in Agile methodologies and the hypothesis-driven approach._x000a_ * Have a deep knowledge of a sufficiently broad area of technical specialism in ML engineering methodology and best practices and are a valued and trusted expert_x000a_ * Have a practical experience productionising machine learning, Deep Learning and natural language understanding/processing models._x000a_ * Experience with Azure. OpenAI, Langchain, VectorDBs._x000a_ * Real-time ML, Databricks delta live tables, Azure IOT Hub, Azure functions._x000a_ * Data Science Workbench: Infrastructure Engineering, Automation, CI/CD._x000a__x000a_"/>
    <x v="0"/>
    <x v="3"/>
    <x v="24"/>
    <x v="55"/>
    <n v="1283"/>
    <x v="9"/>
    <x v="0"/>
    <x v="0"/>
  </r>
  <r>
    <n v="193"/>
    <x v="187"/>
    <x v="6"/>
    <x v="0"/>
    <x v="0"/>
    <x v="76"/>
    <x v="147"/>
    <s v="1 week ago"/>
    <n v="54"/>
    <s v="Company Description_x000a__x000a_About Freshworks_x000a__x000a_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_x000a__x000a_Freshworks transforms the way world-class organizations collaborate with customers and co-workers. The suite includes Freshdesk (omni-channel customer support), Freshsales (sales automation), Freshmarketer (marketing automation), Freshservice (IT service desk), Freshteam (HR management system). Freshworks has received numerous accolades including 2019 Startup of the Year form Economic Times, #16 ranking on the Forbesâ€™ Cloud 100 list and #22 on the Battery Ventures/Glassdoor Best Places to Work in 2020. Our suite of products has also been recognized by analysts including the Gartner Magic Quadrants for CRM Customer Engagement, IT Service Management and Sales Force Automation._x000a__x000a_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_x000a__x000a_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_x000a__x000a_Job Description_x000a__x000a_Overview of the Role: About the role: As a Data Scientist at Freshworks, you will help identify the right business problems that will be more effectively solved with Machine Learning techniques. Then you will apply your algorithmic and statistical skills, knowledge of ML techniques, grasp of fundamental Math, and familiarity with big data to solve the problem in the simplest possible way. Responsibilities Collaborate with product and business teams to understand all aspects of the problem Define the right target metrics that best represent the end-user value Apply knowledge of ML, statistics, and advanced mathematics to conceptualize, experiment and design an intelligent system Work with engineers to build the system end-to-end including Big Data pipelines and ensure the serving system is scalable and highly performant. Qualifications A Bachelorâ€™s degree or a higher degree in Computer Science, Statistics, Mathematics or a related field. Strong problem-solving and programming skills with a deep understanding of data structures and algorithms. Solid understanding of mathematical underpinnings behind Machine Learning algorithms and proficiency in probability, statistics, linear algebra, calculus, and optimization. Experience with NLP, Distributed Systems, large scale computing, Big Data technologies like Hadoop and Spark are plus._x000a__x000a_Qualifications_x000a__x000a_Scaling up of models created by Data Scientist; Data Structure, Algorithms; Database concepts; JVM/Python; Machine learning algorithms_x000a__x000a_Additional Information_x000a__x000a_All your information will be kept confidential according to EEO guidelines._x000a__x000a_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x v="0"/>
    <x v="4"/>
    <x v="3"/>
    <x v="2"/>
    <n v="1377014"/>
    <x v="0"/>
    <x v="0"/>
    <x v="1"/>
  </r>
  <r>
    <n v="194"/>
    <x v="188"/>
    <x v="15"/>
    <x v="0"/>
    <x v="0"/>
    <x v="100"/>
    <x v="3"/>
    <s v="3 weeks ago"/>
    <n v="200"/>
    <s v="At LinkedIn, we trust each other to do our best work where it works best for us and our teams. This role offers a hybrid work option, meaning you can both work from home and commute to a LinkedIn office, depending on whatâ€™s best for you and when it is important for your team to be together._x000a__x000a_LinkedIn was built to help professionals achieve more in their careers, and every day millions of people use our products to make connections, discover opportunities, and gain insights. Our global reach means we get to make a direct impact on the worldâ€™s workforce in ways no other company can. Weâ€™re much more than a digital resume -- we transform lives through innovative products and technology._x000a__x000a_Every day, millions of posts, videos, and articles course through the LinkedIn feed, generating tens of thousands of comments every hour â€” and tens of millions more shares and likes._x000a__x000a_We are looking for a research engineer/scientist to develop state of art NLP &amp; vision algorithms to understand member posted content meaningfully. You will be instrumental in improving the efficacy of communication and content exchange between millions of LinkedIn members by developing cutting edge content understanding and classification algorithms. The understanding is not only limited to extract features but to summarize, classify &amp; cluster content. We own the end to end stack from idea creation, POC, design to product deployment._x000a__x000a_As part of a new and fast growing team of top-notch scientists and engineers, you will experience all the excitement and dynamism of a startup along with the scale and technology of a world-class enterprise._x000a__x000a_Responsibilities:_x000a_Develop next-gen algorithms to understand visual content and textual content and member interactions on LinkedIn_x000a_Develop state-of-art text/image/video/graph classification models scaling to millions of content and thousands of categories_x000a_Develop state-of-art supervised and semi-supervised models scaling to hundreds of millions of members and their content_x000a_Own end-to-end model development and deployment at LinkedIn scale_x000a_Mentor junior research engineers in utilizing advanced machine learning techniques for critical business problems_x000a_Represent LinkedIn in academic and industry circles by showcasing our innovation, data products and scientific expertise in bringing game-changing data products to market_x000a__x000a_Basic Qualifications:_x000a_Masterâ€™s degree OR Bachelorâ€™s degree with 5+ years of work experience_x000a_5+ years of experience in at least one of the following areas: Computer vision, Image processing, Machine Learning, Statistical modeling/inference, Data mining, NLP, Graph/geometric deep learning, Large Language Models, Generative AI_x000a__x000a_Preferred Qualifications:_x000a_Ph.D. in computer science, statistics, engineering, mathematics, or similar quantitative discipline_x000a_5+ years of hands-on experience working on machine learning or related topics_x000a_Understanding of standard programming and software engineering practices_x000a_Proven track record of publishing at academic and industry venues_x000a_Ability and eagerness to program_x000a_Suggested Skills:_x000a_Machine Learning_x000a_Deep Learning_x000a_Generative-AI_x000a_Large Language Models_x000a__x000a__x000a_India Disability Policy_x000a_LinkedIn is an equal employment opportunity employer offering opportunities to all job seekers, including individuals with disabilities. For more information on our equal opportunity policy, please visit https://legal.linkedin.com/content/dam/legal/Policy_India_EqualOppPWD_9-12-2023.pdf_x000a__x000a_Global Data Privacy Notice for Job Candidates_x000a_This document provides transparency around the way in which LinkedIn handles personal data of employees and job applicants: https://legal.linkedin.com/candidate-portal"/>
    <x v="0"/>
    <x v="2"/>
    <x v="1"/>
    <x v="3"/>
    <n v="1337"/>
    <x v="0"/>
    <x v="0"/>
    <x v="0"/>
  </r>
  <r>
    <n v="195"/>
    <x v="189"/>
    <x v="15"/>
    <x v="0"/>
    <x v="0"/>
    <x v="66"/>
    <x v="138"/>
    <s v="3 weeks ago"/>
    <n v="166"/>
    <s v="We are seeking an experienced Machine Learning Engineer with 3-5 years of proven expertise to join our team. The ideal candidate should have a strong programming background in Python, experience with GitHub Actions, SQL, and Databricks. The candidate must possess advanced knowledge of Azure Machine Learning (Azure ML), MLOps, and proficiency in object-oriented programming (OOP) principles and classes. Familiarity with PowerBI is considered a valuable asset._x000a__x000a__x000a__x000a__x000a_Responsibilities:_x000a__x000a_ * Collaborate with cross-functional teams to understand business requirements and design end-to-end machine learning solutions._x000a_ * Utilize Python, GitHub Actions, SQL, and Databricks for data preprocessing, model development, and deployment._x000a_ * Apply object-oriented programming principles for creating scalable and maintainable code._x000a_ * Experience in applying Classes principles using Python coding_x000a_ * Implement Azure Machine Learning for model development, training, and deployment._x000a_ * Design and implement MLOps processes for continuous integration, deployment, and monitoring of machine learning models._x000a_ * Work with large datasets and leverage SQL for data manipulation and extraction._x000a_ * Collaborate with data scientists and other stakeholders to understand model requirements and integration needs._x000a_ * Explore and implement best practices for optimizing and improving machine learning models._x000a__x000a__x000a__x000a__x000a_Requirements:_x000a__x000a_ * Bachelor's or Master's degree in Computer Science, Statistics, Mathematics, or a related field._x000a_ * 3-5 years of hands-on experience in machine learning engineering._x000a_ * Strong programming skills in Python, with proficiency in OOP concepts and classes._x000a_ * Experience with version control systems, particularly GitHub Actions._x000a_ * Knowledge of SQL for data manipulation and extraction._x000a_ * Proficiency in Azure Machine Learning for model development and deployment._x000a_ * Familiarity with Databricks for scalable data processing._x000a_ * Understanding of MLOps practices and their implementation._x000a_ * Effective problem-solving skills and attention to detail._x000a_ * Excellent communication skills for collaborating with cross-functional teams._x000a__x000a__x000a__x000a__x000a_Preferred Qualifications (Good to have):_x000a__x000a_ * Experience with PowerBI for data visualization and reporting._x000a_ * Knowledge of other cloud platforms (AWS, Google Cloud) and their machine learning services._x000a_ * Familiarity with containerization technologies (Docker, Kubernetes)._x000a__x000a__x000a__x000a__x000a_Additional Details:_x000a__x000a_ * Location: Bangalore_x000a_ * NP - Immediate to 30 days_x000a__x000a__x000a__x000a__x000a_Kindly share your CV to:_x000a__x000a_shalinic@infinitiresearch.com"/>
    <x v="0"/>
    <x v="3"/>
    <x v="1"/>
    <x v="52"/>
    <n v="10086048"/>
    <x v="0"/>
    <x v="0"/>
    <x v="0"/>
  </r>
  <r>
    <n v="196"/>
    <x v="190"/>
    <x v="2"/>
    <x v="0"/>
    <x v="0"/>
    <x v="95"/>
    <x v="12"/>
    <s v="1 week ago"/>
    <n v="50"/>
    <s v="Note: By applying to this position you will have an opportunity to share your preferred working location from the following: Hyderabad, Telangana, India; Bangalore, Karnataka, India.Minimum qualifications:_x000a__x000a__x000a_ * Bachelorâ€™s degree in a quantitative discipline (e.g., Computer Science, Statistics, Mathematics, Operations Research) or equivalent practical experience_x000a_ * 3 years of experience in data analysis or a data science setting_x000a_ * Experience with programming languages (e.g., Python, R, Julia) and database languages (e.g. SQL)_x000a_   _x000a_   _x000a__x000a_Preferred qualifications:_x000a__x000a__x000a_ * Masterâ€™s degree or PhD in a quantitative discipline (e.g., Computer Science, Statistics, Mathematics, Operations Research, etc.)_x000a_ * Experience in abuse and fraud disciplines focused on web security, harmful content moderation, and threat analysis_x000a_ * Experience with scripting languages (e.g., C/C++, Python, Java)_x000a_ * Ability to generate actionable insights to drive business impact_x000a_ * Proficient in applying machine learning techniques to large datasets_x000a_   _x000a_   _x000a__x000a_About The Job_x000a__x000a_Trust and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â€™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_x000a__x000a_The Scaled Protections team safeguards GenAI experiences across Google products for all users, including enterprise clients. By developing and deploying safety classifiers, both server-side and on-device, the team ensures the distribution of safe and policy-compliant content. They take a data-driven approach to problem-solving and exceed in employing cutting-edge AI solutions for enhanced safety._x000a__x000a_At Google we work hard to earn our usersâ€™ trust every day. Trust and Safety is Googleâ€™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â€™s products, protecting our users, advertisers, and publishers across the globe in over 40 languages._x000a__x000a_Responsibilities_x000a__x000a__x000a_ * Develop scalable safety solutions for AI products across Google by leveraging advanced machine learning and AI techniques._x000a_ * Apply cutting-edge statistical and data science methods to thoroughly examine Google's protection measures, uncover potential shortcomings, and develop actionable insights to continuously strengthen security._x000a_ * Conduct thorough analysis to uncover opportunities for improvement and generate key insights to inform the roadmap of partner teams. Drive business outcomes by telling compelling data stories to a variety of stakeholders._x000a_ * Develop automated data pipelines and self-service dashboards to provide timely insights at scale._x000a_   _x000a_   _x000a_   _x000a__x000a_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x v="0"/>
    <x v="2"/>
    <x v="21"/>
    <x v="11"/>
    <n v="1441"/>
    <x v="2"/>
    <x v="1"/>
    <x v="1"/>
  </r>
  <r>
    <n v="197"/>
    <x v="191"/>
    <x v="5"/>
    <x v="0"/>
    <x v="0"/>
    <x v="101"/>
    <x v="12"/>
    <s v="6 days ago"/>
    <n v="149"/>
    <s v="Minimum qualifications:_x000a__x000a__x000a_ * Bachelor's degree in Statistics, Mathematics, Data Science, Engineering, Physics, Economics, a related quantitative field, or equivalent practical experience._x000a_ * 8 years of experience with analysis applications (e.g., extracting insights, performing statistical analysis, or solving business problems), and coding (e.g., Python, R, SQL)._x000a_   _x000a_   _x000a__x000a_Preferred qualifications:_x000a__x000a__x000a_ * Experience in experimental design (e.g., A/B, multivariate, Bayesian methods) and incremental analysis._x000a_ * Experience in identifying opportunities for business improvement and defining/measuring the success of those initiatives._x000a_ * Experience with utilizing unstructured data to answer open-ended business questions._x000a_ * Experience working with multiple datasets/data warehouses and ability to pull from data sets using tools and coding._x000a_ * Knowledge of advanced query optimization techniques._x000a_ * Excellent communication, technical writing, and presentation skills with the ability to communicate analysis findings._x000a_   _x000a_   _x000a__x000a_About The Job_x000a__x000a_As a Product Data Scientist, you will be part of a team thatdrives business outcomes for ads customers through automation and platforms, encouraging long-term investments with Google. In this role, you will manage critical business questions, building dashboards and automated reports, maintaining analytical datasets, and measuring and improving key metrics. Security efforts help reduce risk and ensure a positive experience for customers. This role will involve developing a detailed understanding of the technical designs of safety products, performing diagnostic analyses, and uncovering opportunities for improvement._x000a__x000a_Responsibilities_x000a__x000a__x000a_ * Work with User Experience Research, Support, and the Sales teams to develop an understanding of the needs of advertisers, developers, and other partners._x000a_ * Perform technical analyses with unstructured data (e.g. logs) to assess success of Security initiatives in reducing bad ads while maintaining good business growth._x000a_ * Design and evaluate experiments to help the team understand how product changes affect advertiser experience._x000a_ * Investigate fundamental business and product strategy questions, deliver deep insights on specific topics to provoke new feature/product ideas, or new interventions to drive improved advertiser policy experiences._x000a_ * Analyze and report business health metrics, focusing on retention, cost savings, and performance._x000a_   _x000a_   _x000a_   _x000a__x000a_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x v="0"/>
    <x v="2"/>
    <x v="2"/>
    <x v="11"/>
    <n v="1441"/>
    <x v="0"/>
    <x v="0"/>
    <x v="1"/>
  </r>
  <r>
    <n v="198"/>
    <x v="192"/>
    <x v="34"/>
    <x v="0"/>
    <x v="0"/>
    <x v="63"/>
    <x v="132"/>
    <s v="1 week ago"/>
    <n v="147"/>
    <s v="Greetings from Tata Consultancy Services!!_x000a__x000a__x000a__x000a__x000a_We are hiring for Data Science!!_x000a__x000a__x000a__x000a__x000a_Experience: 4-6 Years_x000a__x000a_Location: Chennai_x000a__x000a_Required Technical Skillset: Data Science, MLOps, GCP, Big Data, Python_x000a__x000a__x000a__x000a__x000a_Must Have Skills:_x000a__x000a_ * 4+ Experience in GCP as Senior Data Enginee_x000a_ * Should have 4+ experience in Big Query, Pub/ Sub, Dataflow, Composer DAGs and Air flow_x000a_ * Strong SQL knowledge â€“ able to translate complex scenarios into queries 5-7 years exp_x000a_ * Experience with Data modeling and mapping._x000a_ * Experience with Google Cloud SDK &amp; API Scripting_x000a_ * Strong Programming experience in Python_x000a__x000a__x000a__x000a__x000a_TCS Eligibility Criteria:_x000a__x000a_ * BE/B.Tech/MCA/M.Sc./MS with minimum 3 years of relevant IT-experience post Qualification._x000a_ * Only  courses would be considered._x000a_ * Candidates who have attended TCS interview in the last 1 month need not apply."/>
    <x v="0"/>
    <x v="4"/>
    <x v="3"/>
    <x v="56"/>
    <n v="1353"/>
    <x v="0"/>
    <x v="0"/>
    <x v="1"/>
  </r>
  <r>
    <n v="200"/>
    <x v="193"/>
    <x v="4"/>
    <x v="2"/>
    <x v="1"/>
    <x v="102"/>
    <x v="148"/>
    <s v="14 hours ago"/>
    <n v="96"/>
    <s v="Who we are?_x000a__x000a_Typeface is on a mission to help everyone express their unique imagination. We believe technology is a creative partner that empowers any company to tell their unique stories faster and easier than ever before. Generative AI platforms represent a major breakthrough to create content at tremendous speed and scale. For enterprises to successfully leverage their potential, they need to include their unique voice and style and ensure responsible AI practices. We unite content velocity with brand personalization and safety, so that every company can achieve its creative potential. We are looking for passionate individuals who want to help build a fast-growing GenAI company from the ground up._x000a__x000a_Why join us?_x000a__x000a__x000a_ * Bleeding edge technology: We explore uncharted territory at the intersection of art and science. We strive to revolutionize content, amplifying human creativity with cutting-edge AI in a safe and responsible way._x000a_ * Best-in-class product: We built the leading enterprise-grade generative AI solution, so any business, from startups to Fortune 500 companies, can 10x personalized content at scale. Typeface combines the best-in-class AI platforms across the board with our own brand-personalized AI model to hyper-personalize content at scale with a responsible AI approach._x000a_ * World-class team: Founded by the former CPO &amp; CTO of Adobe, Abhay Parasnis, and a highly experienced team with a proven track record of building revolutionary, long-lasting AI, SaaS, and media technologists that are completely focused on customer impact._x000a_ * Top-tier Investors: Backed by top-tier venture capital firms: Lightspeed Venture Partners, Salesforce Ventures, GV (Google Ventures), Madrona, Menlo Ventures, and M12 (Microsoftâ€™s Venture Fund). Check out our Series B announcement._x000a_ * Rapid customer traction: Overwhelming demand from Fortune 500 companies and popular digital-native brands from every industry._x000a_ * Awards &amp; recognition: Honored to be a winner of 10+ industry awards for our unique approach to enterprise GenAI, including Fast Companyâ€™s â€œTop 5 Next Big Things in Techâ€ and Adweekâ€™s AI Company of the Year._x000a_   _x000a_   _x000a__x000a_The Mission:_x000a__x000a_As aâ€¯Machine Learning Engineer, you will be responsible for building machine learning models/systems and innovative web applications that deliver the power of Generative AI to our customers. You will work closely with designers, product managers and other engineers driving the technical designs and implementations._x000a__x000a_â€¯_x000a__x000a_Core Responsibilities:_x000a__x000a_We are looking for strong Machine Learning engineers across multiple levels to join our team and help us build innovative Generative AI solutions that deliver the power of Generative AI to our customers. You will be responsible for:_x000a__x000a__x000a_ * Define the roadmap for generation of various content types including text, image, audio and video enabling us to generate brand-affinitized, hyper-personalized, and safe content_x000a_ * Own the delivery of key business, product and technology initiatives across design, specification, development, testing, and launch._x000a_ * Establish and implement processes for model training, fine-tuning, testing, and operating the Generative AI models at significant scale._x000a_ * Investigate, prototype and deliver innovative solutions_x000a_ * Collaborate with other engineers, Product and Business Teams to identify new ways to improve our product and drive growth_x000a_ * Establish a data-driven development culture by driving the definition, tracking, and operationalizing of feature, product, and company-level metrics_x000a_   _x000a_   _x000a__x000a_â€¯_x000a__x000a_Minimum Qualifications:_x000a__x000a__x000a_ * Bachelors degree in Computer Science or a related field_x000a_ * Experience with building and evolving ML Training and Inferencing systems at significant scale with a purpose of solving real-world problems._x000a_ * 2+ years of prior experience designing, building and scaling systems for training, testing, and running Machine Learning models at scale_x000a_ * Have a track records of coming up with new ideas or improving upon existing ideas in machine learning, demonstrated by accomplishments such as first author publications or projects_x000a_ * Proficiency in Python, C/C++ (or equivalent)_x000a_ * Ability to create self-contained, reusable, and testable modules and passionate about prototyping_x000a_   _x000a_   _x000a__x000a_Preferred Qualifications:_x000a__x000a__x000a_ * Masterâ€™s or PhD degree in Computer Science or a related field_x000a_ * Prior experience with AzureML, GCP Vertex, AWS Sagemaker or similar platforms_x000a_ * Hands-on experience in deploying and tuning Generative AI models in cloud or on local system is a plus_x000a_ * Experience working at a high-growth startup or tech company_x000a_ * Publications and research experiences in ML venues and/or vision/language applications are a plus_x000a_   _x000a_   _x000a__x000a_Benefits_x000a__x000a__x000a_ * Competitive salaries and equity_x000a_ * Comprehensive benefits package (medical, dental, vision)_x000a_ * Opportunities for professional growth and development_x000a_   _x000a_   _x000a__x000a_Equality Opportunity Statement_x000a__x000a_Typeface is an equal opportunity employer and does not discriminate on the basis of race, color, religion, gender, gender identity or expression, sexual orientation, national origin, genetics, disability, age, or veteran status. *_x000a__x000a_Diversity &amp; Inclusion Statement_x000a__x000a_At Typeface, we believe that diversity and inclusion are essential to our success. We are committed to creating a workplace that is welcoming and inclusive for all employees, regardless of their background or identity. We value diversity in all its forms and strive to create a culture of respect, understanding, and collaboration."/>
    <x v="0"/>
    <x v="0"/>
    <x v="0"/>
    <x v="2"/>
    <n v="89976183"/>
    <x v="2"/>
    <x v="1"/>
    <x v="1"/>
  </r>
  <r>
    <n v="201"/>
    <x v="194"/>
    <x v="15"/>
    <x v="0"/>
    <x v="0"/>
    <x v="63"/>
    <x v="149"/>
    <s v="3 weeks ago"/>
    <n v="87"/>
    <s v="Description_x000a__x000a_Data Scientist_x000a__x000a_Role And Responsibilities_x000a__x000a_As a Data Scientist you will:_x000a__x000a__x000a_ * Leverage data to drive informed decision-making and solve complex business challenges._x000a_ * Develop and deploy machine learning models and predictive models._x000a_ * Clean, manipulate, and visualize data to extract actionable insights using tools such as Python and data visualization libraries._x000a_ * Work with cross-functional teams to interpret data and communicate findings, contributing to strategic initiatives and improving business performance._x000a_ * Demonstrate strong problem-solving skills, tackling challenging data science problems and delivering actionable solutions._x000a_ * Stay updated with the latest developments in data science and machine learning, adapting to evolving technologies and methodologies._x000a_   _x000a_   _x000a__x000a_Required Qualifications_x000a__x000a_Formal Academic Background:_x000a__x000a_Bachelor's, Master's, or Ph.D. degree in Computer Science, Data Science, Machine Learning, or a related field._x000a__x000a_Machine Learning Proficiency_x000a__x000a_3+ years of proven experience in creating and deploying machine learning models in production environments._x000a__x000a_In-depth knowledge of machine learning algorithms and techniques, with hands-on experience in real-world applications._x000a__x000a_Familiarity with libraries like TensorFlow, PyTorch, or scikit-learn._x000a__x000a_Proficiency in data visualization tools such as Matplotlib, Seaborn, Tableau._x000a__x000a_SQL And Database Knowledge_x000a__x000a_Strong SQL skills and experience with relational databases (e.g., PostgreSQL, MySQL) and NoSQL databases (e.g., MongoDB)._x000a__x000a_Communication And Collaboration_x000a__x000a_Excellent verbal and written communication skills to convey complex technical findings to non-technical stakeholders._x000a__x000a_Ability to work collaboratively in interdisciplinary teams._x000a__x000a_Continuous Learning And Adaptation_x000a__x000a_Commitment to staying updated with the latest developments in data science and machine learning._x000a__x000a_Preferred Qualifications_x000a__x000a_Experience with cloud platforms (e.g., AWS, Azure, Google Cloud) and containerization technologies (e.g., Docker, Kubernetes)._x000a__x000a_Familiarity with DevOps practices and continuous integration/continuous deployment (CI/CD) pipelines._x000a__x000a_Knowledge of ethical and responsible AI practices, including bias mitigation and fairness._x000a__x000a_Skills: data science,tensorflow,pytorch,tableau,sql,cloud,machine learning"/>
    <x v="0"/>
    <x v="3"/>
    <x v="0"/>
    <x v="7"/>
    <n v="28727339"/>
    <x v="11"/>
    <x v="6"/>
    <x v="0"/>
  </r>
  <r>
    <n v="202"/>
    <x v="195"/>
    <x v="4"/>
    <x v="2"/>
    <x v="1"/>
    <x v="63"/>
    <x v="150"/>
    <s v="18 hours ago"/>
    <n v="200"/>
    <s v="Responsibilities_x000a__x000a__x000a__x000a__x000a_ * Preparing clean data from raw data using Python._x000a_ * Run regressions, forecasting, and manipulate the data._x000a_ * Sample data analysis (running correlations and setting up the infrastructure for absorbing data quickly)._x000a_ * Share the insights with the client and explore opportunities for further improvements. Analyze raw data: assessing quality, cleansing, and structuring for downstream processing._x000a__x000a__x000a__x000a__x000a_Qualifications_x000a__x000a__x000a__x000a__x000a_ * B.Tech/ M.Tech/ MCA with 2-4 years of overall experience._x000a_ * Skilled in Python and SQL._x000a_ * Hands-on knowledge of Statistical models._x000a_ * Experience working with credit card/transaction data and alternative datasets._x000a_ * Familiarity with Cloud services will be an added advantage._x000a__x000a_"/>
    <x v="0"/>
    <x v="4"/>
    <x v="25"/>
    <x v="57"/>
    <n v="30242966"/>
    <x v="6"/>
    <x v="5"/>
    <x v="1"/>
  </r>
  <r>
    <n v="203"/>
    <x v="196"/>
    <x v="6"/>
    <x v="0"/>
    <x v="0"/>
    <x v="63"/>
    <x v="151"/>
    <s v="1 week ago"/>
    <n v="200"/>
    <s v="About Creative Synergies Group:_x000a__x000a__x000a__x000a__x000a_ * Global technology services company_x000a_ * 40+ Fortune 500 clients_x000a_ * 95% revenue from US, Europe, Japan based customers._x000a_ * Current Verticals: Transportation, Energy/Process Industry, Industrial Products, Hi-Tech_x000a_ * Product Engineering Services (PES): Digital, Embedded, Mechanical Services_x000a_ * Plant Engineering Services (Oil &amp; Gas/ Process / Chemical Industries)_x000a_ * Manufacturing Engineering Services (Discrete Manufacturing Industries)_x000a_ * Founded by former Michigan State University professor, former Wipro (NYSE: WIT) EDS Chief Executive and serial entrepreneur Dr. Mukesh Gandhi_x000a_ * Locations: Headquartered in the U.S., multiple centers of delivery excellence in India (Bengaluru, Pune), branch offices in Germany, the U.K, the Netherlands, and Japan._x000a_ * Culture: Creative is run on a culture of positivity, entrepreneurial spirit, customer centricity, teamwork, and meritocracy_x000a__x000a__x000a__x000a__x000a_Role: Data Scientist_x000a__x000a_Experience: 3-8 Years_x000a__x000a_Education: ME / MTech / BE / BTech_x000a__x000a__x000a__x000a__x000a_Technical Skill and Tools Requirement_x000a__x000a__x000a__x000a_ * Python_x000a_ * NumPy, Pandas, Matplotlib, TensorFlow/Py torch_x000a_ * K-Nearest Neighbours, NaÃ¯ve Bayes, SVM, Decision tree, XGBoost_x000a_ * ETL, SQL OLAP_x000a__x000a__x000a__x000a__x000a_Roles &amp; Responsibilities_x000a__x000a__x000a__x000a_ * Solve problems using Machine Learning and Deep Learning algorithms in domains such as e-commerce, Edutech, and retail._x000a_ * Play a significant role in enabling adoption of sophisticated algorithms and data mining strategies._x000a_ * Generate new practices and processes for effective ML engineering, in alignment with core subject-matter expertise._x000a_ * Define best practices for code optimization, model and system validation, and model governance._x000a__x000a__x000a__x000a__x000a_Desirable Skills_x000a__x000a__x000a__x000a_ * Big Data experience in driving real time analytics._x000a_ * Experience in one or multiple Data Science Platforms such as Data bricks, AzureML, Sage maker_x000a_ * Experience in Teradata, Hadoop_x000a_ * Knowledge of MLOps platform will be an added advantage._x000a__x000a__x000a__x000a__x000a_Other Skills_x000a__x000a__x000a__x000a__x000a_ * Experience in analyzing data, understanding trends and pattern, feature engineering._x000a_ * Build Data Pipelines &amp; platform to operationalize Machine Learning models at scale._x000a_ * Proven problem-solving skills._x000a_ * Knowledge of one or more domains such as e-commerce, Edutech, retail."/>
    <x v="0"/>
    <x v="4"/>
    <x v="2"/>
    <x v="7"/>
    <n v="2219252"/>
    <x v="0"/>
    <x v="0"/>
    <x v="1"/>
  </r>
  <r>
    <n v="204"/>
    <x v="197"/>
    <x v="4"/>
    <x v="2"/>
    <x v="1"/>
    <x v="63"/>
    <x v="152"/>
    <s v="22 hours ago"/>
    <n v="200"/>
    <s v="Key Responsibilities_x000a__x000a_ * Design, Develop and maintain data pipelines to enable reliable data infrastructure to support ongoing initiatives in artificial intelligence, machine learning and distributed ledger technology._x000a_ * Make key data pipeline decisions, implementation and the ongoing update and maintenance._x000a_ * Work closely with stakeholders to develop scalable and performant solutions for their data requirements, including extraction, transformation and loading of data from a range of data sources._x000a_ * Collaborate closely with the Product and Technology teams to help TASConnect refine and define new feature, products and solutions as relevant to client needs to ensure the venture is continuously delivering at the cutting-edge_x000a__x000a__x000a__x000a__x000a_Key Stakeholders_x000a__x000a_ * Lead Data Scientist_x000a_ * Production and Development team_x000a_ * CTO_x000a__x000a__x000a__x000a__x000a_Required Experience &amp; Skills_x000a__x000a_ * 3 years+ work experience in develop and maintain mission-critical pipelines and data scientist analytical tools_x000a_ * Proficient and experience in machine learning, AI, deep learning, NLP, LLM, and generative AI_x000a_ * Demonstrate strong experience in applying model for commercial applications in finance/bank/fintech_x000a_ * Problem solving mindset with strong academic in statistic, mathematics, engineering and/or computer science._x000a_ * You earned your bachelorâ€™s or masterâ€™s degree from a top-tier university with focus in machine learning, AI_x000a_ * Certification in AWS/GCP/Azure in data science is equivalent to bachelorâ€™s degree_x000a_ * Professional working knowledge in Sagemaker, Python and relevant libraries_x000a_ * Excellent oral and written English"/>
    <x v="0"/>
    <x v="0"/>
    <x v="5"/>
    <x v="20"/>
    <n v="78458743"/>
    <x v="0"/>
    <x v="0"/>
    <x v="1"/>
  </r>
  <r>
    <n v="205"/>
    <x v="198"/>
    <x v="21"/>
    <x v="3"/>
    <x v="0"/>
    <x v="72"/>
    <x v="41"/>
    <s v="1 day ago"/>
    <n v="200"/>
    <s v=" * Python developer with 7+Yrs experience of Python &amp; AWS_x000a_ * Hands-on experience with AWS Cloud_x000a_ * Experience of delivering (developing) APIâ€™s in the AWS Cloud through a managed service, e.g. AWS API Gateway_x000a_ * Writing APIâ€™s that interact with 1. Databases 2. Cloud Storage_x000a_ * Experience of writing Lambda functions using Python_x000a_ * Implementing appropriate security controls_x000a_ * Experience of JSON_x000a_ * Terraform experience will be an added advantage"/>
    <x v="0"/>
    <x v="0"/>
    <x v="0"/>
    <x v="21"/>
    <n v="31537981"/>
    <x v="2"/>
    <x v="1"/>
    <x v="1"/>
  </r>
  <r>
    <n v="206"/>
    <x v="199"/>
    <x v="7"/>
    <x v="0"/>
    <x v="0"/>
    <x v="80"/>
    <x v="153"/>
    <s v="4 weeks ago"/>
    <n v="200"/>
    <s v="About Simpl_x000a__x000a__x000a__x000a__x000a_Simpl is Indiaâ€™s leading checkout network meant to make payments invisible and money intelligent. It is committed to the simplification and democratization of digital transformation in the payments space._x000a__x000a__x000a__x000a__x000a_As Indiaâ€™s foremost consumer experience platform, Simpl is on a mission to empower merchants to build trusted relationships with customers, one transaction at a time. With more than 20,000+ available merchants and millions of trusted users pan-India, Simpl envisions creating an inclusive digital payment experience for India that empowers and fosters trust between merchants and their customers._x000a__x000a__x000a__x000a__x000a_Simpl proves a full-stack solution for e-commerce conversion. It enables merchants to give customers 1-click checkout, buyer protection, and a pay-later facility to allow them to feel safe and trusted when shopping online. Through Simpl, merchants can provide consumers with an easy, secure, and intuitive user experience._x000a__x000a__x000a__x000a__x000a_Everyone at Simpl is an internal entrepreneur who is given a lot of bandwidth and resources to create the next breakthrough towards the long term vision of â€œmaking money Simplâ€. Our first product is a payment platform that lets people buy instantly, anywhere online, and pay later. In the background, Simpl uses big data for credit underwriting, risk and fraud modeling, all without any paperwork, and enables Banks and Non-Bank Financial Companies to access a whole new consumer market .In place of traditional forms of identification and authentication, Simpl integrates deeply into merchant apps via SDKs and APIs. This allows for more sophisticated forms of authentication that take full advantage of smartphone data and processing power._x000a__x000a__x000a__x000a__x000a_About the role:_x000a__x000a_At Simpl, data stands as the most precious asset. Within Simpl, the Data Science Team plays a vital role in the development and maintenance of machine learning models that leverage alternative data for different stages of the credit lifecycle. These stages include approval, user behavior monitoring, and collections._x000a__x000a__x000a__x000a__x000a_As a Senior Data Scientist with a strong background in NLP, Machine Learning, and Deep Learning, you will play a critical role in shaping our data-driven solutions. You will be responsible for designing and implementing advanced algorithms and models, utilizing NLP techniques, ML methodologies, and DL frameworks to extract valuable insights from vast and complex datasets. Your expertise will contribute to enhancing our products, optimizing processes, and providing data-driven recommendations that drive business success._x000a__x000a__x000a__x000a__x000a_Responsibilities:_x000a__x000a_â— Design, develop, and deploy machine learning models and algorithms for various applications such as classification, regression and clustering. Utilize deep learning techniques and frameworks to solve complex problems_x000a__x000a_â— Evaluate and fine-tune machine learning models to achieve optimal performance metrics. Conduct experiments and A/B testing to improve model performance and explore different algorithmic approaches._x000a__x000a_â— Analyze complex and large-scale datasets using statistical and machine learning techniques. Develop and implement predictive models, algorithms, and statistical analyses to extract insights and drive decision-making processes._x000a__x000a_â— Work closely with cross-functional teams, including data engineers, software developers, and business stakeholders, to understand requirements and develop data-driven solutions. Collaborate with team members to tackle complex problems and provide guidance to junior data scientists._x000a__x000a_â— Stay up-to-date with the latest research and advancements in NLP, ML, and DL, and apply innovative techniques to address business challenges effectively._x000a__x000a__x000a__x000a__x000a_Qualifications :_x000a__x000a_â— A bachelor's or master's degree in a quantitative field such as Computer Science, Data Science, Statistics, Mathematics, or a related discipline._x000a__x000a_â— 4 to 6 years of hands-on experience in data science, machine learning, and statistical analysis. Experience in applying data science techniques to real-world business problems, preferably in the financial or fintech industry._x000a__x000a_â— Proficiency in programming languages such as Python, with a strong understanding of data manipulation, statistical analysis, and machine learning libraries and frameworks._x000a__x000a_â— Proven track record of designing and implementing NLP models and algorithms for various tasks, along with experience in handling unstructured textual data._x000a__x000a_â— Experience in working with big data technologies and cloud platforms preferably AWS._x000a__x000a_â— Familiarity with popular data science tools and frameworks such as scikit-learn, pandas, or Spark. Proficiency in SQL for data retrieval and manipulation from databases._x000a__x000a_â— Experience in deep learning techniques and frameworks such as TensorFlow, PyTorch, or Keras. Experience in developing and deploying deep learning models. Ability to leverage pre-trained models and transfer learning to optimize model performance in specific use cases._x000a__x000a_â— Good written and verbal communication skills, with the ability to explain complex data science concepts to both technical and non-technical audiences."/>
    <x v="0"/>
    <x v="3"/>
    <x v="0"/>
    <x v="58"/>
    <n v="9438164"/>
    <x v="0"/>
    <x v="0"/>
    <x v="0"/>
  </r>
  <r>
    <n v="207"/>
    <x v="200"/>
    <x v="17"/>
    <x v="0"/>
    <x v="0"/>
    <x v="63"/>
    <x v="132"/>
    <s v="2 weeks ago"/>
    <n v="64"/>
    <s v="Role: Data Scientist_x000a__x000a_Experience: 4-8_x000a__x000a_Location: PAN India_x000a__x000a__x000a__x000a__x000a_Analytics and Science are no longer a secret and Data is the key to unlocking success. Once you are online for Shopping, you get recommendations based on your wish list, the products you review and what similar people purchase. This is one of good examples of predictive analytics that is utilized to its full potential._x000a__x000a_Lot of similar stories you see in todayâ€™s world and if these excites you to make a difference in this field, then come and join Technology Office, Retail Americas where we are looking for experienced Data Scientist and Analyst professionals. Pls reach out to us at &lt;&gt;_x000a__x000a__x000a__x000a__x000a_Job Description:_x000a__x000a_ * 4 years of IT experience with 3-5 years in Data science and AI/ML_x000a_ * Retail domain experience of 3-5 years desirable_x000a_ * Extensive experience in Data Mining. Find opportunities to use unstructured data, to see how new data sources fit into Data Models_x000a_ * Good experience in leveraging various forms of Predictive analytics to understand Customer behavior to help Retail Business_x000a_ * Create Algorithms and Data Models customized to Retail industry needs_x000a_ * Good knowledge in ML algorithms (k-NN, Naive Bayes, SVM, Decision Forests), programming languages (Python or R and SQL)_x000a_ * Solve business-related problems using data-driven techniques, communicating and collaborating with both IT and business_x000a_ * Provide thought leadership in algorithmic and process innovations and contribute to creativity in solving unconventional problems_x000a_ * Create white papers, writing blogs, build demos and other reusable collateral that can be used by Retail Americas Customers_x000a_ * Exposure to deep learning approaches and modeling frameworks (PyTorch, Tensorflow, Keras) and experiment with LLMs and apply understanding in Generative AI_x000a_ * Experience with Azure data and AI/ML services preferred_x000a_ * Ability to work effectively in several concurrent projects_x000a_ * Master's degree or PhD in a highly quantitative field (Computer Science, Engineering, Physics, Maths, Operations Research or related"/>
    <x v="0"/>
    <x v="4"/>
    <x v="3"/>
    <x v="7"/>
    <n v="1353"/>
    <x v="2"/>
    <x v="1"/>
    <x v="0"/>
  </r>
  <r>
    <n v="208"/>
    <x v="201"/>
    <x v="6"/>
    <x v="0"/>
    <x v="0"/>
    <x v="63"/>
    <x v="154"/>
    <s v="1 week ago"/>
    <n v="155"/>
    <s v="The Data Scientists turns data into actionable insights using tools and models from statistics, AI and Machine Learning to enable better decision making. They collaborate with stakeholders to translate a business problem to a mathematical problem that can be solved using data and analytics. They gather, analyse, combine and aggregate the data sources required to solve the problem, then develop the appropriate solution and communicate its possibilities and limitations. They are responsible for the quality of the solution, for example prediction accuracy. Understands the different aspects of the end-to-end model life cycle (problem formulation, exploration, development, testing, deployement and monitoring). Has a solid data science skillset and the experience needed to drive the implementation of a solution at any stage of the product life cycle."/>
    <x v="0"/>
    <x v="2"/>
    <x v="0"/>
    <x v="26"/>
    <n v="479080"/>
    <x v="11"/>
    <x v="6"/>
    <x v="1"/>
  </r>
  <r>
    <n v="209"/>
    <x v="202"/>
    <x v="3"/>
    <x v="0"/>
    <x v="0"/>
    <x v="66"/>
    <x v="155"/>
    <s v="2 weeks ago"/>
    <n v="185"/>
    <s v="Company Profile:_x000a__x000a_NAKAD, a pioneering leader in supply chain finance, is dedicated to revolutionizing finance for MSMEs with our ground-breaking solution, RECON360. With foundations in prestigious institutions like IIM Ahmedabad, IIT Bombay, and IIT Guwahati, and a team with experience from global corporations like BCG, HUL, and Oracle, we are on a transformative journey in the fintech space. Backed by top-tier venture capitalists and influential angel investors, we offer an exciting opportunity to be a key player in the fintech revolution._x000a__x000a__x000a__x000a__x000a_Role and Responsibilities:_x000a__x000a_- Develop and implement advanced Machine Learning models for NAKAD's RECON360 platform, focusing on solving complex problems in the NLP/LLM domain._x000a__x000a_- Engage in projects that involve automatic document type configurations, invoice matching, and leveraging information from input ledgers for financial reconciliation._x000a__x000a_- Work with large datasets and NAKAD's repository of tagged data to train models for customer input adaptability and various document formats._x000a__x000a_- Continuously test, refine, and optimize ML models to enhance precision and efficiency in real-world applications._x000a__x000a_- Document development processes, analyse results, and provide actionable insights for ongoing improvements._x000a__x000a__x000a__x000a__x000a_Qualifications:_x000a__x000a_- 1-3 years of experience in a related field._x000a__x000a_- Bachelorâ€™s or Masterâ€™s degree in Computer Science, Data Science, Artificial Intelligence, or a related field._x000a__x000a_- Strong foundational knowledge in Machine Learning, Natural Language Processing, and related technologies._x000a__x000a_- Proficiency in Python and ML frameworks like TensorFlow, PyTorch._x000a__x000a_- Experience with handling large datasets and conducting data pre-processing and analysis._x000a__x000a_- Proven ability in creative problem-solving and a passion for fintech innovation._x000a__x000a_- Excellent communication and teamwork skills._x000a__x000a__x000a__x000a__x000a_Technical Stack:_x000a__x000a_- Programming Languages: Python, Javascript._x000a__x000a_- Machine Learning Frameworks: TensorFlow, PyTorch, Keras._x000a__x000a_- Data Processing: Good knowledge of SQL, NoSQL databases. Experience in Pandas, NumPy._x000a__x000a_- Cloud Services: Any one of the major providers (AWS, Azure or Google Cloud Platform)_x000a__x000a_- Version Control: Git._x000a__x000a__x000a__x000a__x000a_Good to Have:_x000a__x000a_- Projects or coursework in the NLP domain._x000a__x000a_- Familiarity with Large Language Models (LLM) and their applications._x000a__x000a_- Experience in deploying ML models in production environments._x000a__x000a_- Understanding of cloud-based ML services and deployment."/>
    <x v="0"/>
    <x v="0"/>
    <x v="5"/>
    <x v="20"/>
    <n v="78281724"/>
    <x v="6"/>
    <x v="5"/>
    <x v="0"/>
  </r>
  <r>
    <n v="210"/>
    <x v="203"/>
    <x v="18"/>
    <x v="3"/>
    <x v="0"/>
    <x v="63"/>
    <x v="156"/>
    <s v="1 day ago"/>
    <n v="95"/>
    <s v="Job Description_x000a__x000a_Skill: Data Scientist_x000a__x000a_Role: T3_x000a__x000a_Key Responsibility_x000a__x000a_Bachelors or Masters Engineering in Computer Science preferred though not mandatory, or related quantitative field experience with analyzing and quantifying data collected through crowd sourcing protocols_x000a__x000a_Strong experience with descriptive statistics and visualization tools_x000a__x000a_Solid Experience With Natural Language Processing_x000a__x000a_Expert in Python command line usage Bash Solid experience with SQL_x000a__x000a_Knowledge of statistical modelling machine learning techniques Deep Learning Good to have_x000a__x000a_Experience with data selection methods identify how to choose which data for which experimental set ups_x000a__x000a_Excellent communication and organizational skills with significant attention to detailExperience with big data tools Hive Pig and familiarity experience with AWS technology stack S3Redshift Good to have_x000a__x000a_Demonstrable track record dealing well with ambiguity prioritizing needs and delivering results in an agiledynamic environment_x000a__x000a_NLP Text Extraction from various sources MS Wordplain text filespdf fileshtml pages, etc. Text CleaningText PreProcessing Tokenization POS tagging NER, Dependency Parsing Coreference Resolution, Feature Vector Generation binarycounttfidf etc word2vecdoc2vecglove RAKE, document similarity Cosine, Jaccardetc fuzzy text matching Lexical and Semantic Information Extraction_x000a__x000a_Techniques text clustering kmeans, DBSACNetc text classification Nve Bayes MAXENTSVM Tree Based models other ML &amp; Deep Learning model_x000a__x000a_About Virtusa_x000a__x000a_Teamwork, quality of life, professional and personal development: values that Virtusa is proud to embody. When you join us, you join a team of 30,000+ people globally that cares about your growth â€” one that seeks to provide you with exciting projects, opportunities and work with state of the art technologies throughout your career with us._x000a__x000a_Great minds, great potential: it all comes together at Virtusa. We value collaboration and the team environment of our company, and seek to provide great minds with a dynamic place to nurture new ideas and foster excellence._x000a__x000a_Virtusa was founded on principles of equal opportunity for all, and s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x v="0"/>
    <x v="0"/>
    <x v="0"/>
    <x v="7"/>
    <n v="5140"/>
    <x v="30"/>
    <x v="11"/>
    <x v="1"/>
  </r>
  <r>
    <n v="211"/>
    <x v="204"/>
    <x v="6"/>
    <x v="0"/>
    <x v="0"/>
    <x v="103"/>
    <x v="157"/>
    <s v="1 week ago"/>
    <n v="111"/>
    <s v="About Navi_x000a__x000a__x000a__x000a__x000a_Navi is one of the fastest growing financial services companies in India providing Personal &amp; Home Loans, Insurance and Mutual Funds with a digital first approach. At Navi, our mission is to build financial services that are simple, accessible and affordable._x000a__x000a__x000a__x000a__x000a_Founders: Sachin Bansal &amp; Ankit Agarwal_x000a__x000a__x000a__x000a__x000a_Know what makes you a â€œNavi_iteâ€ :_x000a__x000a_1.Perseverance, Passion and Commitment_x000a__x000a_â€¢ Passionate about Naviâ€™s mission and vision_x000a__x000a_â€¢ Demonstrates dedication, perseverance and high ownership_x000a__x000a_â€¢ Goes above and beyond by taking on additional responsibilities_x000a__x000a__x000a__x000a__x000a_2.Obsession with high quality results_x000a__x000a_â€¢ Consistently creates value for the customers and stakeholders through high quality outcomes_x000a__x000a_â€¢ Ensuring excellence in all aspects of work_x000a__x000a_â€¢ Efficiently manages time, prioritizes tasks, and achieves higher standards_x000a__x000a__x000a__x000a__x000a_3.Resilience and Adaptability_x000a__x000a_â€¢ Adapts quickly to new roles, responsibilities, and changing circumstances, showing resilience and agility_x000a__x000a__x000a__x000a__x000a_Key responsibilities:_x000a__x000a_ * Lead and develop data science solutions to solve complex business solutions_x000a_ * Formulate business problems to data science problems_x000a_ * Work cross-functionally with business and engineering teams to drive data science initiatives_x000a_ * Define the right quality metrics for ML models and optimize them_x000a_ * Mentor and provide feedback to team members_x000a__x000a__x000a__x000a__x000a_Qualifications :_x000a__x000a_ * Bachelor or above in Computer/Electrical Engineering, Mathematics, Economics, or in a quantitative field with a research bent of mind and have a minimum of 5+ years of experience_x000a_ * Sound understanding of modern Machine learning techniques, and mathematical underpinnings, and experience in using different machine learning frameworks (sci-kit-learn, Keras, TF Spark, MLlib, etc)_x000a_ * Experience in using distributed computing platforms_x000a_ * Strong programming skills (preferably in Python, Scala, etc)_x000a_ * Experience in driving large-scale machine learning problems end-to-end"/>
    <x v="0"/>
    <x v="3"/>
    <x v="1"/>
    <x v="20"/>
    <n v="40662386"/>
    <x v="9"/>
    <x v="0"/>
    <x v="1"/>
  </r>
  <r>
    <n v="212"/>
    <x v="205"/>
    <x v="11"/>
    <x v="0"/>
    <x v="0"/>
    <x v="104"/>
    <x v="158"/>
    <s v="4 days ago"/>
    <n v="31"/>
    <s v="Location-Hyderabad_x000a__x000a_Notice Perioed- Serving upto 45 days only_x000a__x000a_ML Engineer_x000a__x000a_Experience In Python, Pandas, Numpy_x000a__x000a_Text Processing Required._x000a__x000a_Experience in NLP Techniques_x000a__x000a_Experience In RASA Or Any Other Conversational Framework_x000a__x000a_Text Processing Techniques- NLTK, Text Embeddings etc._x000a__x000a_Exposure in deploying ML models in Cloud_x000a__x000a_Exposure to Docker Containers and Kubernetes_x000a__x000a_Understanding of MLOps"/>
    <x v="0"/>
    <x v="3"/>
    <x v="0"/>
    <x v="1"/>
    <n v="10800876"/>
    <x v="2"/>
    <x v="1"/>
    <x v="1"/>
  </r>
  <r>
    <n v="213"/>
    <x v="206"/>
    <x v="27"/>
    <x v="0"/>
    <x v="0"/>
    <x v="105"/>
    <x v="159"/>
    <s v="2 weeks ago"/>
    <n v="51"/>
    <s v="About Carnot Technologies:_x000a__x000a_We are an AI enabled Agri IOT platform._x000a__x000a_Supported by Qualcomm. Raised Series B from Mahindra &amp; Mahindra and Whiteboard capital._x000a__x000a_AI &amp; IoT enabled AgriTech platform that helps increase tractor owners' income by up to 30%_x000a__x000a_Our flagship products are the Krishe Smart Kit â€“ a IoT based business management tool for the rental tractor entrepreneur, and Sugarcane SmartHarvest â€“ a satellite image based system that leverages deep learning model to improve sugar recovery from harvested sugarcane crop._x000a__x000a__x000a__x000a__x000a_Now -As part of Mahindra and Mahindra, Carnot Technologies is at the forefront of cloud-_x000a__x000a_based solutions. We are committed to innovation and setting new benchmarks in the tech_x000a__x000a_industry, especially with the Krish-e initiative._x000a__x000a__x000a__x000a__x000a_Experience : 4+ Years_x000a__x000a__x000a__x000a__x000a_About Culture @ Carnot :_x000a__x000a_Everyone at Carnot is hardcore! You will be working with some of the smartest and most_x000a__x000a_dedicated folks in the country._x000a__x000a_We empower people to take decisions and own their work from day 1. Carnot is the place to_x000a__x000a_be if you want to be able to shape the direction of the organization you work in. You'll have_x000a__x000a_ample opportunity to work not just in your own team but the business dev, or product or_x000a__x000a_backend or finance or any other... all of who will be sitting just a few tables across from you._x000a__x000a_You'd be surprised to see the autonomy and independence you get - even interns at Carnot_x000a__x000a_have led projects that affect top/bottom line in a meaningful way._x000a__x000a_Ever read &quot;Man in the Arena&quot;? We all swear by it._x000a__x000a_We:_x000a__x000a_â€¢ Believe in generating value and not just valuation_x000a__x000a_â€¢ Deeply care about the impact we have on our customers lives_x000a__x000a_â€¢ Are hands on. Something needs to be done, we do it. Position is immaterial_x000a__x000a_â€¢ Be humble. If you make mistakes - accept, learn and move on_x000a__x000a_â€¢ Have fun along the way. Afterall, whatâ€™s the point if it isnâ€™t fun?!_x000a__x000a__x000a__x000a__x000a_Role Overview:_x000a__x000a_We are looking for a Sr. Data Scientist, who can be a great individual contributor towards driving key data innovations in Carnot. The ideal candidate will be responsible for developing and collaboratively deploying our data science models. We mainly work with IoT data and satellite image based analytics._x000a__x000a__x000a__x000a__x000a_Key Responsibilities / Requirements:_x000a__x000a_1. Ability to navigate through massive database structures to mine relevant data through_x000a__x000a_python scripts and SQL queries_x000a__x000a_2. Building meaningful data models with right prototyping approach, which translate to real-_x000a__x000a_world business metric and not just remain fancy jargons on blog posts_x000a__x000a_3. Responsible for deployment of the data models to cloud with the help of data engineering_x000a__x000a_team_x000a__x000a_4. Making complex things look simple ;) - Simplicity is our biggest strength_x000a__x000a_5. Strong sense of ownership, demonstrate detailed craftsmanship, enjoy collaboration - It is_x000a__x000a_about WE, not ME._x000a__x000a_6. Work closely with Product team to represent Tech@Carnot for crucial partnerships with_x000a__x000a_Mahindra and future partners_x000a__x000a_7. Strong fundamentals of numpy, pandas, pytorch, sklearn, shapely, GIS, and statistics is a_x000a__x000a_must have._x000a__x000a_8. Big plus if you are well aware of deep learning frameworks, execution and have worked on_x000a__x000a_image based data model problems in the past_x000a__x000a_9. Exceptional verbal, presentation, and written communications skills to convey information_x000a__x000a_clearly to the different audience. Data without presentation is useless._x000a__x000a__x000a__x000a__x000a_Technical Qualifications:_x000a__x000a_Must Have:_x000a__x000a_1. Strong grasp of Python, SQL, sklearn, tensor-pytorch fundamentals_x000a__x000a_2. Past working experience with Geo-spatial/remote-sensing/satellite data_x000a__x000a_3. Good grasp and intuition of ML Models/frameworks (e.g., Linear Regression, LightGBM, tree-based learning algorithms, etc.)_x000a__x000a_4. Hands-on with Shapely, GDAL_x000a__x000a_5. Familiarity with image manipulation using Python/Go_x000a__x000a_6. Experience in deploying production grade data models to the cloud with the help of_x000a__x000a_the data engineering team_x000a__x000a_7. Good hands-on experience with AutoML tools such as vertex, datarobot, Azure automl etc._x000a__x000a_Good to Have:_x000a__x000a_1. Prior experience working with satellite imagery &amp;amp; vegetation indices is a huge plus_x000a__x000a_2. Working knowledge of MongoDB, Go_x000a__x000a_3. Working experience in GCP/Azure/AWS is plus_x000a__x000a_4. Good know-how to DevOps and ETL pipelines in data engineering"/>
    <x v="0"/>
    <x v="4"/>
    <x v="26"/>
    <x v="50"/>
    <n v="10607499"/>
    <x v="7"/>
    <x v="6"/>
    <x v="0"/>
  </r>
  <r>
    <n v="214"/>
    <x v="207"/>
    <x v="3"/>
    <x v="0"/>
    <x v="0"/>
    <x v="63"/>
    <x v="160"/>
    <s v="2 weeks ago"/>
    <n v="28"/>
    <s v="Synopsis of the role_x000a__x000a_The role of a data analytics consultant will be highly specialized and it will involve reviewing data to discover insights and offering expertise in data management. They will use the results of their analysis to make predictions and help guide business strategy and decision-making._x000a__x000a_What Youâ€™ll Do_x000a__x000a__x000a_ * Work with the Equifax bureau in India to build bureau based Analytics capabilities and use the new age technology to implement those solutions._x000a_ * Expected to demonstrate independence in execution, results interpretation and presentation, and the production of documentation strong enough to evidence a sound challenge to both internal and external parties._x000a_ * Knowledge of credit bureau, housing and/or demographic data is a plus. Manipulate large amounts of data and integrate diverse data sources into solutions._x000a_ * Contribute to Building the BFSI Analytics practice through on- going identification of new opportunities_x000a_ * Understanding of key business and risk KPIâ€™s for retail banking products, drawing insights from bureau datasets_x000a_ * Self-motivation, discipline, task focus, the ability to structure and present work and a proven record of delivering high quality results to strict deadlines_x000a_   _x000a_   _x000a__x000a_What Experience You Need_x000a__x000a__x000a_ * 0 to 1 year experience in handling BFSI analytics/implementing models/Big data/Cloud solution architect_x000a_ * Good knowledge of SAS, SQL, Python, R._x000a_ * Understanding of Retail banking products._x000a_ * Analytical skill, logical thinking and problem solving capabilities._x000a_ * Adaptability to work in project-based engagements across different kinds of banking clients._x000a_ * Should be a team player._x000a_ * Analytical skill, logical thinking and problem-solving capabilities._x000a_ * Self-starter with high energy levels and ability to work in a fast-paced environment._x000a_ * Self-motivation, discipline, task focus, the ability to structure and present work and a proven record of delivering high quality results to strict deadlines._x000a_   _x000a_   _x000a__x000a_What Could Set You Apart_x000a__x000a__x000a_ * Adaptability to work in project based engagements across different kinds of banking clients_x000a_ * Knowledge on statistical and probability concepts_x000a_ * Self-starter with high energy levels and ability to work in a fast paced environment"/>
    <x v="0"/>
    <x v="3"/>
    <x v="0"/>
    <x v="20"/>
    <n v="3695"/>
    <x v="0"/>
    <x v="0"/>
    <x v="0"/>
  </r>
  <r>
    <n v="215"/>
    <x v="208"/>
    <x v="26"/>
    <x v="0"/>
    <x v="0"/>
    <x v="106"/>
    <x v="161"/>
    <s v="3 days ago"/>
    <n v="200"/>
    <s v="Confluent is pioneering a fundamentally new category of data infrastructure focused on data in motion. Have you ever found a new favorite series on Netflix, picked up groceries curbside at Walmart, or paid for something using Square? Thatâ€™s the power of data in motion in actionâ€”giving organizations instant access to the massive amounts of data that is constantly flowing throughout their business. At Confluent, weâ€™re building the foundational platform for this new paradigm of data infrastructure. Our cloud-native offering is designed to be the intelligent connective tissue enabling real-time data, from multiple sources, to constantly stream across the organization. With Confluent, organizations can create a central nervous system to innovate and win in a digital-first world._x000a__x000a_Weâ€™re looking for self-motivated team members who crave a challenge and feel energized to roll up their sleeves and help realize Confluentâ€™s enormous potential. Chart your own path and take healthy risks as we solve big problems together. We value having diverse teams and want you to grow as we growâ€”whether youâ€™re just starting out in your career or managing a large team, youâ€™ll be amazed at the magnitude of your impact._x000a__x000a_About The Team_x000a__x000a_The mission of the Data Science team at Confluent is to serve as the central nervous system of all things data for the company: we build analytics infrastructure, metrics, insights, and models. Our outputs enable data-driven thinking and help optimize every part of the business. There are limitless opportunities for an ambitious data scientist to make an immediate and meaningful impact within a high-growth company._x000a__x000a_About The Role_x000a__x000a_As a Product Data Scientist at Confluent, you will be a key player in influencing the product roadmap, collaborating with Product Managers, Engineers, and Marketing stakeholders. Your focus will include data exploration, project execution, and the creation of actionable insights to drive product strategy._x000a__x000a_What You Will Do_x000a__x000a_As a Product Data Scientist, your responsibilities will include:_x000a__x000a__x000a_ * Identify high-impact opportunities through data exploration, and execute projects by collaborating with cross-functional teams, contributing to the enhancement of product experience and adoption._x000a_ * Define success metrics, build and maintain dashboards to monitor the health of our product, and analyze changes in company KPIs_x000a_ * Share actionable insights and recommendations with leadership at various levels, playing a pivotal role in steering product strategy_x000a_ * Design and execute A/B tests to measure the impact of product features and launches, providing insights that guide iterative improvements. Contribute to the establishment and monitoring of key product metrics._x000a_ * Craft compelling data stories and concise data visualizations, contributing to comprehensive dashboards and reports that measure the impact of product initiatives._x000a_ * Collaborate with other data scientists across our organization to share best practices, learn new analytical techniques, and champion an organizational culture where data is central to decision making_x000a_   _x000a_   _x000a__x000a_What We're Looking For_x000a__x000a__x000a_ * 4+ years of experience in a Product Data Science role, preferably at a software company_x000a_ * Strong proficiency in data manipulation, especially using SQL (4+ years of experience)_x000a_ * Proficiency in data visualization and building dashboards with tools such as Tableau_x000a_ * Experience and familiarity with A/B testing and experiment best practices_x000a_ * Excellent communication skills, and ability to collaborate effectively with technical and non-technical stakeholders_x000a_ * Exceptional problem solving skills and detail-oriented mindset_x000a_ * Bachelor or advanced degree in a quantitative discipline: computer science, engineering, statistics, economics, etc._x000a_   _x000a_   _x000a__x000a_What Give You An Edge_x000a__x000a__x000a_ * Proficiency in Python (or R)_x000a_ * Experience in statistical modeling (e.g., clustering, regression, time series, Bayesian statistics)_x000a_   _x000a_   _x000a__x000a_At Confluent, equality is a core tenet of our culture. We are committed to building an inclusive global team that represents a variety of backgrounds, perspectives, beliefs, and experiences. The more diverse we are, the richer our community and the broader our impact. Employment decisions are made on the basis of job-related criteria without regard to race, color, religion, sex, sexual orientation, gender identity, national origin, disability, veteran status, or any other classification protected by applicable law._x000a__x000a_Click HERE to review our Candidate Privacy Notice which describes how and when Confluent, Inc., and its group companies, collects, uses, and shares certain personal information of California job applicants and prospective employees._x000a__x000a_"/>
    <x v="0"/>
    <x v="0"/>
    <x v="0"/>
    <x v="59"/>
    <n v="88873"/>
    <x v="13"/>
    <x v="0"/>
    <x v="1"/>
  </r>
  <r>
    <n v="216"/>
    <x v="209"/>
    <x v="3"/>
    <x v="0"/>
    <x v="0"/>
    <x v="102"/>
    <x v="162"/>
    <s v="2 weeks ago"/>
    <n v="25"/>
    <s v="Job Role : ML Engineer_x000a__x000a_Experience: 4 to 6 Yrs._x000a__x000a_Location : Bangalore_x000a__x000a_Required Skills_x000a__x000a__x000a_ * LLM_x000a_ * Python_x000a_ * Prompt Engineering_x000a_ * LangChain/LammaIndex_x000a_ * OpenAI APIs/Azure OpenAI"/>
    <x v="2"/>
    <x v="3"/>
    <x v="0"/>
    <x v="7"/>
    <n v="22470"/>
    <x v="9"/>
    <x v="0"/>
    <x v="0"/>
  </r>
  <r>
    <n v="218"/>
    <x v="210"/>
    <x v="15"/>
    <x v="0"/>
    <x v="0"/>
    <x v="63"/>
    <x v="138"/>
    <s v="3 weeks ago"/>
    <n v="200"/>
    <s v="About Quantzig:_x000a__x000a_Quantzig is a global analytics and advisory firm with offices in the US, UK, Canada, China, and India. we have assisted our clients across the globe with end-to-end advanced analytics, visual storyboarding, Machine Learning, and data engineering solutions implementation for prudent decision making. We are a rapidly growing organization that is built and operated by high-performance champions If you have what it takes to be the champion with business and functional skills to take ownership of an entire project end-to-end, help build a team with great work ethic and a drive to learn, you are the one weâ€™re looking for. The clients love us for our solutioning capability, our enthusiasm and we expect you to be a part of our growth story._x000a__x000a__x000a__x000a__x000a_Please find the job description below._x000a__x000a__x000a__x000a__x000a_Job Title: Data Scientist_x000a__x000a_Experience Level: 3-5 years_x000a__x000a__x000a__x000a__x000a_We are seeking an experienced and innovative Data Scientist with 3-5 years of hands-on experience to join our dynamic team. The ideal candidate will have a strong background in data science, proficiency in Azure, Python, Git, and SQL, and expertise in MLOps, OCR, OpenAI LLM, and NLP. If you are passionate about leveraging cutting-edge technologies to solve complex problems and have a proven track record in developing and deploying machine learning models, we want to hear from you._x000a__x000a__x000a__x000a__x000a_Responsibilities:_x000a__x000a_ * Collaborate with cross-functional teams to understand business requirements and design data-driven solutions._x000a_ * Develop end-to-end machine learning pipelines, emphasizing MLOps best practices for model deployment and monitoring._x000a_ * Utilize Python, Git, and SQL to clean, preprocess, and analyze diverse datasets._x000a_ * Specialize in Optical Character Recognition (OCR) techniques for extracting information from images and documents._x000a_ * Leverage OpenAI Language Model (LLM) and Natural Language Processing (NLP) for text analysis and understanding._x000a_ * Implement and optimize algorithms for pattern recognition, sentiment analysis, and other NLP tasks._x000a_ * Stay current with emerging technologies, tools, and frameworks in the data science and AI domains._x000a__x000a__x000a__x000a__x000a_Requirements:_x000a__x000a_ * Bachelor's or Master's degree in Computer Science, Statistics, Mathematics, or a related field._x000a_ * 3-5 years of hands-on experience in data science and machine learning._x000a_ * Strong programming skills in Python, with a focus on MLOps principles and best practices._x000a_ * Proficiency in using Azure for data processing, storage, and machine learning services._x000a_ * Experience with version control systems, particularly Git._x000a_ * Solid knowledge of SQL for data manipulation and extraction._x000a_ * Expertise in OCR techniques for image and document processing._x000a_ * Familiarity with OpenAI Language Model and Natural Language Processing._x000a_ * Excellent problem-solving skills and attention to detail._x000a_ * Strong communication skills for presenting findings and insights to diverse audiences."/>
    <x v="0"/>
    <x v="3"/>
    <x v="3"/>
    <x v="6"/>
    <n v="10086048"/>
    <x v="0"/>
    <x v="0"/>
    <x v="0"/>
  </r>
  <r>
    <n v="219"/>
    <x v="211"/>
    <x v="0"/>
    <x v="0"/>
    <x v="0"/>
    <x v="66"/>
    <x v="163"/>
    <s v="3 weeks ago"/>
    <n v="89"/>
    <s v="Skill: machine learning , docker , data science; Exp: 0-3 years; Job Description Autodesk is seeking a Machine Learning Engineer/Data Scientist to join our Sales Data Science team. We build innovative data products and machine learning solutions for Autodesk's sales teams. In this critical role, you will work alongside product development, product managers, and data engineers to tackle fundamental data science models in our Asia-Pacific (APAC) sales region. We prefer to select professionals those who are Certified in their domain from &quot;Official Certification company's&quot; like RedHat, Chef Software Inc, Puppet, Docker, Google, Amazon Inc. etc. or authorized training partners like scmGalaxy Inc. DevOpsCertification.co etc."/>
    <x v="0"/>
    <x v="0"/>
    <x v="0"/>
    <x v="0"/>
    <n v="15082240"/>
    <x v="0"/>
    <x v="0"/>
    <x v="0"/>
  </r>
  <r>
    <n v="220"/>
    <x v="212"/>
    <x v="34"/>
    <x v="0"/>
    <x v="0"/>
    <x v="63"/>
    <x v="164"/>
    <s v="1 week ago"/>
    <n v="161"/>
    <s v="Job Description_x000a__x000a_Role: Data Scientist_x000a__x000a_Reporting to: Manager, Data Science_x000a__x000a_Location: Bengaluru, India_x000a__x000a_Background_x000a__x000a_Who we are_x000a__x000a_We are Data Tech, a programme that comprises a number of agile,_x000a__x000a_cross-functional teams between London, Sofia and Bangalore. We grow data_x000a__x000a_platforms, build front-end data products and create predictive models for News_x000a__x000a_UK. We focus on the capture, management and utilisation of customer,_x000a__x000a_clickstream and content data, in order to drive growth and increase revenue for_x000a__x000a_our users. Our users include the newsroom editors, marketing, advertising and_x000a__x000a_product teams associated with our world-leading digital and print publications._x000a__x000a_From operations and infrastructure support to data technology and software_x000a__x000a_development, we are committed to finding creative solutions to deliver essential_x000a__x000a_news around the globe. We believe that technology will always be a tool thatâ€™s_x000a__x000a_driven by human intent._x000a__x000a__x000a__x000a__x000a_About the role_x000a__x000a_Who we are looking for_x000a__x000a_Data Tech, the home of Data Science, is a growth area in News UK and we_x000a__x000a_strongly believe in giving our people a clear direction of travel with lots of_x000a__x000a_autonomy to innovate. We want to attract people who have a passion for data_x000a__x000a_and the bravery to take risks with bold ideas. We are building self-organised,_x000a__x000a_highly motivated teams who have the curiosity to ask questions of everything_x000a__x000a_and the optimism to take on exciting challenges._x000a__x000a_We have a strong team of data scientists, our work is highly sought-after, and_x000a__x000a_our impact on the business is tremendous. We are looking for a Data Scientist_x000a__x000a_who has strong analytical skills in the areas of Machine Learning, Statistics and_x000a__x000a_Optimisation and has the ability to work in an agile environment and while_x000a__x000a_seeing the big picture takes attention to detail. Keeping up with the_x000a__x000a_fast-changing world of technology takes someone who recognises that. You know_x000a__x000a__x000a__x000a__x000a_whatâ€™s happening in big data and youâ€™re ready to influence whatâ€™s next._x000a__x000a__x000a__x000a__x000a_Duties &amp; Responsibilities_x000a__x000a_â— Firm sense of accountability and ownership for end-to-end project lifecycle_x000a__x000a_â— Build ML models that generate or lead to the answer to some of the most_x000a__x000a_challenging questions we have_x000a__x000a_â— Research, design and prototype robust and scalable models based on_x000a__x000a_machine learning, data mining, and statistical modelling to answer key_x000a__x000a_business problems_x000a__x000a_â— Partner with the business to deliver high impact. Find impactful problem_x000a__x000a_and provide end to end solutions_x000a__x000a_â— Evangelise your insights through compelling storytelling that inspires_x000a__x000a_action_x000a__x000a_â— Design machine learning systems, and oversee the platform on which the_x000a__x000a_solutions would be deployed_x000a__x000a_â— Ensure data integrity through â€“ data quality, validation, governance and_x000a__x000a_transparency_x000a__x000a_â— Develop processes and tools to monitor and analyse model performance_x000a__x000a_and data accuracy_x000a__x000a_â— Keep abreast of the latest developments in the field by continuous_x000a__x000a_learning and proactively champion promising new methods relevant to the_x000a__x000a_problems at hand_x000a__x000a_â— Deliver production quality, modular, reproducible code in Python_x000a__x000a_â— Create data visualisations to visualise raw data and analytics insights to_x000a__x000a_demonstrate efficacy of the solution_x000a__x000a_â— A go-getter attitude with a drive for execution_x000a__x000a_â— Collaborate within the Data Science group to review and refine your work_x000a__x000a_to ensure the highest quality_x000a__x000a__x000a__x000a__x000a_Skills &amp; Competencies_x000a__x000a_â— Minimum 2+ years of working experience as a hands-on data scientist is_x000a__x000a_must; ideally in B2C digital products_x000a__x000a_â— Advanced Degree in the field of Computer Science, Statistics,_x000a__x000a_Mathematics, Data Science or equivalent discipline_x000a__x000a_â— Strong programming experience with Python_x000a__x000a_â— Great analytical and problem solving skills, with a strong bias for quality_x000a__x000a_and engineering excellence_x000a__x000a_â— Prior experience with applied statistics, experimental design, machine_x000a__x000a_learning and Git version control is a must_x000a__x000a_â— Experience with efficiently querying big datasets using SQL_x000a__x000a_â— Experience or willingness to learn tools to create data pipelines using_x000a__x000a_Airflow_x000a__x000a__x000a__x000a__x000a_â— Experience with experimenting on different modelling techniques_x000a__x000a_(supervised and unsupervised learning) and develop data visualisation for_x000a__x000a_data stories_x000a__x000a_â— Able to recognise business needs and ability to communicate with multiple_x000a__x000a_stakeholders including PMs, business owners and operational teams_x000a__x000a_â— Able to work independently and collaboratively in an interdisciplinary team_x000a__x000a_environment_x000a__x000a_â— Experience working with Agile methodologies (SCRUM)_x000a__x000a_â— Experience in working on distributed or cloud computing platforms such as_x000a__x000a_Google Cloud is a strong plus_x000a__x000a_â— Able to build and deploy AI models into production with focus on scaling,_x000a__x000a_monitoring and performance_x000a__x000a_â— A self-starter with high levels of drive, energy, resilience and a desire for_x000a__x000a_professional excellence with a passion for data and data science_x000a__x000a_â— Lover of math with a strong understanding of statistical methods_x000a__x000a_â— Solid understanding of statistics, probability, optimisation, ML and DL"/>
    <x v="0"/>
    <x v="3"/>
    <x v="3"/>
    <x v="10"/>
    <n v="5025"/>
    <x v="0"/>
    <x v="0"/>
    <x v="1"/>
  </r>
  <r>
    <n v="221"/>
    <x v="213"/>
    <x v="13"/>
    <x v="0"/>
    <x v="0"/>
    <x v="63"/>
    <x v="165"/>
    <s v="1 week ago"/>
    <n v="25"/>
    <s v="Job Description_x000a__x000a_Role: Data Scientist_x000a__x000a_Experience: 6 â€“ 9 Years_x000a__x000a_Job Location: Hyderabad/Pune_x000a__x000a_Qualification: BTech/MTech/MCA_x000a__x000a_Mode Of work: Hybrid_x000a__x000a_First preference for immediate joiners._x000a__x000a_Objectives Of This Role:_x000a__x000a__x000a_ * Collaborate with product design and engineering teams to develop an understanding of needs._x000a_ * Research and devise innovative statistical models for data analysis._x000a_ * Communicate findings to all stakeholders._x000a_ * Enable smarter business processes by using analytics for meaningful insights._x000a_ * Keep current with technical and industry developments._x000a_   _x000a_   _x000a__x000a_Roles And Responsibilities Include:_x000a__x000a__x000a_ * Data mining or extracting usable data from valuable data sources._x000a_ * Using machine learning tools to select features create and optimize classifiers._x000a_ * Carrying out pre-processing of structured and unstructured data_x000a_ * Research and devise innovative statistical models for data analysis._x000a_ * Enhancing data collection procedures to include all relevant information for developing analytic systems._x000a_ * Processing cleansing and validating the integrity of data to be used for analysis._x000a_ * Analysing large amounts of information to find patterns and solutions._x000a_ * Devise and utilize algorithms and models to mine big-data stores; perform data and error analysis to improve models; clean and validate data for uniformity and accuracy._x000a_ * Developing prediction systems and machine learning algorithms_x000a_ * Presenting results in a clear manner_x000a_ * Propose solutions and strategies to tackle business challenges._x000a_ * Collaborate with Business and IT teams._x000a_   _x000a_   _x000a__x000a_Requirements_x000a__x000a_Required skills and qualifications:_x000a__x000a__x000a_ * 6 or more years of experience in data science_x000a_ * Proficiency with data mining, mathematics, and statistical analysis using Pandas, NumPy, skleran, Keras, PyTroch, OpenCV, NLTK_x000a_ * Advanced experience in pattern recognition and predictive modelling_x000a_ * Experience with programming languages Python/Java/Scala/R_x000a_ * Hands on Excel, PowerPoint, Tableau, SQL_x000a_ * Ability to work effectively in a dynamic, research-oriented group that has several concurrent projects._x000a_   _x000a_   _x000a__x000a_Requirements_x000a__x000a_Data Scientist, Machine Learning, Deep Learning, Python"/>
    <x v="0"/>
    <x v="0"/>
    <x v="0"/>
    <x v="1"/>
    <n v="33307792"/>
    <x v="31"/>
    <x v="1"/>
    <x v="1"/>
  </r>
  <r>
    <n v="222"/>
    <x v="214"/>
    <x v="13"/>
    <x v="0"/>
    <x v="0"/>
    <x v="63"/>
    <x v="132"/>
    <s v="1 week ago"/>
    <n v="109"/>
    <s v="Dear Candidate_x000a__x000a__x000a__x000a__x000a_TCS is hiring for Data Scientist role._x000a__x000a_Primary Skillset: SQL + Spark, Python_x000a__x000a_Experience: 4 to 8 Years_x000a__x000a_Location: Hyderabad/Pune_x000a__x000a__x000a__x000a__x000a_Date of Interview 24th Jan 2024_x000a__x000a_Mode of Interview: Virtual_x000a__x000a__x000a__x000a__x000a_Thanks_x000a__x000a_Sree Priya_x000a__x000a_HR TAG"/>
    <x v="0"/>
    <x v="3"/>
    <x v="3"/>
    <x v="7"/>
    <n v="1353"/>
    <x v="2"/>
    <x v="1"/>
    <x v="1"/>
  </r>
  <r>
    <n v="223"/>
    <x v="215"/>
    <x v="4"/>
    <x v="2"/>
    <x v="1"/>
    <x v="107"/>
    <x v="166"/>
    <s v="15 hours ago"/>
    <n v="55"/>
    <s v="Total Experience Required: 5 to 8 Years_x000a__x000a_Location: Bangalore_x000a__x000a_Notice Period: Immediate Joiner (we are looking for a candidate with 6+ years of experience in Data Science who can join us in immediately)_x000a__x000a__x000a__x000a__x000a__x000a__x000a__x000a_ * Senior 5 to 8 years of relevant experience in leading and building solutions to problems like customer churn, credit risk, cognitive, MMx, propensity, cluster, anomaly using various Machine Learning, Deep Learning, and statistical techniques._x000a_ * Should know Databricks, azure, sql, python and pyspark,_x000a_ * knowledge AsDE and ADF will certainly make it interesting._x000a_ * Apart from this, they are looking for a candidate with extensive understanding on solutioning using various data sources and data types_x000a_ * SQL, Python or R or SAS for data engineering and data science_x000a_ * Experience in Architecting cloud native scalable AI platform_x000a_ * Microservices architecture_x000a_ * Data Visualization (technology agnostic_x000a__x000a__x000a__x000a__x000a_Interested aspirants can apply or for a quick response please share your resume to the below-mentioned mail ID: Pavithra.tr@conneqtcorp.com"/>
    <x v="0"/>
    <x v="4"/>
    <x v="0"/>
    <x v="7"/>
    <n v="78454123"/>
    <x v="29"/>
    <x v="0"/>
    <x v="1"/>
  </r>
  <r>
    <n v="224"/>
    <x v="216"/>
    <x v="15"/>
    <x v="0"/>
    <x v="0"/>
    <x v="108"/>
    <x v="167"/>
    <s v="3 weeks ago"/>
    <n v="72"/>
    <s v="Position Title: Territory Sales in charge_x000a__x000a_Function: Sales_x000a__x000a_Internal_x000a__x000a_Key Stakeholders:_x000a__x000a__x000a_ * Sales Admin,_x000a_ * Depot,_x000a_ * Quality_x000a_   _x000a_   _x000a__x000a_External_x000a__x000a__x000a_ * AW &amp; AWSM,_x000a_ * Retailers,_x000a_ * Wholesalers (W/S)_x000a_   _x000a_   _x000a__x000a_Educational Qualification: Graduate_x000a__x000a_Desired Competencies_x000a__x000a_Market Execution, Business Development, Channel Partner Management, Selling &amp; Negotiation,_x000a__x000a_Key Responsibilities_x000a__x000a_Ensure achievement of secondary sales targets_x000a__x000a__x000a_ * Setting objectives for AW_x000a_ * Breaking objectives for AWSM (beat-wise)_x000a_ * Ensure communication of objectives to AW_x000a_ * Periodic tracking of objectives_x000a_   _x000a_   _x000a__x000a_AW Management_x000a__x000a__x000a_ * Align, support &amp; motivate AW to meet business objectives_x000a_ * Ensure adequate infrastructure &amp; systems_x000a_ * Act as a commercial interface between AW &amp; BIL_x000a_   _x000a_   _x000a__x000a_Coach, manage &amp; evaluate AWSM performance_x000a__x000a__x000a_ * Coach AWSM on BIL best practices &amp; WOW_x000a_ * Train AWSM on Sales Call Process_x000a_ * Evaluate their performance Periodically_x000a_ * Provide on the job support / guidance for addressing territory specific issues_x000a_   _x000a_   _x000a__x000a_Ensure adequate service level in market &amp; build business in existing &amp; new outlets_x000a__x000a__x000a_ * Ensure adequate servicing at dealer points_x000a_ * Maintain relations with existing dealers_x000a_ * Increase the depth and width per dealer_x000a_ * Prospect new outlets_x000a_ * Perform activations as per decided by ASM_x000a_   _x000a_   _x000a__x000a_Execute visibility implementation &amp; Merchandizing_x000a__x000a__x000a_ * Ensure adherence to plan-o-gram_x000a_ * Ensure execution of primary &amp; secondary Merchandizing_x000a_ * Ensure execution of Visibility Implementation_x000a_   _x000a_   _x000a__x000a_Implement launch of new consumer promos / trade schemes &amp; new products_x000a__x000a__x000a_ * Operationalize new product through communication &amp; sampling_x000a_ * Effectively communicate schemes to AWSM to ensure right sell-in at the dealer point_x000a_ * Track &amp; review performance of new products / schemes_x000a_   _x000a_   _x000a__x000a_Market Intelligence_x000a__x000a__x000a_ * Collect &amp; report required market information on competitor activities like promotions (trade &amp; consumer), service day, off-take, prices, new launches, visibility etc_x000a_   _x000a_   _x000a__x000a_Maintain records &amp; systems_x000a__x000a__x000a_ * PJP data_x000a_ * MIS reporting_x000a_ * Ensure Hub of UDAAN_x000a_   _x000a_   _x000a__x000a_Represent Britannia for consumer complaints_x000a__x000a__x000a_ * Visit consumer to address &amp; sort quality complaints._x000a_ * Inform Quality about status of complaint"/>
    <x v="0"/>
    <x v="3"/>
    <x v="16"/>
    <x v="60"/>
    <n v="16271"/>
    <x v="32"/>
    <x v="10"/>
    <x v="0"/>
  </r>
  <r>
    <n v="225"/>
    <x v="217"/>
    <x v="15"/>
    <x v="0"/>
    <x v="0"/>
    <x v="108"/>
    <x v="167"/>
    <s v="3 weeks ago"/>
    <n v="48"/>
    <s v="Position Title: Territory Sales in charge_x000a__x000a_Function: Sales_x000a__x000a_Internal_x000a__x000a_Key Stakeholders:_x000a__x000a__x000a_ * Sales Admin,_x000a_ * Depot,_x000a_ * Quality_x000a_   _x000a_   _x000a__x000a_External_x000a__x000a__x000a_ * AW &amp; AWSM,_x000a_ * Retailers,_x000a_ * Wholesalers (W/S)_x000a_   _x000a_   _x000a__x000a_Educational Qualification: Graduate_x000a__x000a_Desired Competencies_x000a__x000a_Market Execution, Business Development, Channel Partner Management, Selling &amp; Negotiation,_x000a__x000a_Key Responsibilities_x000a__x000a_Ensure achievement of secondary sales targets_x000a__x000a__x000a_ * Setting objectives for AW_x000a_ * Breaking objectives for AWSM (beat-wise)_x000a_ * Ensure communication of objectives to AW_x000a_ * Periodic tracking of objectives_x000a_   _x000a_   _x000a__x000a_AW Management_x000a__x000a__x000a_ * Align, support &amp; motivate AW to meet business objectives_x000a_ * Ensure adequate infrastructure &amp; systems_x000a_ * Act as a commercial interface between AW &amp; BIL_x000a_   _x000a_   _x000a__x000a_Coach, manage &amp; evaluate AWSM performance_x000a__x000a__x000a_ * Coach AWSM on BIL best practices &amp; WOW_x000a_ * Train AWSM on Sales Call Process_x000a_ * Evaluate their performance Periodically_x000a_ * Provide on the job support / guidance for addressing territory specific issues_x000a_   _x000a_   _x000a__x000a_Ensure adequate service level in market &amp; build business in existing &amp; new outlets_x000a__x000a__x000a_ * Ensure adequate servicing at dealer points_x000a_ * Maintain relations with existing dealers_x000a_ * Increase the depth and width per dealer_x000a_ * Prospect new outlets_x000a_ * Perform activations as per decided by ASM_x000a_   _x000a_   _x000a__x000a_Execute visibility implementation &amp; Merchandizing_x000a__x000a__x000a_ * Ensure adherence to plan-o-gram_x000a_ * Ensure execution of primary &amp; secondary Merchandizing_x000a_ * Ensure execution of Visibility Implementation_x000a_   _x000a_   _x000a__x000a_Implement launch of new consumer promos / trade schemes &amp; new products_x000a__x000a__x000a_ * Operationalize new product through communication &amp; sampling_x000a_ * Effectively communicate schemes to AWSM to ensure right sell-in at the dealer point_x000a_ * Track &amp; review performance of new products / schemes_x000a_   _x000a_   _x000a__x000a_Market Intelligence_x000a__x000a__x000a_ * Collect &amp; report required market information on competitor activities like promotions (trade &amp; consumer), service day, off-take, prices, new launches, visibility etc_x000a_   _x000a_   _x000a__x000a_Maintain records &amp; systems_x000a__x000a__x000a_ * PJP data_x000a_ * MIS reporting_x000a_ * Ensure Hub of UDAAN_x000a_   _x000a_   _x000a__x000a_Represent Britannia for consumer complaints_x000a__x000a__x000a_ * Visit consumer to address &amp; sort quality complaints._x000a_ * Inform Quality about status of complaint"/>
    <x v="0"/>
    <x v="3"/>
    <x v="16"/>
    <x v="60"/>
    <n v="16271"/>
    <x v="33"/>
    <x v="10"/>
    <x v="0"/>
  </r>
  <r>
    <n v="226"/>
    <x v="218"/>
    <x v="42"/>
    <x v="0"/>
    <x v="0"/>
    <x v="109"/>
    <x v="168"/>
    <s v="2 weeks ago"/>
    <n v="200"/>
    <s v="Job Responsibilities_x000a__x000a__x000a__x000a__x000a_ * Onboard high-quality sellers in the Programs, with potential to grow exponentially with the platform.._x000a_ * Build a strong pipeline of potential seller, using the existing lead leads or by generating new leads, in the high growth categories identified for the quarter_x000a_ * Develop a thorough understanding of the internal processes and Program guidelines_x000a_ * Fix appointments with the sellers, convince them to come onto the Flipkart programs and assist at every stage of the process till the time of completion of services._x000a_ * Collaborating effectively with internal teams, cross-functional teams to solve any seller issues._x000a_ * Complete ownership of Sales targets and delivering at daily/weekly/monthly level."/>
    <x v="0"/>
    <x v="2"/>
    <x v="27"/>
    <x v="61"/>
    <n v="321062"/>
    <x v="0"/>
    <x v="0"/>
    <x v="0"/>
  </r>
  <r>
    <n v="227"/>
    <x v="219"/>
    <x v="15"/>
    <x v="0"/>
    <x v="0"/>
    <x v="108"/>
    <x v="167"/>
    <s v="3 weeks ago"/>
    <n v="99"/>
    <s v="Position Title: Territory Sales in charge_x000a__x000a_Function: Sales_x000a__x000a_Internal_x000a__x000a_Key Stakeholders:_x000a__x000a__x000a_ * Sales Admin,_x000a_ * Depot,_x000a_ * Quality_x000a_   _x000a_   _x000a__x000a_External_x000a__x000a__x000a_ * AW &amp; AWSM,_x000a_ * Retailers,_x000a_ * Wholesalers (W/S)_x000a_   _x000a_   _x000a__x000a_Educational Qualification: Graduate_x000a__x000a_Desired Competencies_x000a__x000a_Market Execution, Business Development, Channel Partner Management, Selling &amp; Negotiation,_x000a__x000a_Key Responsibilities_x000a__x000a_Ensure achievement of secondary sales targets_x000a__x000a__x000a_ * Setting objectives for AW_x000a_ * Breaking objectives for AWSM (beat-wise)_x000a_ * Ensure communication of objectives to AW_x000a_ * Periodic tracking of objectives_x000a_   _x000a_   _x000a__x000a_AW Management_x000a__x000a__x000a_ * Align, support &amp; motivate AW to meet business objectives_x000a_ * Ensure adequate infrastructure &amp; systems_x000a_ * Act as a commercial interface between AW &amp; BIL_x000a_   _x000a_   _x000a__x000a_Coach, manage &amp; evaluate AWSM performance_x000a__x000a__x000a_ * Coach AWSM on BIL best practices &amp; WOW_x000a_ * Train AWSM on Sales Call Process_x000a_ * Evaluate their performance Periodically_x000a_ * Provide on the job support / guidance for addressing territory specific issues_x000a_   _x000a_   _x000a__x000a_Ensure adequate service level in market &amp; build business in existing &amp; new outlets_x000a__x000a__x000a_ * Ensure adequate servicing at dealer points_x000a_ * Maintain relations with existing dealers_x000a_ * Increase the depth and width per dealer_x000a_ * Prospect new outlets_x000a_ * Perform activations as per decided by ASM_x000a_   _x000a_   _x000a__x000a_Execute visibility implementation &amp; Merchandizing_x000a__x000a__x000a_ * Ensure adherence to plan-o-gram_x000a_ * Ensure execution of primary &amp; secondary Merchandizing_x000a_ * Ensure execution of Visibility Implementation_x000a_   _x000a_   _x000a__x000a_Implement launch of new consumer promos / trade schemes &amp; new products_x000a__x000a__x000a_ * Operationalize new product through communication &amp; sampling_x000a_ * Effectively communicate schemes to AWSM to ensure right sell-in at the dealer point_x000a_ * Track &amp; review performance of new products / schemes_x000a_   _x000a_   _x000a__x000a_Market Intelligence_x000a__x000a__x000a_ * Collect &amp; report required market information on competitor activities like promotions (trade &amp; consumer), service day, off-take, prices, new launches, visibility etc_x000a_   _x000a_   _x000a__x000a_Maintain records &amp; systems_x000a__x000a__x000a_ * PJP data_x000a_ * MIS reporting_x000a_ * Ensure Hub of UDAAN_x000a_   _x000a_   _x000a__x000a_Represent Britannia for consumer complaints_x000a__x000a__x000a_ * Visit consumer to address &amp; sort quality complaints._x000a_ * Inform Quality about status of complaint"/>
    <x v="0"/>
    <x v="3"/>
    <x v="16"/>
    <x v="60"/>
    <n v="16271"/>
    <x v="34"/>
    <x v="12"/>
    <x v="0"/>
  </r>
  <r>
    <n v="228"/>
    <x v="220"/>
    <x v="20"/>
    <x v="0"/>
    <x v="0"/>
    <x v="108"/>
    <x v="167"/>
    <s v="2 weeks ago"/>
    <n v="94"/>
    <s v="Position Title: Territory Sales in charge_x000a__x000a_Function: Sales_x000a__x000a_Internal_x000a__x000a_Key Stakeholders:_x000a__x000a__x000a_ * Sales Admin,_x000a_ * Depot,_x000a_ * Quality_x000a_   _x000a_   _x000a__x000a_External_x000a__x000a__x000a_ * AW &amp; AWSM,_x000a_ * Retailers,_x000a_ * Wholesalers (W/S)_x000a_   _x000a_   _x000a__x000a_Educational Qualification: Graduate_x000a__x000a_Desired Competencies_x000a__x000a_Market Execution, Business Development, Channel Partner Management, Selling &amp; Negotiation,_x000a__x000a_Key Responsibilities_x000a__x000a_Ensure achievement of secondary sales targets_x000a__x000a__x000a_ * Setting objectives for AW_x000a_ * Breaking objectives for AWSM (beat-wise)_x000a_ * Ensure communication of objectives to AW_x000a_ * Periodic tracking of objectives_x000a_   _x000a_   _x000a__x000a_AW Management_x000a__x000a__x000a_ * Align, support &amp; motivate AW to meet business objectives_x000a_ * Ensure adequate infrastructure &amp; systems_x000a_ * Act as a commercial interface between AW &amp; BIL_x000a_   _x000a_   _x000a__x000a_Coach, manage &amp; evaluate AWSM performance_x000a__x000a__x000a_ * Coach AWSM on BIL best practices &amp; WOW_x000a_ * Train AWSM on Sales Call Process_x000a_ * Evaluate their performance Periodically_x000a_ * Provide on the job support / guidance for addressing territory specific issues_x000a_   _x000a_   _x000a__x000a_Ensure adequate service level in market &amp; build business in existing &amp; new outlets_x000a__x000a__x000a_ * Ensure adequate servicing at dealer points_x000a_ * Maintain relations with existing dealers_x000a_ * Increase the depth and width per dealer_x000a_ * Prospect new outlets_x000a_ * Perform activations as per decided by ASM_x000a_   _x000a_   _x000a__x000a_Execute visibility implementation &amp; Merchandizing_x000a__x000a__x000a_ * Ensure adherence to plan-o-gram_x000a_ * Ensure execution of primary &amp; secondary Merchandizing_x000a_ * Ensure execution of Visibility Implementation_x000a_   _x000a_   _x000a__x000a_Implement launch of new consumer promos / trade schemes &amp; new products_x000a__x000a__x000a_ * Operationalize new product through communication &amp; sampling_x000a_ * Effectively communicate schemes to AWSM to ensure right sell-in at the dealer point_x000a_ * Track &amp; review performance of new products / schemes_x000a_   _x000a_   _x000a__x000a_Market Intelligence_x000a__x000a__x000a_ * Collect &amp; report required market information on competitor activities like promotions (trade &amp; consumer), service day, off-take, prices, new launches, visibility etc_x000a_   _x000a_   _x000a__x000a_Maintain records &amp; systems_x000a__x000a__x000a_ * PJP data_x000a_ * MIS reporting_x000a_ * Ensure Hub of UDAAN_x000a_   _x000a_   _x000a__x000a_Represent Britannia for consumer complaints_x000a__x000a__x000a_ * Visit consumer to address &amp; sort quality complaints._x000a_ * Inform Quality about status of complaint"/>
    <x v="0"/>
    <x v="3"/>
    <x v="16"/>
    <x v="60"/>
    <n v="16271"/>
    <x v="35"/>
    <x v="13"/>
    <x v="0"/>
  </r>
  <r>
    <n v="229"/>
    <x v="221"/>
    <x v="3"/>
    <x v="0"/>
    <x v="0"/>
    <x v="108"/>
    <x v="169"/>
    <s v="2 weeks ago"/>
    <n v="39"/>
    <s v="Do you want to be a part of the fascinating story of over 500 iconic brands spanning across more than 100 countries?_x000a__x000a__x000a__x000a__x000a_Being the best beer company starts with finding the best people. While we have big brands, we have bigger opportunities as well._x000a__x000a__x000a__x000a__x000a_AB InBev India is looking to hire Area Sales Executive based out of Bangalore._x000a__x000a__x000a__x000a__x000a__x000a__x000a__x000a_Primary Purpose of the role_x000a__x000a__x000a__x000a__x000a__x000a__x000a__x000a_Handling distributors and responsible for driving primary &amp; secondary sales across the various DBâ€™s &amp; retail outlets in the South Zone. Responsible for meeting the assigned sales targets and ensuring product availability in modern trade outlets.Handling merchandisers, Responsible for maintaining the freshness of the products at DB Point and take the day to day decisions in order_x000a__x000a_increase brand awareness and enhance sales._x000a__x000a__x000a__x000a__x000a_Key Tasks &amp; Accountabilities_x000a__x000a__x000a__x000a__x000a__x000a__x000a__x000a_Sales and promotion_x000a__x000a_ * Responsible for Availability, Visibility &amp; Execution at store Â·_x000a_ * Responsible for handling merchandisers._x000a_ * Responsible for End-to-End management of DBâ€™s._x000a_ * To increase the share of shelves &amp; to get displays at multiple touch points through sales team._x000a_ * Maintain good relationship with all stakeholders_x000a__x000a__x000a__x000a__x000a__x000a__x000a__x000a_MIS Reporting_x000a__x000a_ * To maintain daily MIS report Â·_x000a_ * To maintain daily secondary sales tracking Â·_x000a_ * To maintain good fill rates across chains Â·_x000a_ * Taking appointments at the store &amp; DC level_x000a__x000a__x000a__x000a__x000a__x000a__x000a__x000a_Required Knowledge, Skills &amp; Attributes_x000a__x000a__x000a__x000a__x000a_Graduate Â·_x000a__x000a_Superior knowledge and familiarity MT market._x000a__x000a__x000a__x000a__x000a_Knowledge, Skills &amp; Abilities_x000a__x000a__x000a__x000a__x000a_Strong in end-to-end Operations. Â·_x000a__x000a_Strong relations with customers Â·_x000a__x000a_Strong in day-to-day sales activity Â·_x000a__x000a_Ability to prioritize and strong organization skills Â·_x000a__x000a_The ability to work in collaboration with multiple stakeholders (Internal &amp; External) Â·_x000a__x000a_Mobility: Willing to relocate for business requirements across regions_x000a__x000a__x000a__x000a__x000a_Personal Attributes_x000a__x000a__x000a__x000a__x000a__x000a__x000a__x000a_1. High energy_x000a__x000a_2. Solution-oriented and positive attitude_x000a__x000a_3. Exceptional customer orientation_x000a__x000a_4. Fast-mover, quick to adapt_x000a__x000a_5. Flexibility and resilience in a fast-moving environment_x000a__x000a_6. Integrity and professionalism_x000a__x000a__x000a__x000a__x000a__x000a__x000a__x000a_Quench your thirst for success. Come, accept the challenge!_x000a__x000a__x000a__x000a__x000a__x000a__x000a__x000a_&quot;At AB InBev, we are committed to our purpose of bringing people together for a better world â€“ regardless of race, ethnicity, age, sexual orientation, gender or any other difference.&quot;"/>
    <x v="0"/>
    <x v="3"/>
    <x v="28"/>
    <x v="62"/>
    <n v="10146029"/>
    <x v="0"/>
    <x v="0"/>
    <x v="0"/>
  </r>
  <r>
    <n v="230"/>
    <x v="222"/>
    <x v="11"/>
    <x v="0"/>
    <x v="0"/>
    <x v="110"/>
    <x v="3"/>
    <s v="4 days ago"/>
    <n v="200"/>
    <s v="Company Description_x000a__x000a_LinkedIn is the worldâ€™s largest professional network, built to create economic opportunity for every member of the global workforce. Our products help people make powerful connections, discover exciting opportunities, build necessary skills, and gain valuable insights every day. Weâ€™re also committed to providing transformational opportunities for our own employees by investing in their growth. We aspire to create a culture thatâ€™s built on trust, care, inclusion, and fun â€“ where everyone can succeed._x000a__x000a_Join us to transform the way the world works._x000a__x000a_Job Description_x000a__x000a_At LinkedIn, we trust each other to do our best work where it works best for us and our teams. This role offers hybrid work options, meaning you can work from home and/or commute to a LinkedIn office, depending on whatâ€™s best for you and when it is important for your team to be together.â€¯â€¯_x000a__x000a_We are looking for a Talent Solutions Account Executive to join our team in tapping into potential client opportunities, generating new business, as well as managing client relationships as a trusted advisor and bring value to our customers. You will strategically approach target companies and teams, identify the best technology options and sell corporate solutions for recruitment. Although you strive to meet and exceed quota, you will always act as the clientsâ€™ internal advocate and in the best interest of the clients.â€¯_x000a__x000a_Responsibilities:â€¯_x000a__x000a__x000a_ * Prospect relentlessly to build pipeline and build strong personal relationships with prospects._x000a_ * Create reliable forecasts and be completely transparent with management on the pipeline status.â€¯_x000a_ * Close new business consistently at or above quota levelâ€¯_x000a_ * Develop and execute on a strategic plan for the territory and document and distribute competitive information.â€¯_x000a_ * Leverage peers &amp; manager to help problem-solve, ramp-up, &amp; close dealsâ€¯_x000a_ * Effectively utilize sales processes and toolsâ€¯_x000a_ * Invest in colleagues and give coaching and advice when you see an opportunity for improvement.â€¯_x000a_ * Work to develop and circulate the set of best practices that will be the foundation of this team.â€¯_x000a_ * Listen to the needs of the market and share insights with product and marketing team.â€¯_x000a_ * Be proactive about solving problems even if itâ€™s outside of your area and be ready to take on additional initiatives and responsibilities as they emerge.â€¯_x000a_ * Seek out opportunities to be a leader and do everything you can to help the company achieve its larger objectives.â€¯â€¯_x000a_   _x000a_   _x000a__x000a_Qualifications_x000a__x000a_Basic Qualifications:â€¯_x000a__x000a__x000a_ * 2+ years of experience in sales or account managementâ€¯_x000a_   _x000a_   _x000a__x000a_Preferred Qualifications:â€¯_x000a__x000a__x000a_ * Proficiency in MS Office (Outlook, Excel, Word and PowerPoint)â€¯_x000a_ * Ability toâ€¯understand the talent acquisition/staffing agency industryâ€¯_x000a_ * Solid negotiation skills that allow for value-based contract negotiations at the senior levelâ€¯_x000a_ * Excellent communication and project, time and customer management skillsâ€¯_x000a_ * Demonstrated ability to find, manage and close Enterprise businesses in an evangelistic sale environmentâ€¯ â€¯â€¯_x000a_   _x000a_   _x000a__x000a_Suggested Skills:â€¯_x000a__x000a__x000a_ * Salesâ€¯_x000a_ * Relationship Buildingâ€¯_x000a_ * Negotiatingâ€¯_x000a_   _x000a_   _x000a__x000a_Additional Information_x000a__x000a_India Disability Policy_x000a__x000a_LinkedIn is an equal employment opportunity employer offering opportunities to all job seekers, including individuals with disabilities. For more information on our equal opportunity policy, please visit https://legal.linkedin.com/content/dam/legal/Policy_India_EqualOppPWD_9-12-2023.pdf_x000a__x000a_Global Data Privacy Notice for Job Candidates_x000a__x000a_Please follow this link to access the document that provides transparency around the way in which LinkedIn handles personal data of employees and job applicants: https://legal.linkedin.com/candidate-portal._x000a__x000a__x000a__x000a_India Disability Policy_x000a__x000a_LinkedIn is an equal employment opportunity employer offering opportunities to all job seekers, including individuals with disabilities. For more information on our equal opportunity policy, please visit https://legal.linkedin.com/content/dam/legal/Policy_India_EqualOppPWD_9-12-2023.pdf_x000a__x000a_India Disability Policy_x000a_LinkedIn is an equal employment opportunity employer offering opportunities to all job seekers, including individuals with disabilities. For more information on our equal opportunity policy, please visit https://legal.linkedin.com/content/dam/legal/Policy_India_EqualOppPWD_9-12-2023.pdf_x000a__x000a_Global Data Privacy Notice for Job Candidates_x000a_This document provides transparency around the way in which LinkedIn handles personal data of employees and job applicants: https://lnkd.in/GlobalDataPrivacyNotice_x000a_"/>
    <x v="0"/>
    <x v="2"/>
    <x v="16"/>
    <x v="9"/>
    <n v="1337"/>
    <x v="0"/>
    <x v="0"/>
    <x v="1"/>
  </r>
  <r>
    <n v="231"/>
    <x v="223"/>
    <x v="43"/>
    <x v="6"/>
    <x v="1"/>
    <x v="111"/>
    <x v="170"/>
    <s v="4 months ago"/>
    <n v="40"/>
    <s v="Job Description_x000a__x000a_Job Description -_x000a__x000a_ * Position holder will be an individual contributor._x000a_ * Build and manage productive, professional relationships with clients_x000a_ * Ensure clients are using and deriving benefit from IndiaMART_x000a_ * Ensure products/services in clientâ€™s e-catalog are accurately defined_x000a_ * Maximize revenue by upselling other services and achieve fortnightly, monthly client retention and revenue targets_x000a_ * Systematic follow-up and time-bound closures_x000a_ * Prompt resolution of complaints_x000a_ * Daily 4-5 in person meetings (F2F) with clients onsite"/>
    <x v="0"/>
    <x v="3"/>
    <x v="27"/>
    <x v="63"/>
    <n v="33722543"/>
    <x v="17"/>
    <x v="8"/>
    <x v="0"/>
  </r>
  <r>
    <n v="232"/>
    <x v="224"/>
    <x v="10"/>
    <x v="0"/>
    <x v="0"/>
    <x v="112"/>
    <x v="171"/>
    <s v="2 weeks ago"/>
    <n v="41"/>
    <s v="This role comes under Mandate 3 : Employees to be located in their place of posting / respective office base location._x000a__x000a_Job Description_x000a__x000a__x000a_ * Fulfilling sales charters for cities based upon agreed targets, and promoting the organization's presence_x000a_ * Sign Contracts with restaurants and handle inquiries from existing and new clients_x000a_ * Gather sales lead from the market and approach restaurants actively for conversion_x000a_ * Maintaining a strong relationship with restaurant owners and advising them on issues related to the market and offering solutions on the same (such as discounting constructs, adding images &amp; descriptions in the menu, reducing cancellation etc)_x000a_ * Grow revenue for Swiggy through upselling, cross-selling, Ads investment, and other channels as may be applicable_x000a_ * A person has to complete sales reporting activities for Swiggy, including competition intelligence, keeping track of partner visits, and recent trends in the city which he or she manages_x000a_ * Should be able to handle potential clients when on the field as the first in command_x000a_   _x000a_   _x000a__x000a_Desired Skills_x000a__x000a__x000a_ * Graduates or Post Graduates with 2-4 years of experience in the sales domain or freshers_x000a_ * Knowledge of e-commerce activities or how the food delivery industry works (Not mandatory)_x000a_ * Confident, Pleasing, and a go-getter personality_x000a_ * Average communication skills in English &amp; Effective local language skills are mandatory_x000a_ * Should have basic numerical skills (Eg. growth degrowth)_x000a_ * Good Negotiation and influencing skills_x000a_ * Self-motivated and driven by targets._x000a_ * Knowledge of MS Office or a similar suite is a plus_x000a_   _x000a_   _x000a__x000a_&quot;We are an equal opportunity employer and all qualified applicants will receive consideration for employment without regards to race, colour, religion, sex, disability status, or any other characteristic protected by the law&quot;"/>
    <x v="0"/>
    <x v="3"/>
    <x v="27"/>
    <x v="9"/>
    <n v="9252341"/>
    <x v="36"/>
    <x v="11"/>
    <x v="0"/>
  </r>
  <r>
    <n v="233"/>
    <x v="225"/>
    <x v="44"/>
    <x v="7"/>
    <x v="1"/>
    <x v="113"/>
    <x v="172"/>
    <s v="7 months ago"/>
    <n v="200"/>
    <s v="Responsibilities_x000a__x000a__x000a__x000a__x000a_Job description_x000a__x000a__x000a__x000a__x000a_ * Understanding the client's requirements._x000a_ * Listening actively to clients' needs._x000a_ * Advising the clients in making fashion decisions._x000a_ * Noting down the clients body types and personal style._x000a_ * Setting the clients budget constraints as per the occasion._x000a_ * Providing advice on accessories._x000a_ * Assisting Store Managers to achieve fashion goals._x000a_ * Ensuring the clients satisfaction._x000a_ * Growing the client database and generating leads and selling services to the clients._x000a_ * Maintaining a healthy relationship with the clients_x000a_ * Increasing companys sales._x000a_ * Reaching out to potential clients networks._x000a_ * Staying up to date with the latest fashion trends._x000a__x000a__x000a__x000a__x000a_Requirements_x000a__x000a__x000a__x000a__x000a_ * Bachelors degree in Fashion or a related field._x000a_ * Proven work experience as a Fashion Consultant, Fashion Designer, or a similar role in the Media industry._x000a_ * Outstanding portfolio of past activity._x000a_ * Excellent customer service skills._x000a_ * Exceptional interpersonal and organizational skills._x000a_ * Good verbal and written communication skills._x000a_ * Willing to travel as and when required._x000a_ * Good sales skills._x000a_ * In-depth knowledge of fashion trends._x000a_ * Excellent multitasking abilities and strong time management skills._x000a_ * A friendly and enthusiastic individual._x000a_ * A close eye for detail._x000a_ * Demonstrated ability to manage and meet deadlines._x000a_ * Ability to work for long periods of time and weekends as well._x000a_ * Ability to work under stressful conditions."/>
    <x v="0"/>
    <x v="1"/>
    <x v="27"/>
    <x v="64"/>
    <n v="52181510"/>
    <x v="37"/>
    <x v="2"/>
    <x v="0"/>
  </r>
  <r>
    <n v="234"/>
    <x v="226"/>
    <x v="45"/>
    <x v="1"/>
    <x v="1"/>
    <x v="114"/>
    <x v="173"/>
    <s v="2 months ago"/>
    <n v="25"/>
    <s v="Our jewelry store is seeking an experienced and talented Jeweler to join our team. If you are detail oriented, creative, and have experience working with precious stones and metals you may be a great fit for this role. We are looking for someone with excellent interpersonal and communication skills coupled with the technical skills_x000a__x000a_Responsibilities_x000a__x000a__x000a_ * Greeting customers as and when they enter the store._x000a_ * Understanding the customers' requirements and specifications._x000a_ * Providing the customers with solutions instantly._x000a_ * Solving all the customer's complaints and issues about the product._x000a_ * Making sure the customer is satisfied with the products offered to them._x000a_ * Maintaining a strong relationship with new customers._x000a_ * Updating customer's information in the computer system for future reference._x000a_ * Checking the store inventory and reporting it to the Sales Manager._x000a_ * Offering excellent customer service and customer satisfaction._x000a_ * Ensuring the space is clean and tidy all the time._x000a_ * Processing customer's payments in the form of cash or card._x000a_ * Adhering to all the rules and regulations of the organization._x000a_ * Reporting any mishaps and accidents to the Store Manager._x000a_ * Performing daily inspection of store and inventory room."/>
    <x v="0"/>
    <x v="0"/>
    <x v="27"/>
    <x v="65"/>
    <n v="2880339"/>
    <x v="38"/>
    <x v="10"/>
    <x v="0"/>
  </r>
  <r>
    <n v="235"/>
    <x v="227"/>
    <x v="43"/>
    <x v="6"/>
    <x v="1"/>
    <x v="111"/>
    <x v="170"/>
    <s v="4 months ago"/>
    <n v="29"/>
    <s v="Job Description_x000a__x000a_Job Description -_x000a__x000a_ * Position holder will be an individual contributor._x000a_ * Build and manage productive, professional relationships with clients_x000a_ * Ensure clients are using and deriving benefit from IndiaMART_x000a_ * Ensure products/services in clientâ€™s e-catalog are accurately defined_x000a_ * Maximize revenue by upselling other services and achieve fortnightly, monthly client retention and revenue targets_x000a_ * Systematic follow-up and time-bound closures_x000a_ * Prompt resolution of complaints_x000a_ * Daily 4-5 in person meetings (F2F) with clients onsite"/>
    <x v="0"/>
    <x v="3"/>
    <x v="27"/>
    <x v="63"/>
    <n v="33722543"/>
    <x v="39"/>
    <x v="2"/>
    <x v="0"/>
  </r>
  <r>
    <n v="236"/>
    <x v="228"/>
    <x v="44"/>
    <x v="7"/>
    <x v="1"/>
    <x v="115"/>
    <x v="172"/>
    <s v="7 months ago"/>
    <n v="134"/>
    <s v="JOB ROLE- Fashion Consultant_x000a__x000a__x000a__x000a__x000a_JOB LOCATION- Bangalore (Vijayanagar, Garuda mall, Galleria Mall, 1 MG Lido Mall, Indranagar, Marathahalli)_x000a__x000a__x000a__x000a__x000a_Responsibilities_x000a__x000a__x000a__x000a__x000a_Job description_x000a__x000a__x000a__x000a__x000a_ * Understanding the client's requirements._x000a_ * Listening actively to clients' needs._x000a_ * Advising the clients in making fashion decisions._x000a_ * Noting down the clients body types and personal style._x000a_ * Setting the clients budget constraints as per the occasion._x000a_ * Providing advice on accessories._x000a_ * Assisting Store Managers to achieve fashion goals._x000a_ * Ensuring the clients satisfaction._x000a_ * Growing the client database and generating leads and selling services to the clients._x000a_ * Maintaining a healthy relationship with the clients_x000a_ * Increasing companys sales._x000a_ * Reaching out to potential clients networks._x000a_ * Staying up to date with the latest fashion trends._x000a__x000a__x000a__x000a__x000a_Requirements_x000a__x000a__x000a__x000a__x000a_ * Bachelors degree in Fashion or a related field._x000a_ * Proven work experience as a Fashion Consultant, Fashion Designer, or a similar role in the Media industry._x000a_ * Outstanding portfolio of past activity._x000a_ * Excellent customer service skills._x000a_ * Exceptional interpersonal and organizational skills._x000a_ * Good verbal and written communication skills._x000a_ * Willing to travel as and when required._x000a_ * Good sales skills._x000a_ * In-depth knowledge of fashion trends._x000a_ * Excellent multitasking abilities and strong time management skills._x000a_ * A friendly and enthusiastic individual._x000a_ * A close eye for detail._x000a_ * Demonstrated ability to manage and meet deadlines._x000a_ * Ability to work for long periods of time and weekends as well._x000a_ * Ability to work under stressful conditions."/>
    <x v="0"/>
    <x v="1"/>
    <x v="27"/>
    <x v="64"/>
    <n v="52181510"/>
    <x v="0"/>
    <x v="0"/>
    <x v="0"/>
  </r>
  <r>
    <n v="237"/>
    <x v="229"/>
    <x v="24"/>
    <x v="0"/>
    <x v="0"/>
    <x v="116"/>
    <x v="174"/>
    <s v="3 weeks ago"/>
    <n v="77"/>
    <s v="Overview and purpose of role:_x000a__x000a_As a Sales Executive at Christian Louboutin, you have a fundamental role in translating our brand DNA and our Story to the client to maintain our fabulous brand image whilst transforming the client expectation and needs into sales success and loyalty. You are the voice of Christian and a true ambassador for the Christian Louboutin brand, our products, values and our culture._x000a__x000a__x000a__x000a__x000a_Under the leadership of the management team, in the capacity of Sales Executive, you will provide an outstanding, sparkling client experience which is highly personalized, efficient and discrete. You are an integral member of a high performing sales team who are sales focused and driven. You will be dedicated to creating desire for the brand, delivering exceptional customer service, sharing your knowledge about the variety of our luxurious collections, whilst maintaining the store in the best conditions and ensuring ongoing loyalty from our clients._x000a__x000a__x000a__x000a__x000a_Key Responsibilities of the role:_x000a__x000a__x000a__x000a__x000a_Service Delivery_x000a__x000a_ * Attending and participating in all training events such as sales techniques, sales ceremony or product knowledge trainings._x000a_ * Providing exceptional standards of customer experience, surpassing customer expectations at every opportunity by following all steps of the Christian Louboutin Sales Ceremony._x000a_ * Demonstrating and reflecting the luxury brand image through the service you deliver, your positive and professional attitude, personal grooming, dress code and through the expected standards of behavior._x000a_ * Responding to all client queries and issues in a professional, effective and timely manner. This of course includes managing return items or damages for example._x000a__x000a__x000a__x000a__x000a_Results Driven_x000a__x000a_ * Demonstrating competent awareness of our overall business performance and the surrounding market/industry._x000a_ * Actively striving to achieve key performance indicators, in order to improve boutique/concession results and reaching individual and store targets._x000a_ * Awareness of the business strategy, engaged in prioritizing the appropriate products or alternatives for successful sales results._x000a__x000a__x000a__x000a__x000a_Product Knowledge_x000a__x000a_ * Developing detailed and extensive knowledge of all products and our brand culture and DNA, in order to provide exceptional customer service and to build sales._x000a_ * Be an expert in product information, including knowledge of the influence of the design, the construction and craftsmanship of the product, the materials utilized, and how to care for the product._x000a__x000a__x000a__x000a__x000a_Relationship Building &amp; Customer Relationship Management_x000a__x000a_ * Building and maintaining quality relationships with clients, resulting in strong sales performance._x000a_ * Ensuring loyalty to the brand by development of these relationships through personal interaction and active client-telling._x000a_ * Driving CRM in your location and maintenance of your client file/book._x000a_ * Demonstrate an entrepreneurial approach to growing your client base and client spend including outreach to clients for events such as private sale, in store events or new product/collection launches._x000a__x000a__x000a__x000a__x000a_Team Work_x000a__x000a_ * A proactive member of the team, working towards achieving tasks set and to meeting the store targets and goals._x000a_ * Partner effectively and collaboratively with all team members to contribute to a professional and rewarding workplace culture._x000a_ * Assisting the management team alongside fellow colleagues to support with the daily operations or back office activities of the location._x000a__x000a_Please note: Colleagues must be comfortable with the physical element of the role, including but not limited to, manual handling, standing for long periods of time and use of ladders as required or any other Health and Safety requirement as covered within the training._x000a__x000a__x000a__x000a__x000a_Skills and Requirements:_x000a__x000a_In order to deliver the main responsibilities of the role, you will need the following skills:_x000a__x000a_Technical:_x000a__x000a_ * Proven experience in a luxury retail or service environment._x000a_ * Proficient in Microsoft Outlook and Excel._x000a_ * Proficient in English_x000a_ * Ability to follow all steps of the Christian Louboutin Sales Ceremony and able to adapt to the pace of the environment managing up to 3 customers at one time for example._x000a_ * Strong client-telling skills in order to ensure client contact is maintained engaging them in a long term professional and loyal relationship_x000a_ * Management of client communication in a luxury way, respecting our guidelines on social networks such as WhatsApp, Instagram for example._x000a_ * Be a consistent â€˜Top Sellerâ€™ and able to analyze own KPI and sales results and react accordingly to achieve personal and store results to demonstrate strong business acumen._x000a_ * Where or when there is no specific cashier, management of cash processes as required. Experience in cash handling procedures._x000a_ * Where or when there is no specific stock assistant able to receive products delivery, enter the products in the system, store and sort the products, tidy the stock room maintain high level of service for other members of the team and corporate functions_x000a__x000a__x000a__x000a__x000a_Soft skills:_x000a__x000a_ * Excellent attention to detail, in order to support the needs of the business and to provide a polished and professional service._x000a_ * Ability to create an authentic warm reception for all clients and demonstrate a humble attitude to ensure the most professional and positive environment._x000a_ * Honest and transparent. Ability to handle personal information relating to colleagues and clients with the upmost discretion._x000a_ * Strong brand awareness and able to protect the business strategy and plans, maintaining confidential business information as required._x000a_ * Ensuring that information such as personal salary information is kept strictly confidential and maintaining professionalism at all times._x000a_ * Exceptional communication (oral and written) and strong interpersonal skills. Able to build strong, authentic relationships with clients and to partner with fellow team members whilst supporting and working effectively with the management team._x000a_ * Articulate and confident to interact appropriately and professionally with clients in order to maximize sales._x000a_ * Motivated and committed with a â€˜can doâ€™ positive attitude. Able to meet the demands of a busy boutique/concession with high energy levels and a determination to achieve a strong sales record._x000a_ * Able to work effectively as part of a team and willing to perform varied tasks depending on the needs of the business. Proactive, dynamic and have a willingness to learn and develop._x000a_ * Excellent, brand appropriate personal appearance â€“ smart with a sense of individual style and adhering to the uniform guidelines._x000a_ * Adaptable and flexible. Must be comfortable with change and willing to adapt as required to the needs of the business. Be available to cover shifts if required to support the team and location._x000a_ * Effective time management skills. Must be punctual and reliable, able to perform tasks within the required timeframes._x000a_ * Must adhere to Company policies and procedures at all times and act with a sense of corporate responsibility, representing the brand appropriately at all times, including on social media._x000a_ * Open-minded to diversity internally and externally â€“ ready to work with different people and to serve different types of customers with respect and without bias_x000a_ * Passionate about his/her own career development and self-awareness of areas of improvement._x000a__x000a__x000a__x000a__x000a_Our business and our Values:_x000a__x000a_Christian Louboutin opened his first boutique in Paris in 1992. An artist and craftsman with a true passion for shoes, his designs are unique and instantly recognizable, thanks in part to their signature and now trademarked red lacquered soles. The collections for both men and women combine wit, glamour, elegance and technical proficiency like no other. 2014 welcomed the launched of Christian Louboutin Beaute with its first nail colour, Rouge Louboutin. The collection has continued to diversify since then with the launch of lip in 2015, fragrance in 2016 and more recently a wonderful eye collection in 2017. With an extensive range of collections, Christian Louboutin now counts more than 150 boutiques globally._x000a__x000a__x000a__x000a__x000a_Our people are at the heart of our brand._x000a__x000a_We celebrate individuality and allow the freedom to have responsibility, autonomy and creativity within your role. Our colleagues have in common the passion and dedication to our Brand, and its continued success._x000a__x000a__x000a__x000a__x000a_We live by our values:_x000a__x000a_We are down to earth â€“ we stand with authenticity, integrity and respect. We have passion â€“ we drive our business with agility, commitment and care. We have happiness in all that we do â€“ we collaborate with positivity, open-mindedness and fun. We work with inspiration â€“ we envision the future with confidence, creativity and freedom._x000a__x000a_If the shoe fits, walk with usâ€¦_x000a__x000a__x000a__x000a__x000a_The Maison Christian Louboutin is an equal opportunity employer. We are committed to recruitment practices that do not discriminate against any job applicant because of their race, color, gender, age, nationality, culture(s), religion, sex, physical or mental disability, or age. We believe that a culture of diversity and individuality fosters our core values we listed above. So, if you also share this mindset and these values and you dream of coloring your soles red as part of the Louboutin adventure, please join us!_x000a__x000a_"/>
    <x v="0"/>
    <x v="4"/>
    <x v="29"/>
    <x v="66"/>
    <n v="1299566"/>
    <x v="7"/>
    <x v="6"/>
    <x v="0"/>
  </r>
  <r>
    <n v="238"/>
    <x v="230"/>
    <x v="43"/>
    <x v="6"/>
    <x v="1"/>
    <x v="111"/>
    <x v="170"/>
    <s v="4 months ago"/>
    <n v="25"/>
    <s v="Job Description_x000a__x000a_Job Description -_x000a__x000a_ * Position holder will be an individual contributor._x000a_ * Build and manage productive, professional relationships with clients_x000a_ * Ensure clients are using and deriving benefit from IndiaMART_x000a_ * Ensure products/services in clientâ€™s e-catalog are accurately defined_x000a_ * Maximize revenue by upselling other services and achieve fortnightly, monthly client retention and revenue targets_x000a_ * Systematic follow-up and time-bound closures_x000a_ * Prompt resolution of complaints_x000a_ * Daily 4-5 in person meetings (F2F) with clients onsite"/>
    <x v="0"/>
    <x v="3"/>
    <x v="27"/>
    <x v="63"/>
    <n v="33722543"/>
    <x v="38"/>
    <x v="10"/>
    <x v="0"/>
  </r>
  <r>
    <n v="239"/>
    <x v="231"/>
    <x v="21"/>
    <x v="3"/>
    <x v="0"/>
    <x v="117"/>
    <x v="175"/>
    <s v="1 day ago"/>
    <n v="200"/>
    <s v="Key Objective :_x000a__x000a_The incumbent would be responsible for developing and expanding the company's footprint in the region and significantly contribute to achieving the business and revenue targets for the team._x000a__x000a__x000a__x000a__x000a_Major Activities:_x000a__x000a__x000a__x000a__x000a_ * Generate leads and build the Indicash franchisee network in the designated area._x000a_ * Convert the warm leads generated by the call center into Indicash Franchisees._x000a_ * Engage with major Master Franchisees in the region &amp; onboard them. Develop exclusive Indicash Master Franchisees in the region._x000a_ * Conduct market research &amp; perform competition benchmarking to gather data for business intelligence._x000a_ * Identify new business opportunities and help the marketing team in TPA sales._x000a_ * Help the marketing team in conducting on ground marketing activities to create the buzz in the market about Indicash Franchisee._x000a_ * Analyze statistics gathered to determine franchisee sales potential._x000a_ * Responsible to maintain a positive brand image._x000a_ * Assist in site acquisition by adhering to internal processes and interfacing with the commissioning team._x000a_ * meet TATs for Franchisee identification and work with service delivery towards reduction of overall timelines for ATM deployment._x000a_ * Work as per targets given on a Monthly, Quarterly, Yearly basis._x000a_ * Post sales relationship management_x000a_ * Having complete knowledge in ATM franchisee model._x000a_ * Having understanding of ATM functioning -BOQ_x000a_ * Ensure to complete Audits target in the area/region on monthly basis._x000a_ * Regular review and working for low uptime and Low Transacting ATMs to improve area performance which will finally convert to revenue._x000a_ * Responsible for Area/Region/State P&amp;L_x000a_ * Local level engagement with all Vendor to have requisite timely support from vendor to have maximum uptime of ATMs._x000a__x000a__x000a__x000a__x000a_Work Experience:_x000a__x000a__x000a__x000a__x000a_3+ years of experience in sales, ATM operations in a related company with a successful track record in hitting sales quota is preferred."/>
    <x v="0"/>
    <x v="1"/>
    <x v="30"/>
    <x v="67"/>
    <n v="4085"/>
    <x v="40"/>
    <x v="11"/>
    <x v="1"/>
  </r>
  <r>
    <n v="240"/>
    <x v="232"/>
    <x v="46"/>
    <x v="2"/>
    <x v="1"/>
    <x v="118"/>
    <x v="176"/>
    <s v="7 months ago"/>
    <n v="200"/>
    <s v="About Us:_x000a__x000a__x000a__x000a__x000a_Paytmis India's leading financial services company that offers full-stack payments &amp; financial solutions to consumers, offline merchants and online platforms. The company is on a mission to bring half a billion Indians into the mainstream economy through payments, commerce, banking, investments, and financial services. One97 Communications Limited that owns the brand Paytm is founded by Vijay Shekhar Sharma and is headquartered in Noida, Uttar Pradesh. Its investors include Softbank, Ant Financial, AGH Holdings, SAIF Partners, Berkshire Hathaway, T Rowe Price and Discovery Capital._x000a__x000a__x000a__x000a__x000a_Job description:-_x000a__x000a__x000a__x000a__x000a_ * Grow Distribution and Market Share in the assigned area of operations_x000a_ * Identify and Recruit the sales team to align and drive business in the market_x000a_ * Formulate and Launch the counter strategy for local initiatives taken up by the competition_x000a_ * Ability to understand the data so as to gather the right information and plan the execution accordingly_x000a_ * Analyse the data and identify the improvement areas, substantiate through market visits to identify the priority spots in order to perform in_x000a_ * Plan the market size, span and geographies for TL and FSEs_x000a_ * Should be able to devise the best methods for communication of plans/targets to the team so as to minimize the expectations vs delivery gap_x000a_   _x000a__x000a__x000a__x000a__x000a_If you want to work with India's best team, just fill the form using the link below and we will get back to you soon"/>
    <x v="0"/>
    <x v="2"/>
    <x v="27"/>
    <x v="26"/>
    <n v="2340144"/>
    <x v="41"/>
    <x v="11"/>
    <x v="0"/>
  </r>
  <r>
    <n v="241"/>
    <x v="233"/>
    <x v="47"/>
    <x v="8"/>
    <x v="1"/>
    <x v="119"/>
    <x v="176"/>
    <s v="3 months ago"/>
    <n v="200"/>
    <s v="Job Description :_x000a__x000a__x000a_ * Key Account Manager (KAM) Role is a market facing role with target_x000a_ * KAM will be responsible to acquire key merchants (Large standalone account, multiple store/MID account, city/regional chains) for payment solutions_x000a_ * KAM will be responsible for retention and cross sales of other products_x000a_ * Should have at least 2 year experience in sales and business development_x000a_ * Good negotiation, communication and convincing skills_x000a_ * Candidate needs to be Graduate / MBA with good academic record_x000a_ * Candidates having experience in managing key account would be preferred_x000a_   _x000a_   _x000a_   _x000a__x000a_Roles &amp; Responsibilities :_x000a__x000a__x000a_ * New Account acquisition for Paytm payments solution ( Only key outlets to be on boarded )_x000a_ * Account Management of provided base Visit accounts and build &amp; maintain relationship_x000a_ * Acquisition quality Ensure on boarded accounts are engaged with Paytm_x000a_   _x000a_   _x000a_   _x000a__x000a_If you want to work with India's best team, just fill the form using the link below and we will get back to you soon."/>
    <x v="0"/>
    <x v="2"/>
    <x v="27"/>
    <x v="26"/>
    <n v="2340144"/>
    <x v="42"/>
    <x v="14"/>
    <x v="0"/>
  </r>
  <r>
    <n v="242"/>
    <x v="234"/>
    <x v="48"/>
    <x v="4"/>
    <x v="1"/>
    <x v="120"/>
    <x v="176"/>
    <s v="8 months ago"/>
    <n v="200"/>
    <s v="About Us:_x000a__x000a__x000a__x000a__x000a_Paytm is India's leading financial services company that offers full-stack payments &amp; financial solutions to consumers, offline merchants and online platforms. The company is on a mission to bring half a billion Indians into the mainstream economy through payments, commerce, banking, investments, and financial services. One97 Communications Limited that owns the brand Paytm is founded by Vijay Shekhar Sharma and is headquartered in Noida, Uttar Pradesh. Its investors include Softbank, Ant Financial, AGH Holdings, SAIF Partners, Berkshire Hathaway, T Rowe Price and Discovery Capital._x000a__x000a__x000a__x000a__x000a_Job description:-_x000a__x000a__x000a__x000a__x000a_ * KAM will be responsible to acquire key merchants (Large standalone account, multiple store/MID account, city/regional chains) for payment solutions_x000a_ * KAM will be responsible for retention and cross sales of other products_x000a_ * Candidates having experience in managing key accounts would be preferred_x000a_   _x000a__x000a__x000a__x000a__x000a_Roles &amp; Responsibilities :-_x000a__x000a__x000a__x000a__x000a_ * New Account acquisition for Paytm payments solution (Only key outlets to be onboarded)_x000a_ * Account Management of provided base Visit accounts, build &amp; maintain relationship_x000a_ * Acquisition quality-Ensure onboarded accounts are engaged with Paytm_x000a_ * Locations : Pune_x000a_   _x000a_   "/>
    <x v="0"/>
    <x v="2"/>
    <x v="27"/>
    <x v="26"/>
    <n v="2340144"/>
    <x v="11"/>
    <x v="6"/>
    <x v="0"/>
  </r>
  <r>
    <n v="243"/>
    <x v="235"/>
    <x v="13"/>
    <x v="0"/>
    <x v="0"/>
    <x v="121"/>
    <x v="171"/>
    <s v="1 week ago"/>
    <n v="126"/>
    <s v="This role comes under Mandate 3 : Employees to be located in their place of posting / respective office base location._x000a__x000a_Job Description_x000a__x000a__x000a_ * Fulfilling sales charters for cities based upon agreed targets, and promoting the organization's presence_x000a_ * Sign Contracts with restaurants and handle inquiries from existing and new clients_x000a_ * Gather sales lead from the market and approach restaurants actively for conversion_x000a_ * Maintaining a strong relationship with restaurant owners and advising them on issues related to the market and offering solutions on the same (such as discounting constructs, adding images &amp; descriptions in the menu, reducing cancellation etc)_x000a_ * Grow revenue for Swiggy through upselling, cross-selling, Ads investment, and other channels as may be applicable_x000a_ * A person has to complete sales reporting activities for Swiggy, including competition intelligence, keeping track of partner visits, and recent trends in the city which he or she manages_x000a_ * Should be able to handle potential clients when on the field as the first in command_x000a_   _x000a_   _x000a__x000a_The individual will be responsible for multiple cities (between 1 to 5) and will be required to travel for 12-15 days a month to the assigned cities._x000a__x000a_Desired Skills_x000a__x000a__x000a_ * Graduates or Post Graduates with 0-6 months of experience in the sales domain or freshers_x000a_ * Knowledge of e-commerce activities or how the food delivery industry works (Not mandatory)_x000a_ * Confident, Pleasing, and a go-getter personality_x000a_ * Average communication skills in English &amp; Effective local language skills are mandatory_x000a_ * Should have basic numerical skills (Eg. growth degrowth)_x000a_ * Good Negotiation and influencing skills_x000a_ * Self-motivated and driven by targets._x000a_ * Knowledge of MS Office or a similar suite is a plus_x000a_   _x000a_   _x000a__x000a_&quot;We are an equal opportunity employer and all qualified applicants will receive consideration for employment without regards to race, colour, religion, sex, disability status, or any other characteristic protected by the law&quot;"/>
    <x v="0"/>
    <x v="3"/>
    <x v="27"/>
    <x v="9"/>
    <n v="9252341"/>
    <x v="43"/>
    <x v="11"/>
    <x v="1"/>
  </r>
  <r>
    <n v="244"/>
    <x v="236"/>
    <x v="13"/>
    <x v="0"/>
    <x v="0"/>
    <x v="122"/>
    <x v="177"/>
    <s v="1 week ago"/>
    <n v="98"/>
    <s v="[Please note this is a Direct Search led by Bacardi. Applications from agencies will not be accepted nor will fees be paid for unsolicited CVs.]_x000a__x000a_Job Description_x000a__x000a_Your Opportunity_x000a__x000a_CSD ASM at Bacardi support commercial team by activities like driving sales &amp; revenue, completion of registration of labels, identifying new sources of growth etc. Contribute to new initiatives by identification of potential and industry. They regularly interact with other functions particularly marketing, finance, and production to ensure continued support._x000a__x000a_About You_x000a__x000a_As CSD ASM , you will be responsible to formulate and drive implementation of sales and promotion plans for the CSD to ensure achievement of business targets and continuous growth of net sales value while maintaining high standards of business processes._x000a__x000a_Responsibilities_x000a__x000a_With our Consumer at the heart, your key focus will be to:_x000a__x000a_* Responsible for development and performance of all sales activities in the assigned markets. Implements distribution and promotion plans in line with the overall initiative to ensure achievement of top line results._x000a_* To plan and execute local marketing and promotional activity to drive brand and volume results._x000a_* To establish a relationship with the channel as that of a key partner_x000a_* To ensure coverage of Canteens and institutes within the channel_x000a_* To Liaise and coordinate with excise and other government agency for smooth continuity of business._x000a_* To ensure timely reporting_x000a_* To maintain close liaison with the market including vendors, key customers, Key On-trade_x000a_* To manage Depots_x000a__x000a_Skills and Experience_x000a__x000a_The Skills &amp; Experience needed to create your legacy_x000a__x000a_* Good inter-personal skills_x000a_* Creative and has the ability to ideate._x000a_* Has the ability to establish strong relationship with the channel._x000a_* Willing to travel._x000a_* Should be a team player._x000a_* Pleasing personality_x000a_* Self-starter with high energy and confidence_x000a_* Should be flexible in approach._x000a_* Should have good working knowledge of computers and financial management._x000a_* Strong analytical &amp; financial skills and budget management experience_x000a_* Excellent presentation skills with strong interpersonal leadership and team management skills_x000a_* Ability to communicate at different organization levels_x000a__x000a_Personal Qualities_x000a__x000a_* Globally minded and able to demonstrate cross-cultural understanding and sensitivity._x000a_* Great communication skills and gravitas with the ability to present credibly to local and global stakeholders._x000a_* Socially engaging. We want someone who will love this job and make that clear for everyone they work with!_x000a_* Someone who can create a strong positive first impression and easily form great relationships with new customers, consumers and stakeholders"/>
    <x v="0"/>
    <x v="4"/>
    <x v="16"/>
    <x v="62"/>
    <n v="162616"/>
    <x v="7"/>
    <x v="6"/>
    <x v="1"/>
  </r>
  <r>
    <n v="245"/>
    <x v="237"/>
    <x v="2"/>
    <x v="0"/>
    <x v="0"/>
    <x v="123"/>
    <x v="178"/>
    <s v="1 week ago"/>
    <n v="68"/>
    <s v="Welspun Group is one of Indiaâ€™s fastest growing global conglomerates with businesses in Line Pipes, Home Textiles, Infrastructure, Steel, Advanced Textiles and Flooring solutions. As globally recognized leaders in Home Textiles and Line Pipes, we have presence in over 50 countries with a strong team of 26,000+ employees. We are the worldâ€™s leading Home Textile solution providers, steered by a robust team of 20,000 people. Our strong presence in Bed, Bath and Flooring solutions._x000a__x000a_Company site : https://www.welspunindia.com/_x000a__x000a__x000a__x000a_Role Purpose: Responsible to drive sales and expansion of new territory._x000a__x000a__x000a__x000a__x000a_Roles &amp; Responsibilities_x000a__x000a__x000a__x000a__x000a_â€¢ Driving and achieveing the primary and secondary sales in assigned territory._x000a__x000a_â€¢ Responsible for appointing new distributors and handling existing distributors_x000a__x000a_â€¢ Ensuring BTL activation in Targeted Number of Stores_x000a__x000a_â€¢ Ensure Targeted Secondary Sales in A+ Outlets in Order to Qualify for Premium Club_x000a__x000a_â€¢ Achieve Primary Sales Target as per assigned Annual Business Plan (ABP)_x000a__x000a_â€¢ Achieve Secondary Sales Target as per assigned Annual Business Plan (ABP)_x000a__x000a_â€¢ Achieve Target for Specific Product Category/Collection_x000a__x000a_â€¢ Achieve Targeted % Customer Retention Rate as per agreed timeline_x000a__x000a_â€¢ Maintain Annual budgeted gross Margin_x000a__x000a_â€¢ Maintain budgeted inventory at Distributor level_x000a__x000a_â€¢ Ensure budgeted Payment Efficiency Index ( PEI) for Distributors_x000a__x000a_â€¢ Ensure Adherance to Monthly Billing Cycle &amp; Number of Outlets_x000a__x000a_â€¢ Ensure smooth execution of secondary sales scheme in market_x000a__x000a_"/>
    <x v="0"/>
    <x v="4"/>
    <x v="16"/>
    <x v="68"/>
    <n v="50630"/>
    <x v="6"/>
    <x v="5"/>
    <x v="1"/>
  </r>
  <r>
    <n v="246"/>
    <x v="238"/>
    <x v="2"/>
    <x v="0"/>
    <x v="0"/>
    <x v="124"/>
    <x v="171"/>
    <s v="1 week ago"/>
    <n v="119"/>
    <s v="Work Mandate 3 â€“ Employees will work fulltime from their base location._x000a__x000a_About Swiggy_x000a__x000a_We're a fast-growing VC-backed on-demand start-up focused on revolutionizing the food delivery industry. We are made up of unbelievably awesome teams that are synonymous with talent, ambition, smartness, passion, versatility and focus. Hyper-productivity and creativity is what we value most as we build a start-up environment where curiosity is expected and high performance is the norm._x000a__x000a_Our primary focus is on customer experience â€“ ensuring superfast deliveries and doing this in the most seamless fashion for our customers. We are trying to execute this vision through our smartphone equipped delivery fleet, something which is unique compared to other food ordering platforms. Guided by an app and powered by custom built routing algorithms, we are building up a wondrous network of on-demand food delivery, one city at a time!_x000a__x000a_Between August 2014 and Dec 2016, Swiggy went from being present in two Bengaluru neighbourhoods to being a formidable force in the food delivery biz in eight cities-Bengaluru, Hyderabad, Mumbai, Gurgaon, Pune, Delhi, Kolkata and Chennai - across India. Since then, Swiggy has raised around USD 75.5 million funding in 5 Rounds of funding from various investors across the world. Now we are present in 200 cities across India._x000a__x000a_If you're talented and think you can handle the adrenaline rush of challenges, we'd love to have you on board. Come join us as we shape the course of online food delivery in the country!_x000a__x000a_Supply Team_x000a__x000a_The Supply team manages the entire vendor ecosystem in the marketplace at Swiggy. We work closely with restaurants along the entire journey of on-boarding, relationship management and providing support services._x000a__x000a_Weâ€™re an agile team of enthusiastic individuals who work on a wide spectrum of initiatives right from innovative ideas and projects that assist in goals of growth, consumer experience and economics on the vendor side, to vendor incentives within the compliance framework, to even managing the restaurant menu content on the Swiggy platform â€“ all geared towards our common vision of Changing the Way India Eats!_x000a__x000a_Role â€“ Sales Manager_x000a__x000a_Revised Job Description_x000a__x000a__x000a_ * Serve as the primary point of contact for assigned client accounts, understanding their goals, needs, and challenges._x000a_ * Develop account strategies to overcome the challenges and action plans to meet client objectives and maximize account growth._x000a_ * Conduct regular F2F business reviews with clients, discussing performance, identifying areas for improvement, and presenting new opportunities._x000a_ * Track and analyze account performance, sales data, account funnel, hygiene, and market trends to identify opportunities and challenges._x000a_ * Deliver Incremental Revenue / RPO from the assigned clients through monetization and commercial improvements._x000a_ * Deliver incremental counter share for all assigned clients by strategic planning to dominate market share._x000a_ * Maintaining a strong relationship with restaurant owners and delivering best-in-class restaurant NPS._x000a_ * Collaborate with internal teams to coordinate and deliver exceptional service to clients, addressing any issues or concerns promptly._x000a_ * Manage the sales administration function, operational performance reporting, streamlining processes and systems wherever possible, and advising senior management on maximizing business relationships and creating an environment where customer service can flourish._x000a_ * Generate leads and proactively approach potential clients, presenting our value proposition and securing new partnerships._x000a_ * Being the face of Swiggy in the market and standing up for the values we believe in._x000a_   _x000a_   _x000a__x000a_Desired Candidate_x000a__x000a__x000a_ * Graduate with excellent communication skills._x000a_ * Good working knowledge and experience of e-commerce activities and all online marketing channels_x000a_ * Confident, Pleasing and a go-getter personality_x000a_ * Effective communication skills_x000a_ * Attitude &amp; Aptitude for Sales_x000a_ * Should be a team player, working alongside people from all walks of life._x000a_ * Analytical, good Excel skills._x000a_ * Leadership and Influencing skills: Identify, builds, and use a wide network of contacts with people at all levels, internally and externally. Achieves a good result through a well-planned approach._x000a_ * Initiative &amp; Flexibility: Recognizes the need to adapt to change &amp; implement appropriate solutions. Be able to identify opportunities and recommend/influence change to increase the effectiveness and success of campaigns._x000a_ * Creativity &amp; Initiative: Demonstrate creativity &amp; originality in your work and have the personal drive and initiative to bring about change and help drive the business forward._x000a_   _x000a_   _x000a__x000a_Key Skills Required_x000a__x000a__x000a_ * P&amp;L Understanding_x000a_ * Market Research and Intelligence_x000a_ * Customer Lifetime Value_x000a_ * Business Development_x000a_ * Data Logic_x000a_ * Data Interpretation_x000a_ * Data Visualization_x000a_ * MS Excel_x000a_ * Data Analysis_x000a_ * Result Orientation_x000a_ * Managing Relationships_x000a_ * Conflict Management_x000a_ * Problem-Solving_x000a_   _x000a_   _x000a__x000a_&quot;We are an equal opportunity employer and all qualified applicants will receive consideration for employment without regards to race, colour, religion, sex, disability status, or any other characteristic protected by the law&quot;"/>
    <x v="0"/>
    <x v="0"/>
    <x v="27"/>
    <x v="9"/>
    <n v="9252341"/>
    <x v="44"/>
    <x v="15"/>
    <x v="1"/>
  </r>
  <r>
    <n v="247"/>
    <x v="239"/>
    <x v="2"/>
    <x v="0"/>
    <x v="0"/>
    <x v="123"/>
    <x v="178"/>
    <s v="1 week ago"/>
    <n v="71"/>
    <s v="Welspun Group is one of Indiaâ€™s fastest growing global conglomerates with businesses in Line Pipes, Home Textiles, Infrastructure, Steel, Advanced Textiles and Flooring solutions. As globally recognized leaders in Home Textiles and Line Pipes, we have presence in over 50 countries with a strong team of 26,000+ employees. We are the worldâ€™s leading Home Textile solution providers, steered by a robust team of 20,000 people. Our strong presence in Bed, Bath and Flooring solutions._x000a__x000a_Company site : https://www.welspunindia.com/_x000a__x000a__x000a__x000a__x000a_ROLE PURPOSE Responsible to drive sales and expansion of new territory_x000a__x000a__x000a__x000a__x000a_ROLES &amp; RESPONSIBILITIES_x000a__x000a_â€¢ Driving and achieveing the primary and secondary sales in assigned territory._x000a__x000a_â€¢ Responsible for appointing new distributors and handling existing distributors_x000a__x000a_â€¢ Ensuring BTL activation in Targeted Number of Stores_x000a__x000a_â€¢ Ensure Targeted Secondary Sales in A+ Outlets in Order to Qualify for Premium Club_x000a__x000a_â€¢ Achieve Primary Sales Target as per assigned Annual Business Plan (ABP)_x000a__x000a_â€¢ Achieve Secondary Sales Target as per assigned Annual Business Plan (ABP)_x000a__x000a_â€¢ Achieve Target for Specific Product Category/Collection_x000a__x000a_â€¢ Achieve Targeted % Customer Retention Rate as per agreed timeline_x000a__x000a_â€¢ Maintain Annual budgeted gross Margin_x000a__x000a_â€¢ Maintain budgeted inventory at Distributor level_x000a__x000a_â€¢ Ensure budgeted Payment Efficiency Index ( PEI) for Distributors_x000a__x000a_â€¢ Ensure Adherance to Monthly Billing Cycle &amp; Number of Outlets_x000a__x000a_â€¢ Ensure smooth execution of secondary sales scheme in market_x000a__x000a_"/>
    <x v="0"/>
    <x v="4"/>
    <x v="16"/>
    <x v="69"/>
    <n v="50630"/>
    <x v="7"/>
    <x v="6"/>
    <x v="1"/>
  </r>
  <r>
    <n v="248"/>
    <x v="240"/>
    <x v="21"/>
    <x v="3"/>
    <x v="0"/>
    <x v="125"/>
    <x v="179"/>
    <s v="1 day ago"/>
    <n v="40"/>
    <s v="Job Location: Goa_x000a__x000a_Company Description_x000a__x000a_Ferrero is a family-owned company with a truly progressive and global outlook and iconic brands such as NutellaÂ®, Tic TacÂ®, Ferrero RocherÂ®, RaffaelloÂ®, Kinder BuenoÂ® and Kinder SurpriseÂ®. As the love for our brands continues to grow, so too does our global reach. Represented in more than 50 countries, with products sold in more than 170, the Ferrero Group is loved by generations around the world. The secret to our global success? 38,767 dedicated employees who celebrate care and quality to craft a business, careers and brands we are proud of. Join us, and you could be one of them._x000a__x000a_Diversity Statement_x000a__x000a_Ferrero is committed to building a diverse and inclusive culture in which all employees feel welcomed and appreciated and have the same opportunities. We believe all of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_x000a__x000a_About the Role:_x000a__x000a_If you are looking for a dynamic working environment, decisiveness and a broad scope of responsibility, this role can interest you. As Area Field Manager, you will ensure the achievement of sales objectives and coordinate with Area Managers and Customer Team Managers._x000a__x000a_Main Responsibilities:_x000a__x000a_EMPLOYEE STRUCTURE MANAGEMENT_x000a__x000a__x000a_ * Playing a key role in managing and guiding the Sales Force_x000a_ * Managing a team of District Managers and providing support in sales operations management_x000a_ * Providing direction on the customer approach and customer management (linear management, negotiation arguments, etc.)_x000a_ * Ensuring the application at sales points of Category and Trade Marketing policies and operative activities performed by Merchandisers_x000a_   _x000a_   _x000a__x000a_ACTIVITY PLANNING AND CONTROLLING_x000a__x000a__x000a_ * Exploring the findings on the development generators on customers_x000a_ * Ensuring that the sales conditions and the trends in consumer prices are applied_x000a_ * Providing insights and guidance on products and materials planning_x000a_ * Taking care of the Sales Force performance trend_x000a_   _x000a_   _x000a__x000a_TEAM MANAGEMENT:_x000a__x000a__x000a_ * Recruiting, managing, motivating, coaching and developing your own team_x000a_   _x000a_   _x000a__x000a_MAINLY COLLABORATION WITH:_x000a__x000a_Area/District Managers, Customer Team Managers, Merchandisers, Sales Force, Trade Marketing Field, Category Management_x000a__x000a_Who we are looking for:_x000a__x000a__x000a_ * 5+ yearsâ€™ experience in sales and/or marketing_x000a_ * Experience gained in the FMCG segment with a proven track record of success in a similar role_x000a_ * Demonstrable experience in managing complex teams_x000a_ * Fluent English_x000a_   _x000a_   _x000a__x000a_How to be successful in the role and at Ferrero:_x000a__x000a_Consumers, quality and care are at the heart of everything we do. So, to be successful at Ferrero, youâ€™ll need to be just as consumer and product centric as we are - dedicated to crafting brilliant results for consumers around the world._x000a__x000a_You should be highly focused on the team management, knowing and guiding your people and leading the team towards achieving goals. Thanks to strategic thinking and great understanding of the business environment you will effectively support others, improve processes and manage complexity. Employee contribution and engagement at Ferrero is based on the individual, team and organisation dimension, so demonstrable consumer-focused attitude and autonomy in managing relationships will help you in building your position among stakeholders and achieving expected sales outcomes with your team."/>
    <x v="0"/>
    <x v="3"/>
    <x v="27"/>
    <x v="60"/>
    <n v="5472"/>
    <x v="41"/>
    <x v="13"/>
    <x v="1"/>
  </r>
  <r>
    <n v="249"/>
    <x v="241"/>
    <x v="43"/>
    <x v="6"/>
    <x v="1"/>
    <x v="126"/>
    <x v="170"/>
    <s v="4 months ago"/>
    <n v="46"/>
    <s v="Job Description_x000a__x000a_We are looking out for young, energetic &amp; dynamic individuals who aspire to make a career in a fast moving environment._x000a__x000a_ * Position holder will be an individual contributor_x000a_ * Build and manage productive, professional relationships with clients_x000a_ * Ensure clients are using and deriving benefit from IndiaMART_x000a_ * Ensure products/services in clientâ€™s e-catalog are accurately defined_x000a_ * Maximize revenue by upselling other services and achieve fortnightly, monthly client retention and revenue targets_x000a_ * Systematic follow-up and time-bound closures_x000a_ * Prompt resolution of complaints_x000a_ * Daily 4-5 in person meetings (F2F) with clients onsite"/>
    <x v="0"/>
    <x v="3"/>
    <x v="27"/>
    <x v="63"/>
    <n v="33722543"/>
    <x v="17"/>
    <x v="8"/>
    <x v="0"/>
  </r>
  <r>
    <n v="250"/>
    <x v="242"/>
    <x v="43"/>
    <x v="6"/>
    <x v="1"/>
    <x v="126"/>
    <x v="170"/>
    <s v="4 months ago"/>
    <n v="104"/>
    <s v="Job Description_x000a__x000a_We are looking out for young, energetic &amp; dynamic individuals who aspire to make a career in a fast-moving environment._x000a__x000a_ * Position holder will be an individual contributor._x000a_ * Build and manage productive, professional relationships with clients._x000a_ * Ensure clients are using and deriving benefit from IndiaMART._x000a_ * Ensure products/services in the clientâ€™s e-catalog are accurately defined._x000a_ * Maximize revenue by upselling other services and achieve fortnightly, monthly client retention and revenue targets._x000a_ * Systematic follow-up and time-bound closures._x000a_ * Prompt resolution of complaints._x000a_ * Daily 4-5 in person meetings (F2F) with clients onsite"/>
    <x v="0"/>
    <x v="3"/>
    <x v="27"/>
    <x v="63"/>
    <n v="33722543"/>
    <x v="40"/>
    <x v="16"/>
    <x v="0"/>
  </r>
  <r>
    <n v="251"/>
    <x v="243"/>
    <x v="25"/>
    <x v="0"/>
    <x v="0"/>
    <x v="127"/>
    <x v="180"/>
    <s v="2 days ago"/>
    <n v="200"/>
    <s v=" * Position Title - Area Sales Manager-General Trade_x000a_ * Location â€“ Raipur (Will accountable for entire Chhattisgarh based at Raipur)_x000a_ * Total Experience - 5 to 10 Years (Minimum in Similar Role)_x000a_ * Qualification - MBA (Full Time is compulsory)_x000a_ * Reporting to-Branch Sales Manager_x000a_ * Direct Reporting - Yes (1 to 2 Employees approx.)_x000a_ * Languages Known- English &amp; Hindi_x000a_ * Industry- FMCD/Consumer Durable/Electrical &amp; FMCG._x000a__x000a__x000a__x000a__x000a_Key Responsibilities:-_x000a__x000a_Sales_x000a__x000a_ * Give sales plan category/product/channel wise- per month after discussion with key distributors and dealers_x000a_ * Daily tracking of sales plan, expectation vs. reality, billing (value achievement of every channel)_x000a_ * Tracking and updating Daily Sales Report_x000a_ * Ensuring Product Mix in the sales and indenting for products_x000a_ * Ensuring new products and launches are communicated to the market, and the launches are happening on time_x000a_ * Monitoring Competitor's activity in the Market_x000a_ * Monitoring effective use of POP materials along with Coâ€™s products prominently displayed at all retail shops_x000a_ * Ensure Company objectives are being fulfilled in a month and cascade the same to team members: working with Field Force in the Market_x000a_ * Provide effective customer service_x000a_ * Identifying new distributors and markets to start or develop new markets/territories, understand why the brand is not available_x000a_ * Ensuring new channel mix in the portfolio- to reduce dependency on distributors_x000a_ * Coordinating with the Depot/Logistics on a day-to-day basis in terms of getting the right Product Mix, and dispatch of goods to respective towns/distributors._x000a__x000a__x000a__x000a__x000a_Cost Control_x000a__x000a_ * Control on outstanding: tracking payments/outstanding from channel partners_x000a_ * Ensuring timely payment from Distributors as per the stipulated time given to them._x000a__x000a__x000a__x000a__x000a_Promotional Activities_x000a__x000a_ * Monitoring Schemes in Retail Trade and Distributors._x000a_ * Monitoring and implementing successfully promotional activities from time to time_x000a_ * Monitoring competitor activity and reporting the same_x000a_ * Addressing and resolving issues from the dealer/distributor point of view._x000a__x000a__x000a__x000a__x000a_Subordinate Development_x000a__x000a_ * Providing on-the-job training to subordinates_x000a__x000a__x000a__x000a__x000a_Remarks-_x000a__x000a_ * Good Communication Skills and clarity of thought in terms of Sales Process._x000a_ * Looking for a stable candidate (Frequent job changes will be not considered)_x000a_ * Local Candidates are preferred._x000a_ * Strong Exposure to Channel Sales is compulsory._x000a_ * Team Handling is compulsory (Compulsory to handle On Roll Team Only)_x000a_ * Strong data analytical skills (Working knowledge of Excel is essential)_x000a_ * Willingness to travel a minimum of 10 to 12 days_x000a_ * Candidates should have handled a minimum business of 15 Cr PA &amp; and above will be considered"/>
    <x v="0"/>
    <x v="0"/>
    <x v="16"/>
    <x v="70"/>
    <n v="766591"/>
    <x v="45"/>
    <x v="17"/>
    <x v="1"/>
  </r>
  <r>
    <n v="252"/>
    <x v="244"/>
    <x v="49"/>
    <x v="9"/>
    <x v="1"/>
    <x v="126"/>
    <x v="170"/>
    <s v="3 months ago"/>
    <n v="70"/>
    <s v="Job Description_x000a__x000a_We are looking out for young, energetic &amp; dynamic individuals who aspire to make a career in a fast-moving environment._x000a__x000a_ * The position holder will be an individual contributor._x000a_ * Build and manage productive, professional relationships with clients._x000a_ * Ensure clients are using and deriving benefits from IndiaMART._x000a_ * Ensure products/services in the clientâ€™s e-catalogue are accurately defined._x000a_ * Maximize revenue by upselling other services and achieve fortnightly monthly client retention and revenue targets._x000a_ * Systematic follow-up and time-bound closures._x000a_ * Prompt resolution of complaints._x000a_ * Daily 4-5 in-person meetings (F2F) with clients onsite"/>
    <x v="0"/>
    <x v="3"/>
    <x v="27"/>
    <x v="63"/>
    <n v="33722543"/>
    <x v="46"/>
    <x v="8"/>
    <x v="0"/>
  </r>
  <r>
    <n v="253"/>
    <x v="245"/>
    <x v="50"/>
    <x v="9"/>
    <x v="1"/>
    <x v="126"/>
    <x v="170"/>
    <s v="3 months ago"/>
    <n v="66"/>
    <s v="Job Description_x000a__x000a_We are looking out for young, energetic &amp; dynamic individuals who aspire to make a career in a fast-moving environment._x000a__x000a_ * The position holder will be an individual contributor._x000a_ * Build and manage productive, professional relationships with clients._x000a_ * Ensure clients are using and deriving benefits from IndiaMART._x000a_ * Ensure products/services in the clientâ€™s e-catalogue are accurately defined._x000a_ * Maximize revenue by upselling other services and achieve fortnightly monthly client retention and revenue targets._x000a_ * Systematic follow-up and time-bound closures._x000a_ * Prompt resolution of complaints._x000a_ * Daily 4-5 in-person meetings (F2F) with clients onsite"/>
    <x v="0"/>
    <x v="3"/>
    <x v="27"/>
    <x v="63"/>
    <n v="33722543"/>
    <x v="40"/>
    <x v="16"/>
    <x v="0"/>
  </r>
  <r>
    <n v="254"/>
    <x v="246"/>
    <x v="43"/>
    <x v="6"/>
    <x v="1"/>
    <x v="126"/>
    <x v="170"/>
    <s v="4 months ago"/>
    <n v="25"/>
    <s v="Job Description_x000a__x000a__x000a_ * We are looking out for young, energetic &amp; dynamic individuals who aspire to make a career in a fast-moving environment._x000a_    * Position holder will be an individual contributor_x000a_    * Build and manage productive, professional relationships with clients_x000a_    * Ensure clients are using and deriving benefit from IndiaMART_x000a_    * Ensure products/services in the clientâ€™s e-catalog are accurately defined_x000a_    * Maximize revenue by upselling other services and achieve fortnightly, monthly client retention and revenue targets_x000a_    * Systematic follow-up and time-bound closures_x000a_    * Prompt resolution of complaints_x000a_    * Daily 4-5 in person meetings (F2F) with clients onsite"/>
    <x v="0"/>
    <x v="3"/>
    <x v="27"/>
    <x v="63"/>
    <n v="33722543"/>
    <x v="47"/>
    <x v="2"/>
    <x v="0"/>
  </r>
  <r>
    <n v="255"/>
    <x v="247"/>
    <x v="4"/>
    <x v="2"/>
    <x v="1"/>
    <x v="128"/>
    <x v="181"/>
    <s v="22 hours ago"/>
    <n v="72"/>
    <s v="The Surgical Robotics Capital Sales Specialist will be responsible for selling Robotic Assisted_x000a__x000a_Surgery (RAS) system to targeted hospitals in India. The role requires a high level of experience in selling large capital medical equipment to senior C-suite level hospital executives, to include CEO, CFO, and COO. This individual will need advanced consultative selling skills and experience building consensus among economic and clinical decision makers. The Surgical Robotics Capital Sales Specialist will be expected to use strong, solutions-based selling and closing skills in order to meet predetermined revenue quotas. Strong analytical skills, attention to detail, action-orientation, and self-motivation are essential traits for this position."/>
    <x v="0"/>
    <x v="3"/>
    <x v="23"/>
    <x v="71"/>
    <n v="1331952"/>
    <x v="10"/>
    <x v="7"/>
    <x v="1"/>
  </r>
  <r>
    <n v="256"/>
    <x v="248"/>
    <x v="41"/>
    <x v="0"/>
    <x v="0"/>
    <x v="126"/>
    <x v="170"/>
    <s v="2 weeks ago"/>
    <n v="25"/>
    <s v="Job Description_x000a__x000a_We are looking out for young, energetic &amp; dynamic individuals who aspire to make a career in a fast-moving environment._x000a__x000a__x000a_ * ï‚· Position holder will be an individual contributor_x000a_ * ï‚· Build and manage productive, professional relationships with clients_x000a_ * ï‚· Ensure clients are using and deriving benefit from IndiaMART_x000a_ * ï‚· Ensure products/services in the clientâ€™s e-catalog are accurately defined_x000a_ * ï‚· Maximize revenue by upselling other services and achieve_x000a_ * fortnightly, monthly client retention and revenue targets_x000a_ * ï‚· Systematic follow-up and time-bound closures_x000a_ * ï‚· Prompt resolution of complaints_x000a_ * ï‚· Daily 4-5 in person meetings (F2F) with clients onsite"/>
    <x v="0"/>
    <x v="3"/>
    <x v="27"/>
    <x v="63"/>
    <n v="33722543"/>
    <x v="38"/>
    <x v="10"/>
    <x v="0"/>
  </r>
  <r>
    <n v="257"/>
    <x v="249"/>
    <x v="51"/>
    <x v="0"/>
    <x v="0"/>
    <x v="129"/>
    <x v="182"/>
    <s v="3 weeks ago"/>
    <n v="25"/>
    <s v="Job Summary_x000a__x000a__x000a_ * To monitor sales team &amp; Do Joint Visits with SLM sales Team._x000a_ * Responsible for All MP SLM business_x000a_ * Team Building to reach every order loss customer for Future business._x000a_ * On time submission &amp; coordination for all necessary reports ask By HO Monthly Rolling Plan, LMS, Projection, STN mcs_x000a_ * Good Hold, relationship with Financers as well customers to secure SLM business._x000a_   _x000a_   _x000a__x000a_Must Have Skills_x000a__x000a__x000a_ * Technical Skills_x000a_ * Good in Soft skills_x000a_ * Leadership qualities_x000a_   _x000a_   _x000a__x000a_Nice To Have Skills_x000a__x000a__x000a_ * Computer knowledge_x000a_ * Good in communication skill_x000a_   _x000a_   _x000a__x000a_Roles And Responsibilities_x000a__x000a__x000a_ * Need to take care of sales of SLM in the Indore Region_x000a_ * Responsible for developing sales in the entire region._x000a_ * Maintain regular contact with potential customers on a day- to-day basis._x000a_ * Organizing sales visits, and identifying and establishing new business._x000a_ * Meeting sales target set for the area_x000a_ * Providing pre-sales technical discussion /assistance and product education to customers_x000a_ * Supporting marketing by attending trade shows, roadshows, conferences, and other marketing activities._x000a_ * Willingness to travel"/>
    <x v="0"/>
    <x v="3"/>
    <x v="27"/>
    <x v="21"/>
    <n v="315083"/>
    <x v="5"/>
    <x v="4"/>
    <x v="0"/>
  </r>
  <r>
    <n v="258"/>
    <x v="250"/>
    <x v="52"/>
    <x v="10"/>
    <x v="1"/>
    <x v="130"/>
    <x v="176"/>
    <s v="9 months ago"/>
    <n v="200"/>
    <s v="Preferred Domains : Candidates from Direct Sales, B2C, Telecom, FMGC, Fintech or Device sales domain will be preferred._x000a__x000a__x000a__x000a__x000a_Experience Required : 2-8 years of relevant experience in sales and distribution/ business development._x000a__x000a__x000a__x000a__x000a_Location - Bangalore_x000a__x000a__x000a__x000a__x000a_Min Qualification Graduation / MBA_x000a__x000a__x000a__x000a__x000a_Reporting Matrix ( TLs) : The role will report to the Area Sales Manager(ASM) and will have 10-20 field executives as direct reports._x000a__x000a__x000a__x000a__x000a_Reporting Matrix ( ASMs ) : The role will report to the City Heads (CH ) and will have 5-10 Team Lead as direct reports._x000a__x000a__x000a__x000a__x000a_Job Description -_x000a__x000a__x000a__x000a__x000a_Grow Distribution and Market share in the assigned area of operations._x000a__x000a__x000a__x000a__x000a_Visibility Accountability through Extensive QR &amp; Sound box deployment and sale of the product ._x000a__x000a__x000a__x000a__x000a_Identify and Recruit the sales team to align and drive business in the market._x000a__x000a__x000a__x000a__x000a_Skilled in coaching and mentoring, a quick learner who grasps and puts into application new learned ideas and concepts._x000a__x000a__x000a__x000a__x000a_Plan the market size, span and geographies for FSE/TLs._x000a__x000a__x000a__x000a__x000a_Should be able to devise the best methods for communication of plans/targets to the team so as to minimize the expectations vs delivery gap._x000a__x000a__x000a__x000a__x000a_Monitor the Quality parameters as suggested by the management._x000a__x000a__x000a__x000a__x000a_Validate and conduct the audits on the acquisitions and sales done by the team._x000a__x000a__x000a__x000a__x000a_Ensure the team members are in the market where sales &amp; usage are done regularly_x000a__x000a__x000a__x000a__x000a_Should have good networking capabilities and be willing to travel extensively throughout their specified area._x000a__x000a__x000a__x000a__x000a_KAM - Job Description -_x000a__x000a__x000a__x000a__x000a_ * Key Account Manager (KAM) Role is a market facing role with target_x000a_ * KAM will be responsible to acquire key merchants (Large standalone account, multiple store/MID account, city/regional chains) for payment solutions_x000a_ * KAM will be responsible for retention and cross sales of other products_x000a_ * Should have at least 2 year experience in sales and business development_x000a_ * Good negotiation, communication and convincing skills_x000a_ * Candidate needs to be Graduate / MBA with good academic record_x000a_ * Candidates having experience in managing key account would be preferred_x000a_   _x000a__x000a__x000a__x000a__x000a_Roles &amp; Responsibilities :_x000a__x000a__x000a__x000a__x000a_ * New Account acquisition for Paytm payments solution ( Only key outlets to be on boarded )_x000a_ * Account Management of provided base Visit accounts and build &amp; maintain relationship_x000a_ * Acquisition quality Ensure on boarded accounts are engaged with Paytm_x000a_   _x000a_   "/>
    <x v="0"/>
    <x v="2"/>
    <x v="27"/>
    <x v="26"/>
    <n v="2340144"/>
    <x v="0"/>
    <x v="0"/>
    <x v="0"/>
  </r>
  <r>
    <n v="259"/>
    <x v="251"/>
    <x v="41"/>
    <x v="0"/>
    <x v="0"/>
    <x v="131"/>
    <x v="183"/>
    <s v="2 weeks ago"/>
    <n v="30"/>
    <s v="Skills Required_x000a__x000a__x000a_ * Minimum 3 years of experience in sales of International Luxury Holiday packages, in the travel and tourism industry._x000a_ * Business Development - Meet &amp; exceed sales targets._x000a_ * Manage Sales process by having high client acquisition and upselling ancillary services._x000a_ * Identify the HNI client preferences, needs and budget to curate personalised holiday packages to exceed the client expectation_x000a_ * In depth knowledge of destinations (short haul &amp; Long Haul), DMC and products are required and stay updated on latest travel trends_x000a_ * High conversion of quote to Sales by initiating and maintaining the relationship with client through various communication channels and in person meet if required._x000a_ * Maintaining comprehensive database of queries and their status, also share Daily weekly &amp; monthly reports_x000a_   _x000a_   _x000a__x000a_(ref:updazz.com)"/>
    <x v="0"/>
    <x v="0"/>
    <x v="27"/>
    <x v="72"/>
    <n v="955206"/>
    <x v="3"/>
    <x v="2"/>
    <x v="0"/>
  </r>
  <r>
    <n v="260"/>
    <x v="252"/>
    <x v="43"/>
    <x v="6"/>
    <x v="1"/>
    <x v="132"/>
    <x v="170"/>
    <s v="4 months ago"/>
    <n v="200"/>
    <s v="Job Description_x000a__x000a_ * The position holder will be managing a team of 5-6 individuals_x000a_ * Accurately plan, forecast and achieve fortnightly, monthly client retention targets from the assigned set of clients_x000a_ * Build and manage productive, professional relationships with clients_x000a_ * Hire, Train and Retain your team. Formulate their developmental plan and ensure fulfilment of their training needs_x000a_ * Ensure prompt resolution of client complaints_x000a_ * Maximize revenue by upselling higher value services and achieve fortnightly, monthly client retention and revenue targets_x000a_ * Daily 08-10 meaningful telephone/video calls with clients"/>
    <x v="0"/>
    <x v="3"/>
    <x v="27"/>
    <x v="63"/>
    <n v="33722543"/>
    <x v="3"/>
    <x v="2"/>
    <x v="0"/>
  </r>
  <r>
    <n v="262"/>
    <x v="253"/>
    <x v="10"/>
    <x v="0"/>
    <x v="0"/>
    <x v="133"/>
    <x v="184"/>
    <s v="2 weeks ago"/>
    <n v="66"/>
    <s v=" * We are seeking an accomplished and results-driven Sales Manager to lead our sales team and drive revenue growth. The ideal candidate will have a proven track record in sales leadership, a deep understanding of the sales process, and the ability to motivate and guide a high-performing team. As a Sales Manager, you will play a critical role in developing and implementing sales strategies to achieve organizational goals._x000a_   _x000a_   _x000a__x000a_If you are a dynamic and strategic thinker with a passion for driving business growth, we invite you to apply for this exciting opportunity. Join our team and contribute to our mission of expanding our market presence and delivering exceptional value to our customers._x000a__x000a__x000a_ * Team Leadership:_x000a_ * Recruit, train, and manage a team of sales professionals._x000a_ * Set clear sales targets and performance expectations._x000a_ * Provide coaching and mentorship to enhance the skills and productivity of the sales team._x000a_   _x000a_   _x000a__x000a_Sales Strategy And Planning_x000a__x000a__x000a_ * Develop and implement effective sales strategies to meet and exceed revenue targets._x000a_ * Analyze market trends and competitor activities to identify business opportunities._x000a_ * Collaborate with senior management to set sales goals and objectives._x000a_ * Ground-level strategy deployment for the team and area._x000a_   _x000a_   _x000a__x000a_Customer Relationship Management_x000a__x000a__x000a_ * Build and maintain strong relationships with key clients and partners._x000a_ * Ensure high levels of customer satisfaction and resolve any escalated issues._x000a_ * Identify opportunities for upselling and cross-selling to existing clients._x000a_   _x000a_   _x000a__x000a_Sales Performance Analysis_x000a__x000a__x000a_ * Monitor and analyze sales performance metrics._x000a_ * Prepare and present regular sales reports to senior management._x000a_ * Identify areas for improvement and implement corrective actions._x000a_ * Dealer Management and Performance_x000a_   _x000a_   _x000a__x000a_Training And Development_x000a__x000a__x000a_ * Conduct ongoing training sessions to keep the sales team updated on product knowledge and sales techniques._x000a_ * Foster a culture of continuous learning and development within the sales department._x000a_ * Day-to-day management and coaching of field salespeople._x000a_ * Mentoring and development of field salespeople._x000a_   _x000a_   _x000a__x000a_Budget Management_x000a__x000a__x000a_ * Develop and manage the sales department budget._x000a_ * Ensure cost-effectiveness and efficiency in sales operations._x000a_   _x000a_   _x000a__x000a_Collaboration With Other Departments_x000a__x000a__x000a_ * Collaborate with marketing, product development, and other departments to align strategies and achieve overall business objectives._x000a_ * Provide feedback from the sales team to influence product development and marketing strategies._x000a_   _x000a_   _x000a__x000a_Market Intelligence_x000a__x000a__x000a_ * Gather market intelligence to stay informed about industry trends, competitor activities, and customer preferences._x000a_ * Utilize gathered intelligence to refine sales strategies and stay ahead in the market._x000a_ * _x000a_ * Bachelorâ€™s degree in Engineering, Business Administration, Marketing, or a related field._x000a_ * Proven experience in sales management with a successful track record of achieving and exceeding targets._x000a_ * Strong leadership and team management skills._x000a_ * Excellent communication and interpersonal abilities._x000a_ * Strategic thinking with the ability to develop and implement effective sales strategies._x000a_ * Analytical skills to interpret sales performance data and make informed decisions._x000a_ * Familiarity with CRM software and sales management tools._x000a_ * Ability to thrive in a fast-paced and dynamic environment._x000a_ * Results-oriented mindset with a focus on customer satisfaction._x000a_ * Knowledge of the Pump / Motor / any Similar industry and market trends._x000a_ * Negotiation and problem-solving skills."/>
    <x v="0"/>
    <x v="3"/>
    <x v="27"/>
    <x v="73"/>
    <n v="7883620"/>
    <x v="5"/>
    <x v="4"/>
    <x v="0"/>
  </r>
  <r>
    <n v="263"/>
    <x v="254"/>
    <x v="53"/>
    <x v="1"/>
    <x v="1"/>
    <x v="127"/>
    <x v="185"/>
    <s v="1 month ago"/>
    <n v="25"/>
    <s v="Responsibilities &amp; Key Deliverables_x000a__x000a_The CBM-S exists to deliver thru his Area Sales Managers (ASM), (a) Targeted Market Share and Volumes (b) Customer Satisfaction and (c) Revenue for the Company and profitability for the Dealers. Execute SCV Strategy for the Region to ensure a concrete path towards achievement of the targeted volume and market share. Identify Model-wise and Geography-wise opportunities in the cluster through customer segmentation . Create cluster level strategy for the specific cluster and get it reviewed and signed off from the Regional Business Head (RBH) Execute the micro-level strategy through the TSMs. Along with the RBH, assign Targets for each Model to TSMs based on the potential of their geographies and the strategy . Ensure Customer satisfaction through the adherence of proper sales process. Drive the finances of the cluster through development of alternate financiers, promotion of finance option purchased from dealership, sale of accessories and shield through showroom etc. Ensure manpower adequacy and quality in the dealerships . Accompany TSMs to coach them on-the-job to develop their capability - review the Enquiry/ Booking/ Retail Pipeline for the dealerships. Appoint and liaise with Local Marketing Agencies to conduct Company-funded Activities across Cluster-geography. Maintain good connect with Regional Sales Managers of Key Financiers for CV-Finance and large Brokers of Used Commercial Vehicles_x000a__x000a_Preferred Industries_x000a__x000a_Marketing &amp; Comm_x000a__x000a_Advertising/Marketin_x000a__x000a_Education Qualification_x000a__x000a_MBA; Bachelors of Technology; Bachelor of Engineering_x000a__x000a_General Experience_x000a__x000a_Must have 6-10 years of experience in Sales and Marketing for Manufacturing/ Engineering Industry (Preferably, Automobile Industry_x000a__x000a_Critical Experience_x000a__x000a_Mahindra Leadership Competencies_x000a__x000a_Strategic Business Orientation_Business Perspective_x000a__x000a_Strategic Business Orientation_Anticipating and Leveraging Business Opportunities_x000a__x000a_Strategic Business Orientation_Strategic Foresight_x000a__x000a_Strategic Business Orientation_Global mind-set_x000a__x000a_Leadership through Sustainability_Strategize around,Sustainability Drivers_x000a__x000a_Leadership through Sustainability_Frugal mind set_x000a__x000a_Leadership through Sustainability_Stakeholder focus_x000a__x000a_Leadership through Sustainability_Triple Bottom Line Sensitivity_x000a__x000a_Customer Focus_Customer Sensitivity_x000a__x000a_Customer Focus_Customer Delight_x000a__x000a_Customer Focus_Service Orientation_x000a__x000a_Innovation Led Transformation _Idea Orientation_x000a__x000a_Innovation Led Transformation _Change catalyst_x000a__x000a_Innovation Led Transformation _Risk Taking with Responsibility_x000a__x000a_Result Orientation with Execution Excellence_Effective Project Management_x000a__x000a_Result Orientation with Execution Excellence_Passion for Quality_x000a__x000a_Result Orientation with Execution Excellence_Accountability for results_x000a__x000a_Result Orientation with Execution Excellence_Agility with discipline_x000a__x000a_Leveraging Human Capital_Exponential synergy_x000a__x000a_Leveraging Human Capital_Team development_x000a__x000a_Leveraging Human Capital_Entrepreneurial engagement_x000a__x000a_Leveraging Human Capital_Appreciating diversity_x000a__x000a_Weaving Passion and Energy at Work_Being Passionate about work_x000a__x000a_Weaving Passion and Energy at Work_Working without Barriers_x000a__x000a_Weaving Passion and Energy at Work_Blending Fun with work_x000a__x000a_Weaving Passion and Energy at Work_Learning from Failures_x000a__x000a_System Generated Core Skills_x000a__x000a_Analytical Thinking_x000a__x000a_Capability Building_x000a__x000a_Consultative Selling_x000a__x000a_Service Orientation_x000a__x000a_Customer Sensitivity_x000a__x000a_Relationship Management_x000a__x000a_Dealer Management_x000a__x000a_Market Intelligence_x000a__x000a_Industry Analysis_x000a__x000a_Regulatory Compliance_x000a__x000a_Lead Generation_x000a__x000a_Enquiry Management_x000a__x000a_Channel Development_x000a__x000a_Manpower Management_x000a__x000a_Market Share Analysis_x000a__x000a_Customer Segmentation_x000a__x000a_Sales Process_x000a__x000a_Financial Planning_x000a__x000a_Coaching_x000a__x000a_Liasoning_x000a__x000a_Marketing_x000a__x000a_System Generated Secondary Skills_x000a__x000a_Financial Management_x000a__x000a_Interpersonal Skills_x000a__x000a_Market Acumen_x000a__x000a_Negotiation_x000a__x000a_People Management_x000a__x000a_Performance Management_x000a__x000a_Sales Planning_x000a__x000a_Territory Coverage Optimization"/>
    <x v="0"/>
    <x v="3"/>
    <x v="16"/>
    <x v="74"/>
    <n v="6485"/>
    <x v="2"/>
    <x v="1"/>
    <x v="0"/>
  </r>
  <r>
    <n v="264"/>
    <x v="255"/>
    <x v="54"/>
    <x v="9"/>
    <x v="1"/>
    <x v="126"/>
    <x v="170"/>
    <s v="3 months ago"/>
    <n v="56"/>
    <s v="Job Description_x000a__x000a_We are looking out for young, energetic &amp; dynamic individuals who aspire to make a career in a fast-moving environment._x000a__x000a_ * The position holder will be an individual contributor._x000a_ * Build and manage productive, professional relationships with clients._x000a_ * Ensure clients are using and deriving benefits from IndiaMART._x000a_ * Ensure products/services in the clientâ€™s e-catalogue are accurately defined._x000a_ * Maximize revenue by upselling other services and achieve fortnightly monthly client retention and revenue targets._x000a_ * Systematic follow-up and time-bound closures._x000a_ * Prompt resolution of complaints._x000a_ * Daily 4-5 in-person meetings (F2F) with clients onsite"/>
    <x v="0"/>
    <x v="3"/>
    <x v="27"/>
    <x v="63"/>
    <n v="33722543"/>
    <x v="48"/>
    <x v="8"/>
    <x v="0"/>
  </r>
  <r>
    <n v="265"/>
    <x v="256"/>
    <x v="4"/>
    <x v="2"/>
    <x v="1"/>
    <x v="134"/>
    <x v="186"/>
    <s v="18 hours ago"/>
    <n v="25"/>
    <s v="Job Title: Assistant Sales Manager_x000a__x000a_Company: Homesfy Realty Ltd_x000a__x000a_Location:- Kalyan / Dombivli_x000a__x000a_About Us_x000a__x000a_Homesfy is the first-ever real estate brokerage firm listed on NSE Emerge and is one of the fastest-growing tech-enabled companies in the full-fledged, organized real estate industry._x000a__x000a_Homesfy aims to simplify the home-buying process and make the real estate transaction reliable, trustworthy, and hassle-free. We understand that investing in real estate or buying a home is a big decision for everyone. Thus, our goal has always been to provide customers with meaningful home solutions to enhance their home-buying experience. We also aim to strengthen our homies' professional and personal journey through an efficient and empathetic approach._x000a__x000a_Homesfy has self-sustained amp; evolved from a humble beginning to a decade of competence in real estate spread across Mumbai, Pune, Delhi NCR, Bangalore, and Dubai. We are steadfast and have brought joy to more than 10,000+ families. Last year we grew by more than 400+ motivated team members, and Homesfy has been the preferred channel partner for developers like Lodha, Godrej, Prestige, Dosti, Runwal, Hiranandani, Piramal, Raymond, and Mahindra, to name a few._x000a__x000a_Company website: - www.homesfy.in and www.mymagnet.io_x000a__x000a_Position Overview: -_x000a__x000a_We are seeking a dynamic and results-driven individual to join our Direct Sales Team as an Assistant Sales Manager. In this role, you will play a pivotal role in driving sales, providing exceptional service to our clients, and contributing to the growth of our real estate business._x000a__x000a_Key Responsibilities: -_x000a__x000a__x000a_ * Work closely with the Managerâ€™s to execute sales strategies and achieve sales targets._x000a_ * Assist in identifying and developing new business opportunities and leads._x000a_ * Maintain and nurture relationships with clients, ensuring their needs are met effectively._x000a_ * Collaborate with the team to provide valuable insights and support._x000a_ * Stay informed about market trends and real estate developments to offer informed advice to clients._x000a_ * Prepare and deliver sales reports, forecasts, and performance metrics._x000a_ * Contribute to the overall success of the sales team and the organization._x000a_   _x000a_   _x000a__x000a_Qualifications: -_x000a__x000a__x000a_ * Bachelor's degree in Business, Marketing, or a related field (preferred)._x000a_ * Proven experience in real estate sales or a related field._x000a_ * Strong interpersonal and communication skills._x000a_ * Customer-focused with a commitment to delivering exceptional service._x000a_ * Ability to thrive in a fast-paced and competitive sales environment._x000a_ * Knowledge of the local real estate market is a plus._x000a_ * Proficiency in CRM software and Microsoft Office Suite._x000a_ * Highly motivated and results-oriented._x000a_   _x000a_   _x000a__x000a_Why Join Us: -_x000a__x000a_Opportunity to work with the first-ever real estate brokerage firm listed on NSE Emerge_x000a__x000a_Ongoing training and professional development._x000a__x000a_A supportive and collaborative work environment._x000a__x000a_The opportunity to make a significant impact on the real estate industry."/>
    <x v="0"/>
    <x v="1"/>
    <x v="16"/>
    <x v="75"/>
    <n v="3374706"/>
    <x v="49"/>
    <x v="6"/>
    <x v="1"/>
  </r>
  <r>
    <n v="267"/>
    <x v="257"/>
    <x v="6"/>
    <x v="0"/>
    <x v="0"/>
    <x v="135"/>
    <x v="186"/>
    <s v="1 week ago"/>
    <n v="25"/>
    <s v="Job Title: Assistant Sales Manager_x000a__x000a_Company: Homesfy Realty Ltd_x000a__x000a_Location: Noida_x000a__x000a_About Us:-_x000a__x000a_Homesfy is the first-ever real estate brokerage firm listed on NSE Emerge and is one of the fastest-growing tech-enabled companies in the full-fledged, organized real estate industry._x000a__x000a_Homesfy aims to simplify the home-buying process and make the real estate transaction reliable, trustworthy, and hassle-free. We understand that investing in real estate or buying a home is a big decision for everyone. Thus, our goal has always been to provide customers with meaningful home solutions to enhance their home-buying experience. We also aim to strengthen our homies' professional and personal journey through an efficient and empathetic approach._x000a__x000a_Homesfy has self-sustained amp; evolved from a humble beginning to a decade of competence in real estate spread across Mumbai, Pune, Delhi NCR, Bangalore, and Dubai. We are steadfast and have brought joy to more than 10,000+ families. Last year we grew by more than 400+ motivated team members, and Homesfy has been the preferred channel partner for developers like Lodha, Godrej, Prestige, Dosti, Runwal, Hiranandani, Piramal, Raymond, and Mahindra, to name a few._x000a__x000a_Company website: - www.homesfy.in and www.mymagnet.io_x000a__x000a_Position Overview: -_x000a__x000a_We are seeking a dynamic and results-driven individual to join our Direct Sales Team as an Assistant Sales Manager. In this role, you will play a pivotal role in driving sales, providing exceptional service to our clients, and contributing to the growth of our real estate business._x000a__x000a_Key Responsibilities: -_x000a__x000a__x000a_ * Work closely with the Managerâ€™s to execute sales strategies and achieve sales targets._x000a_ * Assist in identifying and developing new business opportunities and leads._x000a_ * Maintain and nurture relationships with clients, ensuring their needs are met effectively._x000a_ * Collaborate with the team to provide valuable insights and support._x000a_ * Stay informed about market trends and real estate developments to offer informed advice to clients._x000a_ * Prepare and deliver sales reports, forecasts, and performance metrics._x000a_ * Contribute to the overall success of the sales team and the organization._x000a_   _x000a_   _x000a__x000a_Qualifications: -_x000a__x000a__x000a_ * Bachelor's degree in Business, Marketing, or a related field (preferred)._x000a_ * Proven experience in real estate sales or a related field._x000a_ * Strong interpersonal and communication skills._x000a_ * Customer-focused with a commitment to delivering exceptional service._x000a_ * Ability to thrive in a fast-paced and competitive sales environment._x000a_ * Knowledge of the local real estate market is a plus._x000a_ * Proficiency in CRM software and Microsoft Office Suite._x000a_ * Highly motivated and results-oriented._x000a_   _x000a_   _x000a__x000a_Why Join Us: -_x000a__x000a_Opportunity to work with the first-ever real estate brokerage firm listed on NSE Emerge_x000a__x000a_Ongoing training and professional development._x000a__x000a_A supportive and collaborative work environment._x000a__x000a_The opportunity to make a significant impact on the real estate industry."/>
    <x v="0"/>
    <x v="0"/>
    <x v="23"/>
    <x v="75"/>
    <n v="3374706"/>
    <x v="3"/>
    <x v="2"/>
    <x v="1"/>
  </r>
  <r>
    <n v="268"/>
    <x v="258"/>
    <x v="10"/>
    <x v="0"/>
    <x v="0"/>
    <x v="136"/>
    <x v="187"/>
    <s v="2 weeks ago"/>
    <n v="25"/>
    <s v="Country:_x000a__x000a_India_x000a__x000a_Location:_x000a__x000a_26, Tara Chand Dutta Street, Kolkata-700073, India_x000a__x000a_Role: Assistant Manager- Sales_x000a__x000a_Location: Kolkatta, India_x000a__x000a_Full/ Part-time: Full time_x000a__x000a_Build a career with confidence_x000a__x000a_Carrier Global Corporation, global leader in intelligent climate and energy solutions is committed to creating solutions that matter for people and our planet for generations to come. From the beginning, we've led in inventing new technologies and entirely new industries. Today, we continue to lead because we have a world-class, diverse workforce that puts the customer at the center of everything we do._x000a__x000a_About The Role_x000a__x000a_This role will be responsible for coordinating and managing P&amp;L, analyzing market trends, and developing and executing sales strategies. You will also analyze sales data to evaluate customer satisfaction, identify new market opportunities, and maximize sales performance._x000a__x000a_Key Responsibilities:_x000a__x000a__x000a__x000a_ * Demonstrated ability to lead and motivate a sales team, develop and execute sales strategies, and manage customers and sales data_x000a_ * Strong presentation, communication, and negotiation skills_x000a_ * Excellent analytical and problem-solving skills, with the ability to analyze market trends, evaluate customer satisfaction, and identify new market opportunities_x000a_ * Proficiency in Microsoft Office, including Excel and PowerPoint_x000a_ * Knowledge of SAP and CRM software is a plus_x000a_ * Ability to work effectively in a cross-functional and collaborative team environment_x000a_ * Strong organizational skills, attention to detail, and ability to prioritize and manage multiple tasks_x000a_ * Fluency in both written and spoken English_x000a_   _x000a_   _x000a_   _x000a__x000a_Requirements_x000a__x000a_Minimum 02 years of experience in Refrigeration segment is must._x000a__x000a_Bachelor's degree in Business Administration, Marketing, or a related field_x000a__x000a_At least 2-3 years of proven experience in sales and marketing in the commercial refrigeration industry_x000a__x000a_Benefits_x000a__x000a_We are committed to offering competitive benefits programs for all of our employees, and enhancing our programs when necessary._x000a__x000a__x000a__x000a_ * Make yourself a priority with flexible schedules, parental leave_x000a_ * Drive forward your career through professional development opportunities_x000a_ * Achieve your personal goals with our Employee Assistance Programme_x000a_   _x000a_   _x000a_   _x000a__x000a_Our commitment to you_x000a__x000a_Our greatest assets are the expertise, creativity and passion of our employees. We strive to provide a great place to work that attracts, develops and retains the best talent, promotes employee engagement, fosters teamwork and ultimately drives innovation for the benefit of our customers. We strive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is is The Carrier Way._x000a__x000a_Join us and make a difference._x000a__x000a_Apply Now!_x000a__x000a_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_x000a__x000a_Job Applicant's Privacy Notice:_x000a__x000a_Click on this link to read the Job Applicant's Privacy Notice"/>
    <x v="0"/>
    <x v="1"/>
    <x v="27"/>
    <x v="76"/>
    <n v="12991711"/>
    <x v="1"/>
    <x v="0"/>
    <x v="0"/>
  </r>
  <r>
    <n v="269"/>
    <x v="259"/>
    <x v="17"/>
    <x v="0"/>
    <x v="0"/>
    <x v="137"/>
    <x v="188"/>
    <s v="1 week ago"/>
    <n v="25"/>
    <s v="Regional Sales Manager - West Overview_x000a__x000a_As a Regional Sales Manager, you will be responsible for overseeing and driving sales activities in the West Bengal region for Elite Foods Pvt Ltd. You will lead a team of sales professionals and work closely with distributors, retailers, and other stakeholders to achieve sales targets, expand market share, and build strong customer relationships._x000a__x000a_Key Responsibilities_x000a__x000a__x000a_ * Sales Strategy and Planning:_x000a_ * Develop and implement the sales strategy for the West Bengal region, aligning it with the company's overall sales objectives._x000a_ * Set sales targets and objectives for the region, ensuring they are challenging yet achievable._x000a_ * Conduct market research and analysis to identify new business opportunities, customer needs, and competitive trends._x000a_ * Collaborate with the marketing team to develop effective sales and promotional campaigns._x000a_ * Team Management and Development:_x000a_ * Recruit, train, and manage a high-performing sales team across different territories within West Bengal._x000a_ * Provide guidance, coaching, and support to the sales team to enhance their skills, product knowledge, and selling techniques._x000a_ * Set performance targets and conduct regular performance evaluations, providing feedback and implementing corrective actions when necessary._x000a_ * Foster a positive and motivating work environment, promoting teamwork, collaboration, and a customer-centric approach._x000a_ * Sales Operations:_x000a_ * Develop and maintain strong relationships with key distributors, wholesalers, and retailers in the region._x000a_ * Monitor and analyze sales performance, market trends, and competitor activities to identify areas for improvement._x000a_ * Ensure effective distribution and availability of products across the region, working closely with Depot and Logistics teams._x000a_ * Manage sales budgets, expenses, and resource allocation to optimize productivity and achieve profitability goals._x000a_ * Customer Relationship Management:_x000a_ * Build and nurture strong relationships with key customers, understanding their needs, addressing their concerns, and providing excellent customer service._x000a_ * Conduct regular market visits, customer meetings, and sales presentations to establish rapport and drive business growth._x000a_ * Resolve escalated customer issues and complaints in a timely and satisfactory manner, coordinating with relevant internal departments as needed._x000a_ * Reporting and Analysis:_x000a_ * Prepare regular sales reports, performance dashboards, and forecasts, providing accurate and timely information to senior management._x000a_ * Analyze sales data and market insights to identify trends, opportunities, and potential risks, recommending appropriate actions to optimize sales performance._x000a_   _x000a_   _x000a__x000a_(ref:iimjobs.com)"/>
    <x v="0"/>
    <x v="3"/>
    <x v="31"/>
    <x v="77"/>
    <n v="54295573"/>
    <x v="44"/>
    <x v="15"/>
    <x v="1"/>
  </r>
  <r>
    <n v="270"/>
    <x v="260"/>
    <x v="4"/>
    <x v="2"/>
    <x v="1"/>
    <x v="128"/>
    <x v="189"/>
    <s v="6 hours ago"/>
    <n v="25"/>
    <s v="This job is provided by apna.co Arun - HR -_x000a__x000a__x000a_ * Responsible to achieve the sales target set by the company._x000a_ * The Candidate will be assigned or tagged with the Aditya Birla Capital Branch and he need to sell the Insurance of Birla Sun life Insurance to the existing or ex-customers._x000a_ * Relationship management with stake holders._x000a_ * Maintain persistence for the policies procured to overall achieve the profitability of the team."/>
    <x v="0"/>
    <x v="0"/>
    <x v="27"/>
    <x v="20"/>
    <n v="40439053"/>
    <x v="10"/>
    <x v="7"/>
    <x v="1"/>
  </r>
  <r>
    <n v="271"/>
    <x v="261"/>
    <x v="21"/>
    <x v="3"/>
    <x v="0"/>
    <x v="138"/>
    <x v="190"/>
    <s v="1 day ago"/>
    <n v="25"/>
    <s v="Job Description_x000a__x000a_Role Description:_x000a__x000a__x000a_ * Leading sales team to achieve monthly / yearly sales targets_x000a_ * Client Management Negotiations and concluding sales orders_x000a_ * Generating leads demonstrating products and tracking progress on leads till conclusion_x000a_ * Communicating with customers making outbound calls to potential customers following up on_x000a_   _x000a_   _x000a__x000a_leads._x000a__x000a__x000a_ * Understanding customer s needs and identifying sales opportunities._x000a_ * Develop &amp; implement innovative sales &amp; marketing strategies across multiple channels_x000a_ * Analyse trends data demographics pricing strategies and other information that can potentially_x000a_   _x000a_   _x000a__x000a_improve marketing and sales performance._x000a__x000a__x000a_ * Use alternative &amp; collaborative thinking to generate and realize sales lead._x000a_ * Performance monitoring of team &amp; working on continuous improvement in performance._x000a_ * Meticulous planning &amp; excellent execution_x000a_   _x000a_   _x000a__x000a_Desired Skills_x000a__x000a__x000a_ * Exceptional communication skills &amp;ndash Written &amp; Oral_x000a_ * Ownership &amp; Commitment_x000a_ * Good hold on MS Excel &amp; PowerPoint_x000a_ * Self-motivated &amp; passionate to achieve results_x000a_ * Innovative &amp; out of the box thinker_x000a_ * Willing to travel and passionate about serving clients_x000a_   _x000a_   _x000a__x000a_Salary: Negotiable depending upon candidate profile &amp; suitability._x000a__x000a_Higher salary can be considered for result oriented candidates._x000a__x000a_Important Notes:Job commitment for minimum 1 year duration._x000a__x000a_exp : 4 to 8_x000a__x000a_Skills: communication skills,customer,continuous improvement,excel,demographics,skills,communication"/>
    <x v="0"/>
    <x v="4"/>
    <x v="27"/>
    <x v="78"/>
    <n v="3544379"/>
    <x v="50"/>
    <x v="18"/>
    <x v="1"/>
  </r>
  <r>
    <n v="272"/>
    <x v="262"/>
    <x v="4"/>
    <x v="2"/>
    <x v="1"/>
    <x v="127"/>
    <x v="191"/>
    <s v="18 hours ago"/>
    <n v="25"/>
    <s v="Role and Responsibilities:_x000a__x000a_ * Grow Distribution and Market Share in the assigned area of operations._x000a_ * Identify and Recruit the sales team to align and drive business in the market._x000a_ * Formulate and Launch the counter strategy for local initiatives taken up by the_x000a_ * competition._x000a_ * Ability to understand the data so as to gather the right information and plan the_x000a_ * execution accordingly._x000a_ * Analyse the data and identify the improvement areas, substantiate through market_x000a_ * visits to identify the priority spots in order to perform in._x000a_ * Plan the market size, span and geographies for TL and FSEs._x000a_ * Should be able to devise the best methods for communication of plans/targets to the_x000a_ * team so as to minimize the expectations vs delivery gap._x000a__x000a__x000a__x000a__x000a_Desired Candidate:_x000a__x000a_ * Graduate with 2+ years of experience in the sales domain._x000a_ * Proven track record of exceeding sales targets in both retail and distribution_x000a_ * environments._x000a_ * Prior experience of working in General Trade._x000a_ * Excellent communication, presentation, and negotiation skills."/>
    <x v="0"/>
    <x v="4"/>
    <x v="32"/>
    <x v="20"/>
    <n v="14518750"/>
    <x v="51"/>
    <x v="11"/>
    <x v="1"/>
  </r>
  <r>
    <n v="273"/>
    <x v="263"/>
    <x v="10"/>
    <x v="0"/>
    <x v="0"/>
    <x v="139"/>
    <x v="192"/>
    <s v="2 weeks ago"/>
    <n v="25"/>
    <s v="Please note that this job posting is for a potential future opportunity. We recognize the value of building strong networks and pipelines for the future and would like to connect with you to understand your interests and aspirations._x000a__x000a_Job Summary_x000a__x000a_In this role, you will work with the largest customers and market influencers to establish long-term visions for advertisers and partners. We are constantly looking for highly motivated digital/ad sales professionals who have a sharp understanding of market dynamics, and digital ad inventories and can forge strong partnerships with clients to create value for them. In this role, one needs to go out and beyond to accomplish revenue targets for the region. If you are ready to make a solid impact in digital advertising sales and be an evangelist in this journey, come join us!_x000a__x000a_About The Team-_x000a__x000a_Large Customer Sales (LCS) Team partners closely with worldâ€™s leading advertisers including MNCs and large domestic clients to provide advertising solutions that help them build and scale their businesses and brands. LCS partners closely with clients that possess both large wallets and significant capacity for Digital Adex Investments. Wide client coverage and deep client extraction are both equally important._x000a__x000a_Reporting To â€“ Vertical Head_x000a__x000a_Your Key Responsibilities_x000a__x000a__x000a__x000a_ * In this role, you will own the revenue targets for the Key accounts in the Food Tech, Telco and Media categories for the Entertainment and Sports Business of Disney+ Hotstar_x000a_ * You will be Disney+ Hotstarâ€™s ambassador in the market for the accounts you own. You will be expected to understand the Digital ecosystem, be abreast with industry analytics and be on top of industry trends_x000a_ * You will be expected to maintain a healthy sales pipeline on a regular basis; be proactive in highlighting any roadblocks and maintain high standards in following sales processes_x000a_ * This is an individual contributor role where the focus is on maximizing revenue potential with each of the key accounts you own, evangelizing Disney+ Hotstar as a premium destination for Digital spends_x000a_ * You will be expected to manage all stakeholder relationships end to end with minimum supervision_x000a_ * In this role, you will work closely with the internal sales strategy team, and internal agency team for the conceptualization &amp; execution of long-term deals for your accounts_x000a_   _x000a_   _x000a_   _x000a__x000a_Skills &amp; Attributes For Success_x000a__x000a__x000a__x000a_ * Understanding Key account management principles / consultative selling will be an added advantage_x000a_ * Should be both a category &amp; a brand builder with a strong ability to drive and achieve sales targets_x000a_ * Comfort to use data and analytics while building on client conversations_x000a_ * Concise yet inspiring communicator_x000a_ * Ability to leverage relationships, build a strong network, and have effective negotiations and utilizing these to drive new business_x000a_ * Persistence to drive sales from exploration to deal closures_x000a_   _x000a_   _x000a_   _x000a__x000a_Preferred Education &amp; Experience_x000a__x000a__x000a__x000a_ * Preferred Qualification: MBA, preferably from Tier I / Tier II institutes_x000a_ * 5-7 years of experience in brand/marketing from the FMCG/Consumer Tech/E- comm Industry with strong knowledge of the digital ecosystem_x000a_   _x000a_   _x000a_   _x000a__x000a_About Us_x000a__x000a__x000a__x000a_ * Disney+ Hotstar is Indiaâ€™s leading streaming platform that has changed the way Indians watch their entertainment - from their favourite TV shows and movies to sporting extravaganzas. With the widest range of content in India, Disney+ Hotstar offers more than 100,000 hours of TV Shows and Movies in 18 languages and coverage of major global sporting events. As a mission-driven organization with a relentless focus on our users, we are dedicated to attracting and retaining world-class talent to drive our success_x000a_ * Disney Star prides in being an Equal Opportunity Employer. We hire, train, promote and compensate employees on the basis of individual competence and potential without regard for race, color, religion, sex, sexual orientation, national origin, citizenship, age, marital status or non-job-related disability, as well as all other classifications protected by applicable laws_x000a_   _x000a_   _x000a_   _x000a__x000a_WHY JOIN US_x000a__x000a__x000a__x000a_ * No Dress Code_x000a_ * Unlimited Leaves_x000a_ * Diverse &amp; Inclusive Culture_x000a_ * Fun Life Balance_x000a_   _x000a_   _x000a_   _x000a__x000a_LINKS_x000a__x000a__x000a__x000a_ * www.hotstar.com_x000a_ * https://careers.hotstar.com/join-us_x000a_ * https://www.linkedin.com/company/disney-hotstar/mycompany/"/>
    <x v="0"/>
    <x v="3"/>
    <x v="33"/>
    <x v="2"/>
    <n v="10288516"/>
    <x v="16"/>
    <x v="5"/>
    <x v="0"/>
  </r>
  <r>
    <n v="275"/>
    <x v="264"/>
    <x v="34"/>
    <x v="0"/>
    <x v="0"/>
    <x v="140"/>
    <x v="193"/>
    <s v="1 week ago"/>
    <n v="54"/>
    <s v="About Saint-Gobain, Insulation Business_x000a__x000a_Saint-Gobain Insulation Business is a market leader in the Mineral Wool Insulation space in India. The brand cares about building better for people and the planet by offering insulation solutions for buildings and industry that deliver sustainability and performance._x000a__x000a__x000a__x000a__x000a_Job Purpose:_x000a__x000a_Sales &amp; Specification is a techno-commercial role responsible for delivering sales through a combination of specification and project working + channel management in the assigned territory._x000a__x000a__x000a__x000a__x000a_Job Responsibilities:_x000a__x000a_â€¢ Achieving monthly and yearly sales targets of the assigned sales territory._x000a__x000a_â€¢ Project working - Maintain &amp; track data base of Industrial and Building segment projects &amp; convert them into business_x000a__x000a_â€¢ Mapping &amp; visiting Consultants &amp; Architects to help specify Saint-Gobain solutions_x000a__x000a_â€¢ Technical presentations and support to customers_x000a__x000a_â€¢ Channel Management + development of new channel partners_x000a__x000a_â€¢ Market development activities - Schemes, Trade shows etc._x000a__x000a_â€¢ Achievement of collection targets from creditors._x000a__x000a_â€¢ Business development through geographical expansion_x000a__x000a__x000a__x000a__x000a_Desired Candidate Profile :_x000a__x000a__x000a__x000a__x000a_ * Education Qualification (UG) : B.E/B.Tech_x000a_ * Education Qualification (PG) : MBA_x000a_ * Minimum years of experience : 3 - 7 years of relevant experience._x000a_ * Nature of Experience : Candidates with experience in specifications work with building architects, HVAC consultants or Industrial consultants_x000a__x000a_"/>
    <x v="0"/>
    <x v="3"/>
    <x v="16"/>
    <x v="79"/>
    <n v="14589078"/>
    <x v="40"/>
    <x v="11"/>
    <x v="1"/>
  </r>
  <r>
    <n v="276"/>
    <x v="265"/>
    <x v="34"/>
    <x v="0"/>
    <x v="0"/>
    <x v="141"/>
    <x v="194"/>
    <s v="1 week ago"/>
    <n v="25"/>
    <s v="We are a fun-loving, energetic and fast growing company that breathes innovation. We strive to give an unparalleled experience to our customers and win them for life. One in every 24 people on this planet is served by Airtel._x000a__x000a_Here, we put our customers at the heart of everything we do. We encourage our people to push boundaries and evolve from skilled professionals of today to risk-taking entrepreneurs of tomorrow._x000a__x000a_We hire people from every realm and offer them opportunities that encourage individual and professional growth. We are always looking for people who are thinkers &amp; doers; people with passion, curiosity &amp; conviction; people who are eager to break away from conventional roles and do 'jobs never done beforeâ€™ ."/>
    <x v="0"/>
    <x v="0"/>
    <x v="27"/>
    <x v="80"/>
    <n v="3583"/>
    <x v="16"/>
    <x v="5"/>
    <x v="1"/>
  </r>
  <r>
    <n v="277"/>
    <x v="266"/>
    <x v="43"/>
    <x v="6"/>
    <x v="1"/>
    <x v="126"/>
    <x v="170"/>
    <s v="4 months ago"/>
    <n v="189"/>
    <s v="Job Description_x000a__x000a_We are looking out for young, energetic &amp; dynamic individuals who aspire to make a career in a fast-moving environment._x000a__x000a_ * ï‚· Position holder will be an individual contributor_x000a_ * ï‚· Build and manage productive, professional relationships with clients_x000a_ * ï‚· Ensure clients are using and deriving benefit from IndiaMART_x000a_ * ï‚· Ensure products/services in the clientâ€™s e-catalog are accurately defined_x000a_ * ï‚· Maximize revenue by upselling other services and achieve_x000a_ * fortnightly, monthly client retention and revenue targets_x000a_ * ï‚· Systematic follow-up and time-bound closures_x000a_ * ï‚· Prompt resolution of complaints_x000a_ * ï‚· Daily 4-5 in person meetings (F2F) with clients onsite"/>
    <x v="0"/>
    <x v="3"/>
    <x v="27"/>
    <x v="63"/>
    <n v="33722543"/>
    <x v="0"/>
    <x v="0"/>
    <x v="0"/>
  </r>
  <r>
    <n v="283"/>
    <x v="267"/>
    <x v="13"/>
    <x v="0"/>
    <x v="0"/>
    <x v="136"/>
    <x v="187"/>
    <s v="1 week ago"/>
    <n v="31"/>
    <s v="Country:_x000a__x000a_India_x000a__x000a_Location:_x000a__x000a_126/31, 4th Floor, Shalimar Square, B N Road , Lal Bagh, Lucknow, India_x000a__x000a_Role: Sales(CCR)_x000a__x000a_Location: Lucknow, India_x000a__x000a_Full/ Part-time: Full time_x000a__x000a_Build a career with confidence_x000a__x000a_Carrier Global Corporation, global leader in intelligent climate and energy solutions is committed to creating solutions that matter for people and our planet for generations to come. From the beginning, we've led in inventing new technologies and entirely new industries. Today, we continue to lead because we have a world-class, diverse workforce that puts the customer at the center of everything we do._x000a__x000a_About The Role_x000a__x000a_This role will be responsible for supporting the company's interests and establishing business relationships to enhance distribution channel management performance._x000a__x000a_Key Responsibilities:_x000a__x000a__x000a__x000a_ * Participates in perspective customer projects and develops a professional relationship to understand the customer needs and suggest products and/or services that meet the customer needs._x000a_ * Aids in business development activities for distribution and channel management teams within defined customer segment to support the business strategy._x000a_ * Reviews bid opportunities, participates in the preparation of bid responses and the negotiation with potential customers._x000a_ * Participates in the development of new customer contact leads for the sales business development team._x000a_ * Proactively identifies prospective target accounts and presents to sales business development team._x000a_ * Maintains personal customer relationships with prospective accounts to influence opportunities._x000a_ * May attend trade shows at times to increase the visibility of the organization. Prepares workshops for assigned customers_x000a_   _x000a_   _x000a_   _x000a__x000a_Minimum Requirements_x000a__x000a_Requires theoretical to advanced knowledge obtained through a University degree, combined with experience_x000a__x000a_Practical knowledge of Carrier organization, programs or systems with the ability to make enhancements and leverage in daily work_x000a__x000a_University Degree or equivalent_x000a__x000a_A minimum of 3 years prior relevant experience_x000a__x000a_Benefits_x000a__x000a_We are committed to offering competitive benefits programs for all of our employees, and enhancing our programs when necessary._x000a__x000a__x000a__x000a_ * Make yourself a priority with flexible schedules, parental leave_x000a_ * Drive forward your career through professional development opportunities_x000a_ * Achieve your personal goals with our Employee Assistance Programme_x000a_   _x000a_   _x000a_   _x000a__x000a_Our commitment to you_x000a__x000a_Our greatest assets are the expertise, creativity and passion of our employees. We strive to provide a great place to work that attracts, develops and retains the best talent, promotes employee engagement, fosters teamwork and ultimately drives innovation for the benefit of our customers. We strive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is is The Carrier Way._x000a__x000a_Join us and make a difference._x000a__x000a_Apply Now!_x000a__x000a_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_x000a__x000a_Job Applicant's Privacy Notice:_x000a__x000a_Click on this link to read the Job Applicant's Privacy Notice"/>
    <x v="0"/>
    <x v="1"/>
    <x v="27"/>
    <x v="76"/>
    <n v="12991711"/>
    <x v="37"/>
    <x v="2"/>
    <x v="1"/>
  </r>
  <r>
    <n v="285"/>
    <x v="268"/>
    <x v="13"/>
    <x v="0"/>
    <x v="0"/>
    <x v="142"/>
    <x v="195"/>
    <s v="1 week ago"/>
    <n v="25"/>
    <s v="Company Description_x000a__x000a_&quot;Why work for Accor?_x000a__x000a_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â€™s limitless possibilities._x000a__x000a_By joining Accor, every chapter of your story is yours to write and together we can imagine tomorrow's hospitality. Discover the life that awaits you at Accor, visit https://careers.accor.com/_x000a__x000a_Do what you love, care for the world, dare to challenge the status quo! #BELIMITLESS&quot;_x000a__x000a_Job Description_x000a__x000a_Room Sales_x000a__x000a_Prime Function:_x000a__x000a__x000a_ * Constantly investigate and assess market conditions and competition to determine effective and productive sales programs._x000a_ * Establish and maintain relationships with all the current and prospective customers._x000a_ * Update &amp; upgrade knowledge and awareness of special events, conventions, business meetings and other opportunities in the market, which would help for the sales of the facilities provided by Novotel._x000a_ * Design and execute sales plans and strategies for the assigned segments and responsible for increasing the sales and revenue._x000a_ * Plan &amp; initiate action plan to approach and secure new business for the organization._x000a_ * Any matter which may affect the interests of the hotel should be brought to the attention of the Management._x000a_   _x000a_   _x000a__x000a_Key Responsibilities:_x000a__x000a_Sales &amp; Marketing Planning_x000a__x000a__x000a_ * Assist the Director of Sales, ADOS &amp; Sales Manager in the development of the Strategic Sales Plan for the segments._x000a_ * Ensure to achieve objectives established in the Organizationâ€™s Strategic Plan._x000a_   _x000a_   _x000a__x000a_People Management_x000a__x000a__x000a_ * Establish and maintain seamless co-ordination &amp; co-operation with all departments of Novotel._x000a_ * To ensure maximum cooperation, productivity, and guest service._x000a_ * Develop and maintain effective relationships with all the departments._x000a_ * Respond to queries by resolving issues in a timely and efficient manner._x000a_ * Ensure that the team has been trained for all safety provisions._x000a_ * Ensure that all personnel are kept well informed of departmentâ€™s objectives and policies._x000a_ * Motivate and develop team to ensure smooth functioning of the department and promote teamwork._x000a_   _x000a_   _x000a__x000a_Financial Management_x000a__x000a__x000a_ * Identify optimal, cost effective use of the resources and educate the team on the same._x000a_   _x000a_   _x000a__x000a_Operational Management_x000a__x000a__x000a_ * Identify prospects for sales deals within targeted markets of the assigned area segment and also prepare and conduct sales presentations for them._x000a_ * Ensure to report regularly to the Director of Sales on progress of the various activities, provide information about prospective customers, make forecasts and track current customer feedback._x000a_ * Submit monthly and weekly sales plan and market analysis (monthly) as well as daily sales/activity reports._x000a_ * Contribute to increase in business volume._x000a_ * Prepare annual sales goals, develop working plans to carry out goals, compare actual achievements against goal, periodically take necessary corrective action"/>
    <x v="0"/>
    <x v="3"/>
    <x v="27"/>
    <x v="72"/>
    <n v="10493626"/>
    <x v="7"/>
    <x v="6"/>
    <x v="1"/>
  </r>
  <r>
    <n v="286"/>
    <x v="269"/>
    <x v="55"/>
    <x v="1"/>
    <x v="1"/>
    <x v="143"/>
    <x v="196"/>
    <s v="2 months ago"/>
    <n v="25"/>
    <s v="Role Description And Responsibilities_x000a__x000a_Purpose of role -_x000a__x000a__x000a_ * The Area Sales Manager will be responsible for primary and secondary target achievement of the assigned territory. Handle General Trade Modern Trade for Personal Care/Food Snacks/Dairy/Beverages categories. Adept at identifying and developing key clients for business excellence and accomplishment of targets._x000a_   _x000a_   _x000a__x000a_Responsibilities -_x000a__x000a__x000a_ * Primary and secondary target achievement of the area_x000a_ * Monthly Sales planning and forecasting, taking into account the shelf life_x000a_ * Channel Management_x000a_ * Cost Management_x000a_ * Month wise business forecasting,bench marking the previous year_x000a_ * Data aligning with the Annual Operating Plan_x000a_ * Competition tracking making proactive plans to counter the new entrants_x000a_ * Allocate manpower in different areas depending upon the individual capabilities_x000a_ * Mentor, motivate and guide team members ensuring sales - business generation and achieving budgeted figures, and activity ratio on monthly basis_x000a_ * Training subordinates to develop requisite skills; conducting trainings on products, selling skills, lead prospecting and closing skills_x000a_   _x000a_   _x000a__x000a_Desired Skills Experience - Education Experience_x000a__x000a_The role will possess the following qualifications and experience:_x000a__x000a__x000a_ * Any graduate with Masters degree in Sales/Marketing preferred_x000a_ * Strong experience (8 - 12 years) within a large Indian or multinational organisation preferably within the FMCG industry with a major focus on Rural Channel, General Trade Modern Trade_x000a_ * Possess Strong analytical, problem solving organizational abilities_x000a_ * Possess exceptional relationship management skills interpersonal skills_x000a_ * Good team handling skills_x000a_ * Multi-linguistic an effective communicator_x000a_   _x000a_   _x000a__x000a_Suitable interested individuals please reply with your cv_x000a__x000a_This job is provided by Shine.com"/>
    <x v="0"/>
    <x v="3"/>
    <x v="27"/>
    <x v="0"/>
    <n v="97906268"/>
    <x v="2"/>
    <x v="1"/>
    <x v="0"/>
  </r>
  <r>
    <n v="287"/>
    <x v="270"/>
    <x v="34"/>
    <x v="0"/>
    <x v="0"/>
    <x v="144"/>
    <x v="197"/>
    <s v="1 week ago"/>
    <n v="47"/>
    <s v="Position Name: AM Sales_x000a__x000a__x000a__x000a__x000a_Level : L6A_x000a__x000a__x000a__x000a__x000a_â€¢ Responsible for the brand wise / segment wise sales volume achievement in the territory by developing and monitoring individual sales objectives on monthly / quarterly and annual basis._x000a__x000a_â€¢ Prepare the volume scheme and communicate the same to retailers.&quot; Quantitative GSV / NSR_x000a__x000a_â€¢ Ensure the NSR/ GSV achievement in the territory is as per budget by selling profitable brands and maintaining the right brand mix. Quantitative_x000a__x000a__x000a__x000a__x000a_WOD_x000a__x000a_â€¢ Maintain the overall distribution of the brands by ensuring the availability of relevant SKUs and variants of the respective brands in the territory._x000a__x000a_â€¢ Manage the new product launches in the region._x000a__x000a__x000a__x000a__x000a_Activation_x000a__x000a_â€¢ Execute merchandising and promotional programs as per national and regional marketing strategies._x000a__x000a_â€¢ Responsible for timely communication of the promotional scheme to the retailers and ensuring timely claim settlement of the schemes._x000a__x000a_â€¢ Ensuring proper usage of brand and promotional elements._x000a__x000a_â€¢ Responsible for training, deployment and evaluation of the third party employees._x000a__x000a__x000a__x000a__x000a_Reports_x000a__x000a_â€¢ Ensuring the visit frequency and coverage of the outlets in the territory is as per the daily journey plan. â€¢ Responsible for the correct and timely submission of the claims and daily sales report and relevant repots._x000a__x000a_â€¢ Keep a track on the competitor's activity and report the same to the reporting manager._x000a__x000a__x000a__x000a__x000a_RTC - QDVP - Execution_x000a__x000a_â€¢ Ensure the RTC implementation at the retail outlet level. Maintaining the organization standard wrt._x000a__x000a_â€¢ Quality, distribution, visibility, promotion, price and persuasion at the outlet._x000a__x000a_â€¢ Execute of the marketing plans in the territory as per the guidelines of the from state / regional marketing team while working within company policies, resources and budgets._x000a__x000a__x000a__x000a__x000a_Collection_x000a__x000a_â€¢ Maintain good relationship with retailers in their respective area and keeping the trade informed about pricing, promotion schemes etc._x000a__x000a_â€¢ Ensure the collection of the outstanding from the market as per the organizationâ€™s norm."/>
    <x v="0"/>
    <x v="4"/>
    <x v="16"/>
    <x v="81"/>
    <n v="3069440"/>
    <x v="52"/>
    <x v="1"/>
    <x v="1"/>
  </r>
  <r>
    <n v="292"/>
    <x v="271"/>
    <x v="47"/>
    <x v="8"/>
    <x v="1"/>
    <x v="145"/>
    <x v="198"/>
    <s v="3 months ago"/>
    <n v="200"/>
    <s v="Date: 2nd Nov 2023_x000a__x000a_Designation: AM Sales &amp; Sales Manager_x000a__x000a_Salary: 45K-55K_x000a__x000a_Experience: 4-5 Years_x000a__x000a_Job Description: Preferably manpower industry_x000a__x000a_No. Of Vacancies: 2_x000a__x000a_Phone No. : +91 834 042 5423_x000a__x000a_Email Id: niraj.singh@sisindia.com"/>
    <x v="0"/>
    <x v="0"/>
    <x v="27"/>
    <x v="82"/>
    <n v="13625448"/>
    <x v="53"/>
    <x v="2"/>
    <x v="0"/>
  </r>
  <r>
    <n v="293"/>
    <x v="272"/>
    <x v="34"/>
    <x v="0"/>
    <x v="0"/>
    <x v="146"/>
    <x v="199"/>
    <s v="1 week ago"/>
    <n v="96"/>
    <s v="Open locations: Bangalore, Vishakhapatnam, Trivandrum, Pondicherry, Mysore_x000a__x000a__x000a__x000a__x000a_About Treebo_x000a__x000a__x000a__x000a__x000a_Treebo is Indiaâ€™s most loved brand and one of the largest chains in the budget segment of hospitality. With a network of 850+ hotels across 100+ cities, Treebo offers travelers the unprecedented value proposition of high-quality stays at affordable prices wherever they go. We are proud of putting dignity back into budget travel where earlier the traveler was forced to contend with poor quality and hygiene. We offer our customers a 100% Quality Guarantee involving a full refund of their booking amount in case their experience is not perfect. We are growing at a break-neck pace, having multiplied 3x year-on-year. We are committed to achieving cash breakeven within the next few months and building a long term, sustainable business._x000a__x000a__x000a__x000a__x000a_Treebo is a Great Places to WorkTM certified organization. We take immense pride in our culture which is built on a strong foundation of 7 values. Some of these values include - â€œExhibit Owner Mindsetâ€, â€œHave the humility and hunger to learn and help learnâ€, amongst others. We strongly believe in offering our people - â€œTreebsâ€, as they are called - unmatched opportunities to learn and grow. If youâ€™re looking to work at a place that is built on strong fundamentals of business and professional conduct, Treebo is the place for you._x000a__x000a__x000a__x000a__x000a_Duties/Responsibilities:_x000a__x000a_ * Undertaking competitor analysis. Developing &amp; maintaining prospect &amp; customer list based on strategic marketing data and other sources for sales leads._x000a_ * Engaging in trade conferences, nurturing industry relationships &amp; closing possible opportunities._x000a_ * Designing tailor made business proposals, prospect engagement &amp; meeting possible opportunities with available product lines._x000a_ * Client Acquisition and corporate relations with companies._x000a_ * Active in liaison relationship with-in industry &amp; earned preferred partner grade for new/referral business._x000a_ * Engage &amp; retain clients with immediate escalation facilitation, regular visits &amp; value delivery._x000a_ * Leading in legal liaison, contracting &amp; payment agreement with clients._x000a_ * Designing data management system, tracking team productivity &amp; sales forecast._x000a_ * Tracking the credit policy. Strategic consulting, including business plan &amp; sales strategy development._x000a_ * Participating in developing overall business plans for increasing volume profitability._x000a__x000a__x000a__x000a__x000a_Required Skills/Abilities:_x000a__x000a_ * 3+ years of strong experience in corporate/B2B Sales_x000a_ * Excellent interpersonal, presentation and communication skills._x000a_ * Strong negotiation skills with a proven ability to seek, create, negotiate and close a deal._x000a_ * Comfortable working hands-on in a fast-paced environment._x000a_ * Self- starter, street smart._x000a_ * Solution oriented with effective problem solving skills."/>
    <x v="0"/>
    <x v="3"/>
    <x v="27"/>
    <x v="83"/>
    <n v="10002306"/>
    <x v="0"/>
    <x v="0"/>
    <x v="1"/>
  </r>
  <r>
    <n v="297"/>
    <x v="273"/>
    <x v="4"/>
    <x v="2"/>
    <x v="1"/>
    <x v="128"/>
    <x v="200"/>
    <s v="23 hours ago"/>
    <n v="86"/>
    <s v="Job Responsibility_x000a__x000a__x000a__x000a__x000a_- Manage channel partner business on daily basis by visiting points of sales within a defined territory and meeting all concerned employees._x000a__x000a_- For work purpose they will take care of existing relationships._x000a__x000a_- Build excellent relationship with all concerned employees at point of sales and fulfil all service related requirements at the assigned branches._x000a__x000a_- Do personal and telephonic interaction with existing channel partner relationships for business mobilization and ensuring maximum conversion of loan borrowers for Credit Life cover. Handle/ resolve queries from relationships efficiently on daily basis._x000a__x000a_- Preparing/ collating weekly reports on the outcome of interactions with the relationships for submission to concerned personnel._x000a__x000a_- Preparing reports/sharing of conversion results_x000a__x000a_- Candidate will take care of Kolkata Cluster."/>
    <x v="0"/>
    <x v="0"/>
    <x v="16"/>
    <x v="47"/>
    <n v="13638973"/>
    <x v="44"/>
    <x v="15"/>
    <x v="1"/>
  </r>
  <r>
    <n v="298"/>
    <x v="274"/>
    <x v="14"/>
    <x v="1"/>
    <x v="1"/>
    <x v="147"/>
    <x v="200"/>
    <s v="1 month ago"/>
    <n v="25"/>
    <s v=" * Recruit Life advisors/Agency partners/ manage banking relationships under your team to achieve business targets_x000a_ * Develop &amp; Nurture advisors/partners to sell life insurance policies_x000a_ * Execution of sales strategy to increase market reach and penetration_x000a_ * Build long-term relationships with new and existing customers"/>
    <x v="0"/>
    <x v="2"/>
    <x v="7"/>
    <x v="84"/>
    <n v="13638973"/>
    <x v="54"/>
    <x v="0"/>
    <x v="0"/>
  </r>
  <r>
    <n v="299"/>
    <x v="275"/>
    <x v="6"/>
    <x v="0"/>
    <x v="0"/>
    <x v="115"/>
    <x v="201"/>
    <s v="1 week ago"/>
    <n v="25"/>
    <s v="Work in Store_x000a__x000a__x000a__x000a__x000a_Job Description:_x000a__x000a_1. Attending the walk-in customers._x000a__x000a_2. Ensuring the proper display of stock on the counter_x000a__x000a_3. Understanding the customer requirements and guiding them_x000a__x000a_4. Responsible to achieve sales targets by product sales, up-selling and cross-selling of products_x000a__x000a_5. Tallying the stock_x000a__x000a_6. Customer Satisfaction through Effective Sales technique_x000a__x000a_7. Maintain good relations with the customers and the team._x000a__x000a__x000a__x000a__x000a_Qualifications:_x000a__x000a_â€¢ Interest in sales, customer service, or other related fields_x000a__x000a_â€¢ Experienced with the Jewellery industry mandatory_x000a__x000a_â€¢ Ability to build rapport with clients_x000a__x000a_â€¢ Strong negotiation skills_x000a__x000a_â€¢ Deadline and detail-oriented"/>
    <x v="0"/>
    <x v="0"/>
    <x v="5"/>
    <x v="20"/>
    <n v="2811358"/>
    <x v="7"/>
    <x v="6"/>
    <x v="1"/>
  </r>
  <r>
    <n v="300"/>
    <x v="276"/>
    <x v="43"/>
    <x v="6"/>
    <x v="1"/>
    <x v="148"/>
    <x v="170"/>
    <s v="4 months ago"/>
    <n v="25"/>
    <s v="Job Description_x000a__x000a_Indiamart is hiring for the Client Acquisition profile_x000a__x000a_Benefits-_x000a__x000a_ * Weekly salary structure_x000a_ * Unlimited incentive policy_x000a_ * Fast track growth opportunities_x000a_ * No political environment_x000a_ * Medi claim, Accidental claim, Life Insurance"/>
    <x v="0"/>
    <x v="3"/>
    <x v="27"/>
    <x v="63"/>
    <n v="33722543"/>
    <x v="12"/>
    <x v="2"/>
    <x v="0"/>
  </r>
  <r>
    <n v="301"/>
    <x v="277"/>
    <x v="44"/>
    <x v="7"/>
    <x v="1"/>
    <x v="116"/>
    <x v="202"/>
    <s v="7 months ago"/>
    <n v="39"/>
    <s v="Need Hospitality Experienced_x000a__x000a__x000a__x000a__x000a_The candidate for this position will excel at creating and closing new opportunities. By using a consultative approach to selling, this person will use their expertise to identify and qualify leads, leading to sales opportunities with both new and existing customers._x000a__x000a__x000a__x000a__x000a_Responsibilities_x000a__x000a__x000a__x000a__x000a_ * Meet and exceed sales targets_x000a_ * Successfully create business from new and existing customer accounts_x000a_ * Manage complex negotiations with senior-level executives_x000a_ * Build rapport and establish long term relationships with customers_x000a__x000a__x000a__x000a__x000a_Qualifications_x000a__x000a__x000a__x000a__x000a_ * 2-5 years' quota carrying sales experience_x000a_ * Experience and working knowledge of CRM systems_x000a_ * Demonstrable track record of over-achieving quota_x000a_ * Strong written and verbal communication skills"/>
    <x v="0"/>
    <x v="1"/>
    <x v="27"/>
    <x v="83"/>
    <n v="504974"/>
    <x v="42"/>
    <x v="14"/>
    <x v="0"/>
  </r>
  <r>
    <n v="302"/>
    <x v="278"/>
    <x v="11"/>
    <x v="0"/>
    <x v="0"/>
    <x v="149"/>
    <x v="27"/>
    <s v="4 days ago"/>
    <n v="25"/>
    <s v="Job Description_x000a__x000a_Senior Sales Executive for Pharma_x000a__x000a_Responsible for generating business from new clients for the Companys growth. Handling Clients in office &amp; Coordinate with them through Telephone and e-mails. Required to generate New PCD parties._x000a__x000a_Requirements_x000a__x000a_meeting with clients virtually or during sales visits. demonstrating and presenting products. establishing new business. maintaining accurate records. attending trade exhibitions, conferences and meetings. reviewing sales performance. negotiating contracts and packages."/>
    <x v="0"/>
    <x v="3"/>
    <x v="27"/>
    <x v="19"/>
    <n v="91566778"/>
    <x v="55"/>
    <x v="2"/>
    <x v="1"/>
  </r>
  <r>
    <n v="306"/>
    <x v="279"/>
    <x v="10"/>
    <x v="0"/>
    <x v="0"/>
    <x v="150"/>
    <x v="12"/>
    <s v="2 weeks ago"/>
    <n v="146"/>
    <s v="Minimum qualifications:_x000a__x000a__x000a_ * Bachelor's degree or equivalent practical experience._x000a_ * 2 years of experience in sales, advertising, account management, or marketing._x000a_   _x000a_   _x000a__x000a_Preferred qualifications:_x000a__x000a__x000a_ * Experience leading and managing multiple projects with a broad range of internal/external stakeholders simultaneously._x000a_ * Knowledge of traditional and online marketing strategy, tactics, and products across all digital advertising product areas._x000a_ * Knowledge of the local market._x000a_ * Ability to think strategically about complex issues and develop recommendations/action plans._x000a_ * Ability to communicate in English fluently._x000a_ * Excellent analytical skills._x000a_   _x000a_   _x000a__x000a_About The Job_x000a__x000a_Businesses that partner with Google come in all shapes, sizes and market caps, and no one Google advertising solution works for all. Your knowledge of online media combined with your communication skills and analytical abilities shapes how new and existing businesses grow. Using your relationship-building skills, you provide Google-caliber client service, research and market analysis. You anticipate how decisions are made, persistently explore and uncover the business needs of Google's key clients and understand how our range of product offerings can grow their business. Working with them, you set the vision and the strategy for how their advertising can reach thousands of users._x000a__x000a_As an Account Manager, you will work with advertisers to shape their business growth and grow long-term relationships. You will drive scalable product adoption and business growth. In this role, you will anticipate how decisions are made at the C-level. You will explore and uncover the business needs of customers and understand how our range of product offerings can grow their business. You will set the goals and strategy for how their advertising can reach users._x000a__x000a_When our millions of advertisers and publishers are happy, so are we! Our Google Customer Solutions (GCS) team of entrepreneurial, enthusiastic and client-focused members are the &quot;human face&quot; of Google, helping entrepreneurs both individually and broadly build their online presence and grow their businesses. We are dedicated to growing the unique needs of advertising companies. Our teams of strategists, analysts, advisers and support specialists collaborate closely to spot and analyze customer needs and trends. In collaboration, we create and implement business plans broadly for all types of businesses._x000a__x000a_Responsibilities_x000a__x000a__x000a_ * Manage a portfolio of customers alongside account managers to consistently deliver against goals, while prioritizing and delivering an excellent experience to customers._x000a_ * Establish credibility with executives and act as a trusted consultant to optimize/expand their advertising investment, understand business drivers, identify opportunities for growth, manage risks, and create multi-quarter plans for sustainable business growth._x000a_ * Drive business growth, long-term partnerships, business planning/strategy, review, and education for customers._x000a_ * Drive customer growth and contribute to overall team success._x000a_ * Partner with cross-functional teams to enable customer growth._x000a_   _x000a_   _x000a_   _x000a__x000a_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x v="0"/>
    <x v="2"/>
    <x v="34"/>
    <x v="11"/>
    <n v="1441"/>
    <x v="16"/>
    <x v="5"/>
    <x v="0"/>
  </r>
  <r>
    <n v="307"/>
    <x v="280"/>
    <x v="3"/>
    <x v="0"/>
    <x v="0"/>
    <x v="151"/>
    <x v="203"/>
    <s v="2 weeks ago"/>
    <n v="111"/>
    <s v="The ideal candidate will prospect and close sales leads to help generate revenue for the company. They will also be responsible for developing, implementing, and evaluating the sales strategy. They will have strong management and coaching skills to support the learning and development of the sales team.Â _x000a__x000a_Â _x000a__x000a_Responsibilities_x000a_ * Support the learning and development of the sales team_x000a_ * Coordinate with sales representatives to generate and meet with prospective leads_x000a_ * Track and report all sales activities_x000a_ * Develop and execute sales strategy through market analysis_x000a__x000a__x000a__x000a__x000a_Qualifications_x000a__x000a__x000a__x000a_ * Experience managing sales teams_x000a_ * Experience generate and maintaining relationships with sales leads_x000a_ * Excellent written and verbal communication skills_x000a__x000a_"/>
    <x v="0"/>
    <x v="3"/>
    <x v="27"/>
    <x v="60"/>
    <n v="1198861"/>
    <x v="14"/>
    <x v="6"/>
    <x v="0"/>
  </r>
  <r>
    <n v="308"/>
    <x v="281"/>
    <x v="4"/>
    <x v="2"/>
    <x v="1"/>
    <x v="152"/>
    <x v="189"/>
    <s v="18 hours ago"/>
    <n v="25"/>
    <s v="This job is provided by apna.co Key Result Areas: Write the key results expected from the job and the supporting actions for each of these key result areas (For a majority of jobs typically there could be 4- 7 key result areas)_x000a__x000a_Key Result Areas_x000a__x000a_Supporting Actions_x000a__x000a_Achieve GWP targets_x000a__x000a__x000a_ * Plan field activities to broaden the funnel of leads._x000a_ * Build a pipeline of leads through reference and activities to ensure available bucket of prospects to approach for sales._x000a_ * Take customer appointments to understand their needs and pitch suitable products to maximize customer value and thereby generate revenue to achieve / exceed given targets_x000a_   _x000a_   _x000a__x000a_Adherence to Sales process_x000a__x000a__x000a_ * Maintain lead tracker and sales tracker - update calls and visits along with the status (hot/cold) as per defined sales process._x000a_ * Ensure records are accurately captured and updated_x000a_ * Use of digital tools like Digital Sales application to achieve the organization objective of maximum digitization and high customer ease._x000a_   _x000a_   _x000a__x000a_Building customer experience_x000a__x000a__x000a_ * Build product awareness_x000a_ * Decode customer requirement, pain points and opportunity areas_x000a_ * Ensure periodic follow ups_x000a_ * Providing need based solutions to customers to meet their requirement_x000a_   _x000a_   _x000a__x000a_Compliance_x000a__x000a__x000a_ * To be compliant to Company and other regulatory guidelines"/>
    <x v="0"/>
    <x v="3"/>
    <x v="27"/>
    <x v="20"/>
    <n v="40439053"/>
    <x v="16"/>
    <x v="5"/>
    <x v="1"/>
  </r>
  <r>
    <n v="309"/>
    <x v="282"/>
    <x v="43"/>
    <x v="6"/>
    <x v="1"/>
    <x v="126"/>
    <x v="170"/>
    <s v="4 months ago"/>
    <n v="55"/>
    <s v="Job Description_x000a__x000a_We are looking out for young, energetic &amp; dynamic individuals who aspire to make a career in a fast-moving environment._x000a__x000a_ * ï‚· Position holder will be an individual contributor_x000a_ * ï‚· Build and manage productive, professional relationships with clients_x000a_ * ï‚· Ensure clients are using and deriving benefit from IndiaMART_x000a_ * ï‚· Ensure products/services in the clientâ€™s e-catalog are accurately defined_x000a_ * ï‚· Maximize revenue by upselling other services and achieve_x000a_ * fortnightly, monthly client retention and revenue targets_x000a_ * ï‚· Systematic follow-up and time-bound closures_x000a_ * ï‚· Prompt resolution of complaints_x000a_ * ï‚· Daily 4-5 in person meetings (F2F) with clients onsite"/>
    <x v="0"/>
    <x v="3"/>
    <x v="27"/>
    <x v="63"/>
    <n v="33722543"/>
    <x v="56"/>
    <x v="8"/>
    <x v="0"/>
  </r>
  <r>
    <n v="310"/>
    <x v="283"/>
    <x v="43"/>
    <x v="6"/>
    <x v="1"/>
    <x v="126"/>
    <x v="170"/>
    <s v="4 months ago"/>
    <n v="31"/>
    <s v="Job Description_x000a__x000a_We are looking out for young, energetic &amp; dynamic individuals who aspire to make a career in a fast-moving environment._x000a__x000a_ * ï‚· Position holder will be an individual contributor_x000a_ * ï‚· Build and manage productive, professional relationships with clients_x000a_ * ï‚· Ensure clients are using and deriving benefit from IndiaMART_x000a_ * ï‚· Ensure products/services in the clientâ€™s e-catalog are accurately defined_x000a_ * ï‚· Maximize revenue by upselling other services and achieve_x000a_ * fortnightly, monthly client retention and revenue targets_x000a_ * ï‚· Systematic follow-up and time-bound closures_x000a_ * ï‚· Prompt resolution of complaints_x000a_ * ï‚· Daily 4-5 in person meetings (F2F) with clients onsite"/>
    <x v="0"/>
    <x v="3"/>
    <x v="27"/>
    <x v="63"/>
    <n v="33722543"/>
    <x v="14"/>
    <x v="6"/>
    <x v="0"/>
  </r>
  <r>
    <n v="311"/>
    <x v="284"/>
    <x v="43"/>
    <x v="6"/>
    <x v="1"/>
    <x v="126"/>
    <x v="170"/>
    <s v="4 months ago"/>
    <n v="69"/>
    <s v="Job Description_x000a__x000a_We are looking out for young, energetic &amp; dynamic individuals who aspire to make a career in a fast-moving environment._x000a__x000a_ * ï‚· Position holder will be an individual contributor_x000a_ * ï‚· Build and manage productive, professional relationships with clients_x000a_ * ï‚· Ensure clients are using and deriving benefit from IndiaMART_x000a_ * ï‚· Ensure products/services in the clientâ€™s e-catalog are accurately defined_x000a_ * ï‚· Maximize revenue by upselling other services and achieve_x000a_ * fortnightly, monthly client retention and revenue targets_x000a_ * ï‚· Systematic follow-up and time-bound closures_x000a_ * ï‚· Prompt resolution of complaints_x000a_ * ï‚· Daily 4-5 in person meetings (F2F) with clients onsite"/>
    <x v="0"/>
    <x v="3"/>
    <x v="27"/>
    <x v="63"/>
    <n v="33722543"/>
    <x v="42"/>
    <x v="14"/>
    <x v="0"/>
  </r>
  <r>
    <n v="312"/>
    <x v="285"/>
    <x v="43"/>
    <x v="6"/>
    <x v="1"/>
    <x v="126"/>
    <x v="170"/>
    <s v="4 months ago"/>
    <n v="131"/>
    <s v="Job Description_x000a__x000a_We are looking out for young, energetic &amp; dynamic individuals who aspire to make a career in a fast-moving environment._x000a__x000a_ * ï‚· Position holder will be an individual contributor_x000a_ * ï‚· Build and manage productive, professional relationships with clients_x000a_ * ï‚· Ensure clients are using and deriving benefit from IndiaMART_x000a_ * ï‚· Ensure products/services in the clientâ€™s e-catalog are accurately defined_x000a_ * ï‚· Maximize revenue by upselling other services and achieve_x000a_ * fortnightly, monthly client retention and revenue targets_x000a_ * ï‚· Systematic follow-up and time-bound closures_x000a_ * ï‚· Prompt resolution of complaints_x000a_ * ï‚· Daily 4-5 in person meetings (F2F) with clients onsite"/>
    <x v="0"/>
    <x v="3"/>
    <x v="27"/>
    <x v="63"/>
    <n v="33722543"/>
    <x v="42"/>
    <x v="14"/>
    <x v="0"/>
  </r>
  <r>
    <n v="313"/>
    <x v="286"/>
    <x v="43"/>
    <x v="6"/>
    <x v="1"/>
    <x v="126"/>
    <x v="170"/>
    <s v="4 months ago"/>
    <n v="34"/>
    <s v="Job Description_x000a__x000a_We are looking out for young, energetic &amp; dynamic individuals who aspire to make a career in a fast-moving environment._x000a__x000a_ * ï‚· Position holder will be an individual contributor_x000a_ * ï‚· Build and manage productive, professional relationships with clients_x000a_ * ï‚· Ensure clients are using and deriving benefit from IndiaMART_x000a_ * ï‚· Ensure products/services in the clientâ€™s e-catalog are accurately defined_x000a_ * ï‚· Maximize revenue by upselling other services and achieve_x000a_ * fortnightly, monthly client retention and revenue targets_x000a_ * ï‚· Systematic follow-up and time-bound closures_x000a_ * ï‚· Prompt resolution of complaints_x000a_ * ï‚· Daily 4-5 in person meetings (F2F) with clients onsite"/>
    <x v="0"/>
    <x v="3"/>
    <x v="27"/>
    <x v="63"/>
    <n v="33722543"/>
    <x v="7"/>
    <x v="6"/>
    <x v="0"/>
  </r>
  <r>
    <n v="314"/>
    <x v="287"/>
    <x v="43"/>
    <x v="6"/>
    <x v="1"/>
    <x v="126"/>
    <x v="170"/>
    <s v="4 months ago"/>
    <n v="53"/>
    <s v="Job Description_x000a__x000a_We are looking out for young, energetic &amp; dynamic individuals who aspire to make a career in a fast-moving environment._x000a__x000a_ * ï‚· Position holder will be an individual contributor_x000a_ * ï‚· Build and manage productive, professional relationships with clients_x000a_ * ï‚· Ensure clients are using and deriving benefit from IndiaMART_x000a_ * ï‚· Ensure products/services in the clientâ€™s e-catalog are accurately defined_x000a_ * ï‚· Maximize revenue by upselling other services and achieve_x000a_ * fortnightly, monthly client retention and revenue targets_x000a_ * ï‚· Systematic follow-up and time-bound closures_x000a_ * ï‚· Prompt resolution of complaints_x000a_ * ï‚· Daily 4-5 in person meetings (F2F) with clients onsite"/>
    <x v="0"/>
    <x v="3"/>
    <x v="27"/>
    <x v="63"/>
    <n v="33722543"/>
    <x v="23"/>
    <x v="10"/>
    <x v="0"/>
  </r>
  <r>
    <n v="315"/>
    <x v="288"/>
    <x v="35"/>
    <x v="0"/>
    <x v="0"/>
    <x v="153"/>
    <x v="204"/>
    <s v="3 weeks ago"/>
    <n v="188"/>
    <s v="Job description_x000a__x000a_Â· This position shall have a variety of responsibilities including: developing and maintaining business relationships and designing policies which allow partnerships to thrive; identifying opportunities for new partnerships; strengthening existing relationships and collaborations; building professional networks; enforcing legally-binding contracts; developing and executing business plans for strategic growth; conducting market research; synthesizing reports of business metrics; negotiating contracts with strategic partners; and attending meetings to serve as representatives of their organizations._x000a__x000a_Â· Applicants should be strategic thinkers with amiable personalities, positive outlooks, and expert communication skills._x000a__x000a_Â· Organizational skills and the ability to thrive in a fast-paced environment are also beneficial._x000a__x000a_Â· The Candidate will be responsible for increasing Company revenue by managing successful campaigns with our partners prospects and/or customers._x000a__x000a_Â· The candidate will identify and develop an in-depth understanding of each sales prospect, their buying and organizational influences and their decision-making processes. You will be responsible for achieving your assigned sales targets._x000a__x000a_Â· The candidate will provide up-to date sales, marketing, forecast and competitive information to Workafella._x000a__x000a_Required Candidate profile_x000a__x000a_Â· Must be able to show successful sales track record and target achievement of enterprise_x000a__x000a_Â· Must be highly motivated and able to function independently within their territory as well as within a cross-functional account team._x000a__x000a_Â· Manage relationships with customers to build the brand and the business._x000a__x000a_Â· Champion and manage new sales to create stronger partnerships._x000a__x000a_Â· Build the organizational network by through targeted outreach and strong planning._x000a__x000a_Â· Liaise with partners to solve issues, communicate needs and create synergy._x000a__x000a_Â· Analyse and report on partner initiatives, forecast for strategic changes and report on key metrics_x000a__x000a_Â· Must have proven and successful sales experience at managing resources and complex, multi-dimensional sales efforts, both at the customer level and corporate environment._x000a__x000a_Â· Excellent interpersonal, presentation, communication, and organizational skills are required._x000a__x000a_Â· Flexibility to travel is a must._x000a__x000a_Â· Master's degree/MBA in Business Management, or related field is preferred."/>
    <x v="0"/>
    <x v="3"/>
    <x v="31"/>
    <x v="75"/>
    <n v="13203731"/>
    <x v="2"/>
    <x v="1"/>
    <x v="0"/>
  </r>
  <r>
    <n v="316"/>
    <x v="289"/>
    <x v="4"/>
    <x v="2"/>
    <x v="1"/>
    <x v="128"/>
    <x v="189"/>
    <s v="18 hours ago"/>
    <n v="25"/>
    <s v="This job is provided by apna.co Key Result Areas: Write the key results expected from the job and the supporting actions for each of these key result areas (For a majority of jobs typically there could be 4- 7 key result areas)_x000a__x000a_Key Result Areas_x000a__x000a_Supporting Actions_x000a__x000a_Achieve GWP targets_x000a__x000a__x000a_ * Plan field activities to broaden the funnel of leads._x000a_ * Build a pipeline of leads through reference and activities to ensure available bucket of prospects to approach for sales._x000a_ * Take customer appointments to understand their needs and pitch suitable products to maximize customer value and thereby generate revenue to achieve / exceed given targets_x000a_   _x000a_   _x000a__x000a_Adherence to Sales process_x000a__x000a__x000a_ * Maintain lead tracker and sales tracker - update calls and visits along with the status (hot/cold) as per defined sales process._x000a_ * Ensure records are accurately captured and updated_x000a_ * Use of digital tools like Digital Sales application to achieve the organization objective of maximum digitization and high customer ease._x000a_   _x000a_   _x000a__x000a_Building customer experience_x000a__x000a__x000a_ * Build product awareness_x000a_ * Decode customer requirement, pain points and opportunity areas_x000a_ * Ensure periodic follow ups_x000a_ * Providing need based solutions to customers to meet their requirement_x000a_   _x000a_   _x000a__x000a_Compliance_x000a__x000a__x000a_ * To be compliant to Company and other regulatory guidelines"/>
    <x v="0"/>
    <x v="0"/>
    <x v="27"/>
    <x v="20"/>
    <n v="40439053"/>
    <x v="42"/>
    <x v="14"/>
    <x v="1"/>
  </r>
  <r>
    <n v="317"/>
    <x v="290"/>
    <x v="43"/>
    <x v="6"/>
    <x v="1"/>
    <x v="126"/>
    <x v="170"/>
    <s v="4 months ago"/>
    <n v="43"/>
    <s v="Job Description_x000a__x000a_We are looking out for young, energetic &amp; dynamic individuals who aspire to make a career in a fast-moving environment._x000a__x000a_ * ï‚· Position holder will be an individual contributor_x000a_ * ï‚· Build and manage productive, professional relationships with clients_x000a_ * ï‚· Ensure clients are using and deriving benefit from IndiaMART_x000a_ * ï‚· Ensure products/services in the clientâ€™s e-catalog are accurately defined_x000a_ * ï‚· Maximize revenue by upselling other services and achieve_x000a_ * fortnightly, monthly client retention and revenue targets_x000a_ * ï‚· Systematic follow-up and time-bound closures_x000a_ * ï‚· Prompt resolution of complaints_x000a_ * ï‚· Daily 4-5 in person meetings (F2F) with clients onsite"/>
    <x v="0"/>
    <x v="3"/>
    <x v="27"/>
    <x v="63"/>
    <n v="33722543"/>
    <x v="57"/>
    <x v="8"/>
    <x v="0"/>
  </r>
  <r>
    <n v="324"/>
    <x v="291"/>
    <x v="17"/>
    <x v="0"/>
    <x v="0"/>
    <x v="154"/>
    <x v="205"/>
    <s v="1 week ago"/>
    <n v="118"/>
    <s v=" * Brand planning and Building - Conceptualizing the brand strategy for the brand/shows and implementing the same in conjunction with the Brand lead_x000a_ * Implement 360-degree activities to showcase every property on air to the consumer, advertiser and trade_x000a_ * Support the group head with high quality, timely marketing inputs and implement tactical plans / programs to maximize the value of the brands through launch, growth &amp; sustenance phase_x000a_ * Steering key strategic interventions in regions aimed at driving business objectives_x000a_   _x000a_   _x000a__x000a_Consumer Research - Having an analytical mindset for analyzing data and generating insights for the campaign market_x000a__x000a__x000a_ * Understanding the social and digital ecosystem for consumer research and campaign management_x000a_ * Execution - Managing conversations with the media and PR agency and briefing them on the campaign and communication plan_x000a_ * Vendor selection_x000a_ * Preparing a brief for the programming and presentation team_x000a_ * Provide constant support to the Sales team by trade marketing support and product integrations_x000a_ * Budget allocation &amp; cost effectiveness - Ensure cost savings and increasing perception by maximizing alliances and partnerships_x000a_ * Strike alliances and barter deals to ensure maximum touch points with the consumer_x000a_ * Allocating the budget with accordance to the Brand Lead_x000a_ * Analyzing the value add of the campaign_x000a_   _x000a_   _x000a__x000a_(ref:iimjobs.com)"/>
    <x v="0"/>
    <x v="3"/>
    <x v="35"/>
    <x v="85"/>
    <n v="2659874"/>
    <x v="7"/>
    <x v="6"/>
    <x v="1"/>
  </r>
  <r>
    <n v="325"/>
    <x v="292"/>
    <x v="22"/>
    <x v="0"/>
    <x v="0"/>
    <x v="155"/>
    <x v="206"/>
    <s v="1 week ago"/>
    <n v="33"/>
    <s v="Social Media Job Description_x000a__x000a_About the Brand :_x000a__x000a_FirstCry Intelli Education is an Early Learning brand, with products and services designed for children, to equip them with skills that will help them succeed in the world of tomorrow. Our Preschool Chain Intellitots brings the highest quality school learning experience to children 2 and up, while our at home services, including the Intellikit Activity Box and our Intellikit STEAM Series, keep kids busy when at home. Through Intelliskills we offer parents high-quality learning aids, in the form of books and toys, certified by international quality standards and approved by Early Learning experts._x000a__x000a_Overview Objective_x000a__x000a_As someone working in social media for FirstCry Intelli Education, you will be at the forefront of planning, creating and growing the brand's presence across all our social media channels. You will use your penchant for social media to impact business goals, objectives and deliver results._x000a__x000a_Who We're Looking For_x000a__x000a__x000a_ * A creative hustler who loves, lives and breathes social media (for brands &amp; businesses)._x000a_ * Minimum 2 years experience driving and managing a brand's social media channels._x000a_ * Proven success in channel growth and engagement at scale within a short span of time._x000a_   _x000a_   _x000a__x000a_What You'll Do_x000a__x000a__x000a_ * Define the social media approach and plan for each of the brand's social media channels._x000a_ * Develop the long term content road-map and periodic monthly content plans._x000a_ * Curate, schedule and manage the social content calendar for all pages._x000a_ * Create briefs for designing social media posts and creatives._x000a_ * Liaise with departments to deliver on briefs as expected and on time._x000a_ * Drive continuous growth and engagement to industry benchmark levels._x000a_ * Constantly ideate and experiment to derive learnings to revise and improve performance._x000a_ * Periodically analyse performance and course correct as and when required._x000a_ * Create, build and grow a strong social media community and utilize it to impact business._x000a_ * Monitor and keep a pulse on social media trends, news and best practices._x000a_ * Utilize the organization's collaborator network to support promotional efforts and campaigns._x000a_ * Key skill sets required to succeed._x000a_ * Sound understanding of using social media for business (obviously!)_x000a_ * Designing content for social media._x000a_ * Strong communication skills_x000a_ * Writing, static and video content creation_x000a_ * Creative thinking_x000a_ * Basic analytical abilities_x000a_ * Understanding of online communities_x000a_ * Super strong organizational skills_x000a_ * Flexibility and agility_x000a_ * Online networking and building connections_x000a_ * Customer service &amp; response management._x000a_   _x000a_   _x000a__x000a_Feel Free to Contact-_x000a__x000a_Krish Dave_x000a__x000a_Firstcry.com_x000a__x000a_Talent Acquisition_x000a__x000a_890596230_x000a__x000a_(ref:updazz.com)"/>
    <x v="0"/>
    <x v="3"/>
    <x v="36"/>
    <x v="65"/>
    <n v="1619400"/>
    <x v="11"/>
    <x v="6"/>
    <x v="1"/>
  </r>
  <r>
    <n v="326"/>
    <x v="293"/>
    <x v="27"/>
    <x v="0"/>
    <x v="0"/>
    <x v="156"/>
    <x v="176"/>
    <s v="2 weeks ago"/>
    <n v="200"/>
    <s v="At Insider.in we're looking for a Digital Marketing intern to join our team._x000a__x000a_In this role you will be doing the following:_x000a__x000a__x000a_ * Work closely with the region's business development &amp; content team to develop digital marketing plans for amplification of events on Paytm Insider_x000a_ * Implement platform, email and social media marketing plans for events and categories on Paytm Insider_x000a_ * Track and report digital marketing plans for effectiveness and efficiency_x000a_ * Implement various optimization techniques for continued improvement in digital marketing performance!_x000a_   "/>
    <x v="3"/>
    <x v="2"/>
    <x v="37"/>
    <x v="26"/>
    <n v="2340144"/>
    <x v="7"/>
    <x v="6"/>
    <x v="0"/>
  </r>
  <r>
    <n v="327"/>
    <x v="294"/>
    <x v="41"/>
    <x v="0"/>
    <x v="0"/>
    <x v="157"/>
    <x v="207"/>
    <s v="2 weeks ago"/>
    <n v="182"/>
    <s v="Key Deliverables in this role:_x000a__x000a__x000a__x000a__x000a_1)Financial Outcomes_x000a__x000a_Marketing Strategy &amp; Execution_x000a__x000a_Manage marketing function for one of our tea brands under the Regional Tea portfolio. Deliver on the core while focusing on accelerated innovation product portfolio._x000a__x000a_Define mid-long term brand strategy; define year priorities/activities to ensure movement towards mid-long-term goals._x000a__x000a_Deliver on Brand Business Performance by meeting committed: Net Sales Revenue, gross margin, MAPE targets, net margin for portfolio of brands/brand._x000a__x000a_Define and implement go-to-market strategies for brand focused on long term sustainable and profitable growth - ATL/ BTL mix and budget, media mix, launch/re-launch/exit-decisions._x000a__x000a_Lead Cost Savings/Gross margin improvement through key linked variables._x000a__x000a__x000a__x000a__x000a_Drive Portfolio Expansion_x000a__x000a_Deeper industry and consumer insights to ensure we continue to expand the brand to increase total addressable_x000a__x000a_market and drive improvement in return ratios. Driving innovation that increases penetration or premiumization or sales._x000a__x000a__x000a__x000a__x000a_2)Customer Service_x000a__x000a_Strategize action around Consumer Empathy_x000a__x000a_Delivering to our consumersâ€™ needs and engage through campaigns that are deeply rooted to the regional and cultural stories of our consumers._x000a__x000a_Ahead of industry growth in tea by ensuring gain in market share, Consumption growth by increased household penetration_x000a__x000a_Be the visible voice and advocate for the consumer within the organization._x000a__x000a_Responsible for brand health performance on critical metrics such as market share, TOM, SPONT, penetration, PDO_x000a__x000a_Use Consumer Insights on needs gap and industry trends as inputs for developing marketing activities for maximizing opportunity in the category._x000a__x000a_Work closely with Shopper &amp; Trade Marketing, Sales teams to analyze sales &amp; market data to develop &amp; deliver relevant initiatives_x000a__x000a_Monitor &amp; influence demand forecasting and adapt plans on the portfolio as required._x000a__x000a_Perform competitor benchmarking and adopt best-practices._x000a__x000a__x000a__x000a__x000a_3)Internal Processes_x000a__x000a_Brand Communication, Media Strategy &amp; Planning_x000a__x000a_Develop, embed, and manage the brand positioning, visual identity and communication blueprint working with brand managers/Consumer Insights team/Creative agencies._x000a__x000a_Develop and drive media and digital marketing strategy for the brand with set budget allocation (in-line with overall business media and digital strategy) working with the media buying team._x000a__x000a_Work closely with the innovation lead on product, concept, business case and launch plan development with Shopper marketing/Trade marketing._x000a__x000a_Leverage past sales performance data and past programs/ activations/ schemes to arrive at recommendations for improvements._x000a__x000a_Work with Consumer &amp; Market Insight teams to monitor, analyses &amp; evaluate market/consumer trends, competitor activity to identify new opportunities for the brand communication._x000a__x000a__x000a__x000a__x000a_4)Innovation and Learning_x000a__x000a_Leading Digital Transformation &amp; People Agenda_x000a__x000a_Drive digital transformation /Digital adoption within the brand teams to improve process and efficiency._x000a__x000a_Assisting Reporting Manager for on ground execution of Brand in line with new architecture strategies / interventions._x000a__x000a_Effectively manage external interfaces (Advertising/Creative, Design, Media , Activation, Digital &amp; PR agencies) by_x000a__x000a_o Ensuring sharp understanding of brand architecture and agenda ensuring timely issuance of briefs to teams._x000a__x000a_o Evaluate and enable deployment of relevant plans on various sub brands to achieve master brand objectives._x000a__x000a_o Review plans on an ongoing basis (including spends) to adapt as required_x000a__x000a__x000a__x000a__x000a_Critical success factors (Key requirement) for the Role:_x000a__x000a_MBA with 4-7 years of progressive experience in Sales &amp; Trade Marketing functions in leading FMCG companies_x000a__x000a_Exposure to Brand management and equity building._x000a__x000a_Good communication skills and stakeholder management capabilities_x000a__x000a_Knowledge &amp; experience of market research methodology, consumer insight generation tools, brand health metrics, product &amp; packaging development cycles, understanding of financial &amp; distribution metrics and levers to drive improvement. Ability to drive, evaluate and optimize ATL &amp; BTL spend_x000a__x000a__x000a__x000a__x000a_Desirable success factors for the Role:_x000a__x000a_Good experience within the consumer goods industry, marketing (brand/category/Innovation) domain knowledge and an understanding of its challenges and opportunities._x000a__x000a__x000a__x000a__x000a_Overall Portfolio_x000a__x000a_Regional brands (South Zone)is critical to India tea business which is a Strategic pillar to win vs competition._x000a__x000a_South is a premium tea market and the brand is 2nd most premium gross earner for the company on per kg basis._x000a__x000a_~99% of regional brands turnover is from South Zone._x000a__x000a_Driving iconic campaigns that are deeply rooted to the regional and cultural stories of our consumers."/>
    <x v="0"/>
    <x v="4"/>
    <x v="38"/>
    <x v="86"/>
    <n v="31239958"/>
    <x v="0"/>
    <x v="0"/>
    <x v="0"/>
  </r>
  <r>
    <n v="328"/>
    <x v="295"/>
    <x v="10"/>
    <x v="0"/>
    <x v="0"/>
    <x v="158"/>
    <x v="208"/>
    <s v="2 weeks ago"/>
    <n v="200"/>
    <s v="The Digital Marketing Manager role sits within the Marketing team of Zomato. Driving this high-performance team is the culture of ownership, collaboration, innovation and learning at a high pace. We begin the day believing that weâ€™re 1% done, strive for outcomes, have some fun along the way, and begin the next day again with the belief that weâ€™re just 1% done._x000a__x000a__x000a__x000a__x000a_Roles and Responsibilities:_x000a__x000a_ * Understand organisational and product goals and create a roadmap of initiatives to enable defined objectives &amp; KPIs_x000a_ * End-to-end campaign management (planning, execution, monitoring, optimisation and reporting) on major paid channels like Google Ads, Meta, Snapchat, DSPs, etc_x000a_ * Research and execute key aspects of the paid campaigns such as campaign objectives, audience targeting, performance goals, bidding strategies, campaign overlap, account structure, etc_x000a_ * Maintain a high standard of operational excellence_x000a_ * Devise A/B tests to drive continuous optimisation, bringing learnings into future campaign activities_x000a_ * Measure and analyze results to create regular reports proposing adjustments to strategies and tactics for better performance_x000a__x000a__x000a__x000a__x000a_We are looking for someone with:_x000a__x000a_ * Deep understanding of Ads Managers of at least one of Google, Facebook, DSPs_x000a_ * Expertise in using MMPs (ex- Appsflyer) / FireBase for campaign tracking, attribution, and optimization_x000a_ * 2+ years of experience in performance-driven marketing for a mobile app based B2C/D2C business_x000a_ * Experience of having handled budgets of 2+ Cr monthly_x000a_ * Ability to work independently and as part of a team_x000a_ * Strong abilities to prioritize work and deliver things on time_x000a_ * Excellent interpersonal, communication &amp; project management skills_x000a_ * Experience with setting up and scaling iOS performance campaigns_x000a_ * An understanding of SKAN ecosystem and reporting for iOS campaigns (on marketing channels, and MMPs like Appsflyer)"/>
    <x v="0"/>
    <x v="3"/>
    <x v="38"/>
    <x v="87"/>
    <n v="422813"/>
    <x v="6"/>
    <x v="5"/>
    <x v="0"/>
  </r>
  <r>
    <n v="329"/>
    <x v="296"/>
    <x v="56"/>
    <x v="11"/>
    <x v="1"/>
    <x v="159"/>
    <x v="209"/>
    <s v="5 months ago"/>
    <n v="25"/>
    <s v="In this role, you will be responsible for researching and turning content ideas into videos, images, infographics, and text captions. You will also help the Social Media Content Manager to create and execute a content calendar. A deep interest in current social media trends is required to be successful in this role._x000a__x000a__x000a__x000a__x000a_ * Deep knowledge of social media trends, hashtags, and engagement strategy_x000a_ * Ability to work with creative tools like Adobe"/>
    <x v="0"/>
    <x v="0"/>
    <x v="37"/>
    <x v="88"/>
    <n v="92782208"/>
    <x v="58"/>
    <x v="5"/>
    <x v="0"/>
  </r>
  <r>
    <n v="330"/>
    <x v="297"/>
    <x v="40"/>
    <x v="1"/>
    <x v="1"/>
    <x v="160"/>
    <x v="210"/>
    <s v="1 month ago"/>
    <n v="29"/>
    <s v="Company Overview_x000a__x000a_Career Kendra is a staffing company based in Delhi specializing in IT and Non-IT recruitments. We are committed to delivering high-quality candidates to our clients and prioritize quality over quantity. With a team of 11-50 employees, we strive to provide the best staffing solutions in the industry._x000a__x000a_Job Overview_x000a__x000a_We are seeking a highly motivated and enthusiastic Social Media Promoter to join our team at Career Kendra. As a Social Media Promoter, you will be responsible for promoting our company and services through various social media platforms. The ideal candidate will have 1 to 3 years of experience in any profile_x000a__x000a_Qualifications And Skills_x000a__x000a__x000a_ * 1 to 3 years of experience in any profile._x000a_ * Proficiency in using social media platforms such as Facebook, Instagram &amp; LinkedIn_x000a_ * Proficient in email communication._x000a_ * Fluency in English speaking._x000a_ * Basic computer knowledge and familiarity with Microsoft Excel and Word._x000a_   _x000a_   _x000a__x000a_Roles And Responsibilities_x000a__x000a__x000a_ * Connect with similar industry people on LinkedIn on Behalf of our clients._x000a_ * Develop and execute social media strategies to increase brand awareness._x000a_ * Generate engaging social media content, including posts, videos, and graphics._x000a_ * Respond to comments and messages on social media platforms in a timely manner._x000a_ * Assist in managing the company's social media accounts and community groups._x000a_ * Identify and engage with social media influencers for promotional activities._x000a_   _x000a_   _x000a__x000a_Job Location : Shalimar Bagh, Delhi"/>
    <x v="0"/>
    <x v="1"/>
    <x v="23"/>
    <x v="19"/>
    <n v="76354388"/>
    <x v="17"/>
    <x v="8"/>
    <x v="0"/>
  </r>
  <r>
    <n v="331"/>
    <x v="298"/>
    <x v="2"/>
    <x v="0"/>
    <x v="0"/>
    <x v="161"/>
    <x v="211"/>
    <s v="1 week ago"/>
    <n v="77"/>
    <s v="External_x000a__x000a_JOB TITLE: Assistant Marketing Manager â€“ South Asia (Unilever International)_x000a__x000a_WL: 1D_x000a__x000a_JOB LOCATION: Mumbai, India_x000a__x000a_RELOCATION TERMS: Local terms_x000a__x000a_UNILEVER INTERNATIONAL ISâ€¦_x000a__x000a_Unilever International (UI) is an alternative but complimentary route to market, servicing white space opportunities not exploited by local operating countries. This is amongst Unileverâ€™s fastest growing global business unit with 8 hubs (Singapore, US, UK, Korea, India, Dubai, France and the Philippines) with a diverse range of products, with expertise in utilizing 3rd party distributors and consolidators to reach consumers in over 75 countries._x000a__x000a_We treat the business as our own. We introduce Unileverâ€™s brands into geographies like Korea, Pacific Islands, Mongolia, and spearhead launches of iconic household brands like Dove, Lifebuoy, Sunlight, Fair &amp; Lovely, TRESemme into big markets like U.S, China, Western Europe and SEAA._x000a__x000a_As Unileverâ€™s growth engine, we establish global businesses in key channels such as Health &amp; Beauty, Discounters, E-Commerce and alternate channels such as travel retail, marketing to institutional partners like the United Nations, and seeding Unilever brands to overseas diaspora who crave for a taste of their familiar home brands._x000a__x000a_PURPOSE OF THE JOBâ€¦_x000a__x000a_You will build premium international brands as well as Core SA brands focusing on all channelsâ€™ RTM in one of Unileverâ€™s top priority markets â€“ South Asia, where we have a strong pipeline of current &amp; future brands (Unilever owned and acquired). These include iconic brands like Brut, St. Ives, Cif, TRESemme, Dove, Horlicks, Bru, et. al._x000a__x000a_You will leverage e-commerce channel, traditional/digital and shopper marketing to build brands rapidly, partner with global and regional product development teams to analyze the performance across SA markets and lead cross-functional UI teams to land innovations in market with impact._x000a__x000a_You will have end to end responsibility and accountability for the brand building and marketing activities for focus brands in South Asia._x000a__x000a_Key Responsibilities_x000a__x000a__x000a_ * Refining marketing strategy with focus on Digital/Social and how effectively engage consumers with our seeding portfolio of premium brands targeted at high income consumers._x000a_ * Developing disruptive best-in class omni-channel marketing plans for big bets and key launches_x000a_ * Drive consumer in-sighting and research initiatives for effective market development and measurement of marketing activations across SA_x000a_ * Managing and owning new product development and innovations across key brands keeping SA and Global markets in perspective_x000a_ * Leading monthly and quarterly business reviews with global and regional leadership teams_x000a_ * Leading/Active participation in Annual Joint Business Planning with CD function, Global Category teams and key customers such as Amazon, Nykaa, Reliance_x000a_ * Analyzing ROIs and ROAS on media spends across brands and working towards deriving efficiencies across channels_x000a_ * Effective management of media budgets for South Asia across brands and categories_x000a_   _x000a_   _x000a__x000a_Key Requirements_x000a__x000a__x000a_ * MBA/Masterâ€™s degree_x000a_ * 5+ years of brand building experience. Digital exposure is preferred_x000a_ * Strategic, highly adaptable, and entrepreneurial person_x000a_ * Have strong track record of consistency in market delivery_x000a_ * Have strong communication, negotiation and influencing skills with senior C-suite stakeholders_x000a_ * Have experience working in cross-functional teams"/>
    <x v="0"/>
    <x v="3"/>
    <x v="39"/>
    <x v="89"/>
    <n v="1248"/>
    <x v="7"/>
    <x v="6"/>
    <x v="1"/>
  </r>
  <r>
    <n v="332"/>
    <x v="299"/>
    <x v="35"/>
    <x v="0"/>
    <x v="0"/>
    <x v="162"/>
    <x v="207"/>
    <s v="3 weeks ago"/>
    <n v="200"/>
    <s v="What are the Key Deliverables in this role ?_x000a__x000a_Financial Outcomes_x000a__x000a_ * Develop the Sales &amp; Distribution (Go-To-Market) strategy for the region in conjunction with Shopper marketing teams to enable best-in-class Market &amp; Outlet coverage &amp; weighted distribution for TCPL Brands. Constantly engage with the regional field teams to ensure timely and quality execution of the same._x000a_ * Develop &amp; Implement the Sell-Out strategy -Create compelling brand connections with shoppers at the point of purchase: Deliver best-in-class brand campaigns at the point of purchase. Activate relevant / multiple touchpoints in store so that the brand engages and wins with target shoppers._x000a__x000a_This requires_x000a__x000a_o Work in sync with shopper/brand teams to create powerful activation platforms_x000a__x000a_o Lead by innovation to increase brand prominence amongst target shoppers in the region._x000a__x000a_o Develop a POP vision that drives brand &amp; category messaging and brings alive brand imagery in-store o Design programs and oversee plans that motivate or create excitement in regions including distributor sales team (i.e. sales off-site, sales launch, incentives for a Sales team, conventions, and team building activities)_x000a__x000a_ * Drive Productivity improvement initiatives to facilitate higher productivity at front line through Measurement &amp; Incentivization of relevant metrics (Strategy for Sell-In)._x000a__x000a__x000a__x000a__x000a_Customer Service_x000a__x000a_ * Effectively partner with region head, brand team, shopper team to plan &amp; roll out sales forecasting for respective regions._x000a_ * Develop and Implement the Top Outlet strategy for the organization both in Grocery Retail, SAMT and Wholesale._x000a_ * New product launch / Exclusive SKUâ€™s for the channel: Build robust plans for all NPDâ€™s / exclusive Channel SKUâ€™s with key focus on retail planning basis._x000a__x000a__x000a__x000a__x000a_Internal Processes_x000a__x000a_ * Investigate &amp; integrate relevant facts and insights for Business Intelligence/Analytics to identify growth opportunities._x000a_ * Plan, Control and Efficiently Deploy budgets for brand building activities._x000a__x000a__x000a__x000a__x000a_Innovation and Learning_x000a__x000a_ * Benchmark best practices in Industry and competition and constantly Innovate to improve Sales systems and processes systems to enable higher efficiency and productivity. Leverage technology solutions to further enhance the same._x000a_ * Business Intelligence/Analytics: Investigate &amp; integrate relevant facts and insights (Shopper, Customer &amp; Channel) to identify Category/Brand growth opportunities._x000a__x000a__x000a__x000a__x000a_What are the Critical success factors for the Role ?_x000a__x000a_ * MBA/ Similar degree_x000a_ * 8-10 years of relevant work experience_x000a_ * Experience of working in an organization where Sales Automation and analytics is matured._x000a_ * Experience in GT sales is must and exposure to Trade Marketing/Shopper marketing role is desirable._x000a__x000a__x000a__x000a__x000a_What are the Desirable success factors for the Role ?_x000a__x000a_ * Shows proficiency in planning, controlling, and efficiently deploying budgets for brand-building activities._x000a_ * Exhibits creative thinking in developing and implementing strategies_x000a_ * Demonstrates agility in adapting and refining the Sales &amp; Distribution strategy based on evolving market trends and consumer behaviors_x000a__x000a_"/>
    <x v="0"/>
    <x v="3"/>
    <x v="16"/>
    <x v="90"/>
    <n v="31239958"/>
    <x v="37"/>
    <x v="2"/>
    <x v="0"/>
  </r>
  <r>
    <n v="333"/>
    <x v="300"/>
    <x v="0"/>
    <x v="0"/>
    <x v="0"/>
    <x v="163"/>
    <x v="194"/>
    <s v="3 weeks ago"/>
    <n v="200"/>
    <s v="At Airtel Digital, we are transforming from a telecom giant to a digital force and changing how people consume entertainment, how companies manage their assets to how cities use energy. Today, our work goes beyond telecom -- we build products that entertain and inform, connect devices to the internet, enable businesses to securely harness the power of their data, and empower individuals with instant access of formal credit from reputed institutions. With a remarkable team of talent led by eminent industry leaders, our goal is to expand our people power and deliver solutions that truly enrich the lives of our customers. There could not be a better time to join us and be a part of this incredible journeyâ€¦_x000a__x000a__x000a__x000a__x000a_Key Responsibilities_x000a__x000a_Â· Lead Performance Marketing for assigned business unit of Airtel_x000a__x000a_Â· Create growth strategy to drive customer acquisition, retention, engagement, and retargeting for web and app across channels: Google, Meta &amp; any upcoming channels_x000a__x000a_Â· Work with agency/ partners/ internal teams to deliver this strategy_x000a__x000a_Â· Do budget planning, metrics reporting and strategy changes basis performance_x000a__x000a_Â· Drive account effectiveness through continuous exploration of new channels, communication testing (A/B), innovation using different platforms and new products/formats_x000a__x000a_Â· Deliver on user growth target while maintaining efficiency on CACs and CPTs_x000a__x000a_Â· Ensure attribution setup and tracking across campaigns_x000a__x000a_Â· Scout and implement industry best practices working alongside internal product, marketing and analytics teams_x000a__x000a_Â· Work with different teams to optimize journey, communication, creatives_x000a__x000a_Â· Manage relationships with external partners including agencies, vendors, and publishers._x000a__x000a__x000a__x000a__x000a_Desired Profile_x000a__x000a_Â· Educational Qualification: MBA/Engineer with minimum 5 years of experience in digital marketing role_x000a__x000a_Â· Hands on experience on running campaigns across Google Search, Display, Facebook, Third Party App, App Campaign and Social Channels_x000a__x000a_Â· Familiarity with website analytics tools (e.g. Google Analytics) and App analytics Tool (e.g., Appsflyer/Branch)_x000a__x000a_Â· Must have a strong grasp of numbers and be comfortable with quantitative analyses and simple statistics_x000a__x000a_Â· Ability to work in performance focused environment and ability to manage multiple work-streams_x000a__x000a_Â· Experience is managing agency teams to delivery on performance goals_x000a__x000a_Â· Excellent team player with good written and verbal communication skills"/>
    <x v="0"/>
    <x v="4"/>
    <x v="38"/>
    <x v="91"/>
    <n v="3583"/>
    <x v="6"/>
    <x v="5"/>
    <x v="0"/>
  </r>
  <r>
    <n v="334"/>
    <x v="301"/>
    <x v="41"/>
    <x v="0"/>
    <x v="0"/>
    <x v="164"/>
    <x v="212"/>
    <s v="2 weeks ago"/>
    <n v="118"/>
    <s v="Key Responsibilities_x000a__x000a__x000a_ * Responsible for Performance Marketing and Acquisition Strategy, including planning and execution across Google and Facebook._x000a_ * Create and implement a digital marketing strategy to drive awareness, traffic, conversions and revenue._x000a_ * Own &amp; deliver on user growth targets. Scale acquisition of high LTV users across app &amp; web while maintaining efficiency on CACs and CPTs._x000a_ * Set up attribution models, multi-channel tracking and quality. Develop robust performance reporting framework, analytics, and ROI tracking for our mobile app and digital channels to continually optimize and improve our marketing investments._x000a_ * Drive marketing effectiveness through continuous communication testing (A/B), innovation using different platforms and new products/formats, active co-creation and planning._x000a_   _x000a_   _x000a__x000a_Skills Required_x000a__x000a__x000a_ * Educational Qualification: MBA/Engineer from a tier 1/2 institute_x000a_ * Proven performance marketing experience and working with the creative and content team to get high performing creatives._x000a_ * Well-versed in performance marketing, conversion, and online customer acquisition._x000a_ * Experience with website analytics tools (e.g, Google Analytics, NetInsight, Omniture, WebTrends)_x000a_ * Must have a strong grasp of numbers and be comfortable with quantitative analyses and simple statistics._x000a_ * 2+ years digital marketing experience._x000a_ * Excellent team player with excellent written and verbal communication skills._x000a_   _x000a_   _x000a__x000a_(ref:updazz.com)"/>
    <x v="0"/>
    <x v="3"/>
    <x v="14"/>
    <x v="92"/>
    <n v="18636572"/>
    <x v="59"/>
    <x v="8"/>
    <x v="0"/>
  </r>
  <r>
    <n v="335"/>
    <x v="302"/>
    <x v="27"/>
    <x v="0"/>
    <x v="0"/>
    <x v="165"/>
    <x v="207"/>
    <s v="2 weeks ago"/>
    <n v="164"/>
    <s v="What are the Key Deliverables in this role ?_x000a__x000a_Financial Outcomes_x000a__x000a_ïƒ™ Anchor the revenue, volume and margin target for the brands, by working closely with growth, sales, supply chain &amp; finance team_x000a__x000a_ïƒ™ Lead, plan &amp; execute product launches, pricing strategy, brand marketing initiatives (top funnel, performance, social, influencer, offline sales support etc) focused on digital &amp; offline universe to meet the topline &amp; bottom-line_x000a__x000a_Customer Service_x000a__x000a_ïƒ™ Understand the consumer, their motivations &amp; triggers through primary data available through platforms._x000a__x000a_ïƒ™ Identify actionable insights to feed into categories &amp; marketing initiatives._x000a__x000a_Internal Process_x000a__x000a_ïƒ™ Working on forecast &amp; supply planning with relevant stakeholders_x000a__x000a_ïƒ™ Working on A &amp; P and other P &amp; L initiatives monthly_x000a__x000a_ïƒ™ Work with growth, sales and shopper team for detailed BTL plans or consumer promos_x000a__x000a_ïƒ™ Ensure adherence to monthly calendar planning process and timelines, discipline of regular reviews_x000a__x000a_ïƒ™ Work with relevant creative partners for development of collaterals â€“ artworks, POS, visibility assets, etc._x000a__x000a_Innovation &amp; Learning_x000a__x000a_ïƒ™ Identifying potential new launches by following global &amp; local trends_x000a__x000a_ïƒ™ Planning and launching of innovations/ new products with relevant insights &amp; differentiation_x000a__x000a__x000a__x000a__x000a_What are the Critical success factors for the Role ?_x000a__x000a_ïƒ™ Masterâ€™s degree in marketing or brand management_x000a__x000a_ïƒ™ 4-6 years of relevant work experience in an FMCG_x000a__x000a_ïƒ™ Strong experience in working on digital first / digital heavy businessesâ€™ overall â€“ from designing mixes, optimizing unit economics, to managing sales and media_x000a__x000a_ïƒ™ Strong knowledge of how to manage business, which is sold on EComm, D2C._x000a__x000a_ïƒ™ Prior experience in working closely with multiple stake holders - D2C team, Innovation Team, Digital Team, Sales Team, Customer Service, Finance, Production &amp; Plant Team_x000a__x000a__x000a__x000a__x000a_What are the Desirable success factors for the Role ?_x000a__x000a_ïƒ™ Analytical and problem-solving abilities, with a focus on delivering actionable insights and innovative solutions._x000a__x000a_ïƒ™ Highly self driven with an entrepreneurial mindset_x000a__x000a_ïƒ™ Good communication skills and stakeholder management capabilities_x000a__x000a_ïƒ™ Familiarity with the consumer goods industry and an understanding of its challenges and opportunities"/>
    <x v="0"/>
    <x v="3"/>
    <x v="38"/>
    <x v="90"/>
    <n v="31239958"/>
    <x v="0"/>
    <x v="0"/>
    <x v="0"/>
  </r>
  <r>
    <n v="336"/>
    <x v="303"/>
    <x v="57"/>
    <x v="1"/>
    <x v="1"/>
    <x v="166"/>
    <x v="213"/>
    <s v="1 month ago"/>
    <n v="200"/>
    <s v="Company Background_x000a__x000a_SUGAR Cosmetics (www.sugarcosmetics.com) is Indiaâ€™s fastest-growing premium cosmetics brand with a product portfolio that has consistently received excellent reviews across its own and partner channels. With a cult-following across millennials, SUGAR targets 25 to 35-year- old women with clutter-breaking products that have rich payoff with its unapologetically bold brand identity. The 7-year old company recently secured its Series B funding from marquee investors A91 Partners, IndiaQuotient, etc. to further accelerate and build an exciting global beauty brand. We are now looking for ambitious, driven individuals to join us on this journey and create experiences of a lifetime and our team._x000a__x000a_Website: http://www.sugarcosmetics.com_x000a__x000a_Position: Assistant Manager - Retention Marketing_x000a__x000a_Working Days: Monday to Friday_x000a__x000a_Location: WeWork Chromium, Jogeshwari - Vikhroli Link Rd, Andheri East, Mumbai, Maharashtra 400076_x000a__x000a_Sugar Cosmetics raises $50 million led by L Catterton:_x000a__x000a_https://economictimes.indiatimes.com/tech/funding/sugar-cosmetics-raises-50-million-led-by-l-catterton/articleshow/91898603.cms_x000a__x000a_Role Expectations_x000a__x000a__x000a_ * Launch and Manage Retention marketing efforts for Customers acquired across DTC and Brand_x000a_   _x000a_   _x000a__x000a_Stores._x000a__x000a__x000a_ * Conceptualize, help build the technology, launch, promote &amp; run the retention marketing_x000a_   _x000a_   _x000a__x000a_programmed across all Vellvette Brands â€“ SUGAR Cosmetics, SUGAR POP, Quench Botanics_x000a__x000a_and any new brand launched or acquired._x000a__x000a_Role Deliverables_x000a__x000a__x000a_ * Define Programme Construct_x000a_ * .Understanding existing consumer behavior_x000a_ * Determining what kind of construct would work best_x000a_ * Cost construct, retention marketing plans_x000a_ * .Seamless Cross-Brand linkage_x000a_ * Exploring curated partnerships with other complimentary brands_x000a_ * Build Tech and integrate with Website, App and Store POS_x000a_ * Customer Engagement Platform (CEP) integrated with Marketing Automation Platform_x000a_ * (MAP)_x000a_ * Build Consumer information, onboarding and usage journeys within Web and App_x000a_ * Communication and Design_x000a_ * Communication &amp; Experience design across all touch points pre &amp; post_x000a_ * onboarding â€“ physically &amp; digitally_x000a_ * Initiatives for profile enrichment of existing customers_x000a_ * On-Going communication to earn, redeem, lapsing, upgrading etc._x000a_ * Build automated communication journeys through MAP_x000a_ * Ongoing Management to Drive_x000a_ * Enrollment and Adoption_x000a_ * Micro-Cohorting and Personalization_x000a_ * LTV Improvement_x000a_ * Emotional connect and experiences_x000a_ * NPS and Referrals_x000a_ * Business Analytics to improve_x000a_ * AOV on subsequent orders_x000a_ * Category penetration_x000a_ * .Product width_x000a_ * Repeat product usage_x000a_   _x000a_   _x000a__x000a_Skills: retention,retention marketing,shopify"/>
    <x v="0"/>
    <x v="3"/>
    <x v="37"/>
    <x v="93"/>
    <n v="14527679"/>
    <x v="7"/>
    <x v="6"/>
    <x v="0"/>
  </r>
  <r>
    <n v="337"/>
    <x v="304"/>
    <x v="7"/>
    <x v="0"/>
    <x v="0"/>
    <x v="167"/>
    <x v="29"/>
    <s v="4 weeks ago"/>
    <n v="200"/>
    <s v="Wipro is hiring for Digital Marketing Executive._x000a__x000a__x000a__x000a__x000a_ * Need min 2yrs of exp into digital marketing sales i.e (Google Adwords/ Facebook marketing/ Social media platform)_x000a_ * Voice Process_x000a_ * Band- B1 (Senior Executive)_x000a_ * Must be Graduate._x000a_ * Package up to- 7LPA (depend upon last drawn)_x000a_ * Day shift â€“ 8am to 6pm (10hrs shifts)_x000a_ * WORK FROM OFFICE_x000a_ * 5 days working with fixed Sat-Sun off._x000a_ * Both side transport is available (folk must be within 40km of transport boundary)._x000a_ * Must have excellent command over English._x000a_ * Interview Rounds (HR, SVAR &amp; OPS)_x000a_ * Job Location â€“ Gurugram, Sector-48._x000a_ * Need Immediate Joiners only."/>
    <x v="0"/>
    <x v="1"/>
    <x v="37"/>
    <x v="28"/>
    <n v="1318"/>
    <x v="6"/>
    <x v="5"/>
    <x v="0"/>
  </r>
  <r>
    <n v="338"/>
    <x v="305"/>
    <x v="41"/>
    <x v="0"/>
    <x v="0"/>
    <x v="168"/>
    <x v="178"/>
    <s v="2 weeks ago"/>
    <n v="149"/>
    <s v=" * Ecommerce marketing for all Platforms. AMS, PLA/PCA/Banner ads etc._x000a_ * Driving Ecom offtake sales, campaign management &amp; media planning functions like search &amp; visibility._x000a_ * Drive and optimize marketing campaigns, based on Return on Ad Spend and Lifetime Value, through programmatic ad channels_x000a_ * Analyze details of marketing channel efficiency: cost, performance, and new opportunities._x000a_ * Own campaigns from end-to-end â€“ manage targeting and segmentation, messaging, creative, measurement, and reporting._x000a_ * Monitoring the effectiveness of campaigns and implement ongoing improvements to drive business impact_x000a_ * Reporting on progress against goals and relevant paid media marketing metrics for in-depth business reviews and reports for senior leadership_x000a_ * Carrying out an in-depth analysis of monthly sales offtakes, competitor activations, and promo offers_x000a_ * Supervising the re-investment process and handling monthly budgets for eCommerce marketing activities_x000a_ * Rebuilding the brand imagery, editing e-commerce assets such as A+ content, Brand store, hero images across marketplaces, etc._x000a_ * Managing end to end agency stakeholders like Adyogi._x000a__x000a__x000a__x000a_ * Graduate with Min 4-6 years of Experience in Ecommerce Marketing and managing Marketplace-Platforms like Amazon, Flipkart, Myntra, Blinkit, Instamart, Ajio)._x000a_ * MBA Preferred (Digital, Marketing added advantage)._x000a_ * Should be from Home Textile, FMCG, Consumer Durables, Apparel, Luggage industry, Luxury category preferred. If worked in Platform/marketplace (like Amazon, Myntra) can be consider."/>
    <x v="0"/>
    <x v="1"/>
    <x v="38"/>
    <x v="94"/>
    <n v="50630"/>
    <x v="7"/>
    <x v="6"/>
    <x v="0"/>
  </r>
  <r>
    <n v="339"/>
    <x v="306"/>
    <x v="4"/>
    <x v="2"/>
    <x v="1"/>
    <x v="169"/>
    <x v="214"/>
    <s v="16 hours ago"/>
    <n v="25"/>
    <s v="Company Overview_x000a__x000a_PUNO is a leading company in the Entertainment Providers industry, dedicated to providing exceptional guest experiences. We prioritize customer satisfaction and strive to create a welcoming and comfortable environment for all our guests._x000a__x000a_Requirements_x000a__x000a__x000a_ * Min. 3 years of experience as a Social Media Executive or a similar role._x000a_ * Exceptional knowledge of leading social media platforms, such as Instagram, Facebook, Twitter, and LinkedIn._x000a_ * Portfolio of social media campaigns handled in the past._x000a_ * Having outstanding copywriting skills would be an added benefit._x000a_ * Good understanding of social media ads._x000a_ * Sound knowledge of influencer marketing._x000a_ * Familiarity with social media post schedulers like Hootsuite, Buffer, Publer, or similar tools._x000a_ * Bachelor's/Master's degree in marketing, media, or related field._x000a_ * Good written and verbal communication skills._x000a_ * Basic customer service skills._x000a_ * Good time management skills._x000a_   _x000a_   _x000a__x000a_Roles And Responsibilities_x000a__x000a__x000a_ * Content Creation: Develop engaging and relevant content for various social media platforms, aligning with brand voice and marketing objectives._x000a_ * Social Media Management: Maintain and update social media accounts, ensuring consistent and timely posts to enhance brand visibility._x000a_ * Community Engagement: Foster interactions with the online community, responding to comments, messages, and inquiries in a timely and professional manner._x000a_ * Campaign Planning: Collaborate with marketing teams to plan and execute social media campaigns, promotions, and advertisements._x000a_ * Analytics and Reporting: Monitor social media metrics, analyze performance data, and generate reports to assess the effectiveness of social media strategies._x000a_ * Trend Analysis: Stay informed about industry trends and social media developments, incorporating innovative approaches into the overall social media strategy._x000a_ * Brand Advocacy: Cultivate and nurture brand advocates, influencers, and partnerships to amplify the brand's presence across social platforms._x000a_ * Social Media Advertising: Plan and execute paid social media advertising campaigns, optimizing targeting and budget allocation for maximum impact._x000a_ * Crisis Management: Address and manage any potential social media crises promptly, working to maintain a positive brand image._x000a_ * Collaboration: Coordinate with cross-functional teams, including marketing, PR, and customer service, to ensure cohesive messaging and a unified online presence._x000a_   _x000a_   _x000a__x000a_Employment Type- Full Time (Work from Office)_x000a__x000a_Job Location- Jaipur_x000a__x000a_Skills: social media,campaigns,social media advertising"/>
    <x v="0"/>
    <x v="4"/>
    <x v="36"/>
    <x v="95"/>
    <n v="68562304"/>
    <x v="42"/>
    <x v="14"/>
    <x v="1"/>
  </r>
  <r>
    <n v="340"/>
    <x v="307"/>
    <x v="2"/>
    <x v="0"/>
    <x v="0"/>
    <x v="170"/>
    <x v="215"/>
    <s v="1 week ago"/>
    <n v="200"/>
    <s v="Key responsibilities_x000a__x000a__x000a__x000a__x000a_1. Execute and ideate on efficient and intuitive marketing strategies based on the nature of the product._x000a__x000a_2. Execute advertising/communication campaigns (social media, TV etc.), exhibitions and promotional events._x000a__x000a_3. Conduct market research and analysis to evaluate trends, brand awareness and competition ventures_x000a__x000a_4. Co-ordinate efficiently with the internal business team to understand their requirements, the obstacles, the communication objective and to meet their targets via effective marketing strategies._x000a__x000a_5. Liase with internal verticals like social media, content, performance and digital to execute the most effective marketing campaigns across categories via powerful communication and ideas._x000a__x000a_6. Maintain relationships with media, partners and effectively communicate the company's objectives._x000a__x000a_7. Monitor progress of campaigns using various metrics and submit reports of performance_x000a__x000a_8. Collaborate with managers in preparing budgets and monitoring expenses._x000a__x000a_9. Negotiate to the best of one's ability on the lines of finances, overall marketing objective and single-minded propositions._x000a__x000a__x000a__x000a__x000a_Requirements:_x000a__x000a_ 1. 5+ years of experience in Brand Marketing._x000a_ 2. Good understanding of marketing campaigns and the operational force that goes behind each of them._x000a_ 3. Thorough knowledge of strategic planning principles and marketing best practices._x000a_ 4. Excellent communication and people skills_x000a_ 5. Strong organizational and time management abilities_x000a_ 6. Creativity and commercial awareness_x000a_ 7. Ability to think creatively and guide the agency according to the best insights and brand salience._x000a_ 8. MBA/BA in marketing, business administration or relevant discipline"/>
    <x v="0"/>
    <x v="3"/>
    <x v="38"/>
    <x v="96"/>
    <n v="10369067"/>
    <x v="0"/>
    <x v="0"/>
    <x v="1"/>
  </r>
  <r>
    <n v="341"/>
    <x v="308"/>
    <x v="1"/>
    <x v="1"/>
    <x v="1"/>
    <x v="171"/>
    <x v="1"/>
    <s v="1 month ago"/>
    <n v="25"/>
    <s v="The ideal candidate will be responsible for growing revenue through digital media through designing and executing marketing campaigns. After campaigns have been launched, you will extract and analyze data across multiple channels._x000a__x000a_Responsibilities_x000a__x000a__x000a_ * Maneuver digital marketing campaigns through all areas of the project life cycle_x000a_ * Clearly understand and implement digital marketing campaigns which fit client needs_x000a_ * Provide analytical reporting of campaigns to stakeholders_x000a_   _x000a_   _x000a__x000a_Qualifications_x000a__x000a__x000a_ * Bachelor's degree or equivalent_x000a_ * Fluency in Microsoft Office suite (Outlook, Excel, Word, PowerPoint, etc.)_x000a_ * Experience with SEO and SEM Strong written, verbal and collaboration skills"/>
    <x v="0"/>
    <x v="1"/>
    <x v="37"/>
    <x v="7"/>
    <n v="14387125"/>
    <x v="1"/>
    <x v="0"/>
    <x v="0"/>
  </r>
  <r>
    <n v="342"/>
    <x v="309"/>
    <x v="21"/>
    <x v="3"/>
    <x v="0"/>
    <x v="172"/>
    <x v="216"/>
    <s v="1 day ago"/>
    <n v="86"/>
    <s v="About Us:_x000a__x000a_We are surrounded by the world's leading consumer companies led by technology - Amazon for_x000a__x000a_retail, Airbnb for hospitality, Uber for mobility, Netflix and Spotify for entertainment, etc. Food_x000a__x000a_&amp; Beverage is the only consumer sector where large players are still traditional restaurant_x000a__x000a_companies. At Rebel Foods, we are challenging this status quo as we are building the world's_x000a__x000a_most valuable restaurant company on the internet, superfast. The opportunity for us is_x000a__x000a_immense due to the exponential growth in the food delivery business worldwide which has_x000a__x000a_helped us build 'The World's Largest Internet Restaurant Company' in the last few years. Rebel_x000a__x000a_Foods' current presence in 7 countries (India, Indonesia, UAE, UK, Malaysia, Singapore,_x000a__x000a_Bangladesh) with 15 + brands and 3500+ internet restaurants has been built on a simple system_x000a__x000a_- The Rebel Operating Model._x000a__x000a__x000a__x000a__x000a_While for us it is still Day 1, we know we are in the middle of a revolution towards creating_x000a__x000a_never-seen-before customer-first experiences. We bring you a once-in-a-lifetime opportunity to_x000a__x000a_disrupt the 500-year-old industry with technology at its core. We urge you to refer to the below_x000a__x000a_to understand how we are changing the restaurant industry before applying at Rebel Foods._x000a__x000a__x000a__x000a__x000a_https://jaydeep-barman.medium.com/how-to-build-1000-restaurants-in-24-months-the-rebel-_x000a__x000a_methodcb5b0cea4dc8_x000a__x000a__x000a__x000a__x000a_https://medium.com/faasos-story/winning-the-last-frontier-for-consumer-internet-5f2a659c43d_x000a__x000a_b_x000a__x000a_https://medium.com/faasos-story/a-unique-take-on-food-tech-dcef8c51ba41_x000a__x000a_The Rebel Culture_x000a__x000a__x000a__x000a__x000a_Finally, but most importantly, Rebel is not a usual workplace. The following slides will give you a_x000a__x000a_sense of our culture, how Rebel conducts itself and who will fit into the company. Please go_x000a__x000a_through it before you make your mind up. Itâ€™s not everyoneâ€™s cup of tea._x000a__x000a__x000a__x000a__x000a_https://www.slideshare.net/JaydeepBarman/culture-rebel_x000a__x000a__x000a__x000a__x000a_Job Description:_x000a__x000a_ * Writing clear, concise and grammatically correct copy_x000a_ * Driving the creation of original concepts that result in effective and compelling communication_x000a_ * Excellent stakeholder management skills_x000a_ * Developing and maintaining a clear and consistent brand voice_x000a_ * Experience writing advertising and promotional copies, social media copies and blogs_x000a_ * Strong research skills_x000a_ * Excellent interpersonal and communication skills, outgoing, people's person_x000a_ * Excellent eye for details_x000a_ * Self-motivated and organized_x000a__x000a__x000a__x000a__x000a_Requirements:_x000a__x000a_ * Degree/MBA in Marketing, Communication Studies, Journalism, Creative Writing, or similar._x000a_ * Minimum 3 to 4 years of experience in a reputed advertising or digital agency_x000a_ * Expert knowledge of all leading social media sites, including their algorithms._x000a_ * Flexible and engaging writing style._x000a_ * Knowledge of pertinent engagement metrics._x000a_ * Should have worked on creating full-fledged campaigns._x000a_ * Advertising enthusiast with a strategic approach_x000a__x000a__x000a__x000a__x000a_The Challenge and Objectives for the Role:_x000a__x000a_ * The Content &amp; Social Media individual is a highly motivated, creative with experience and a passion for connecting with current and future customers. That passion comes through as he/she engages with customers on a daily basis, with the ultimate goal of turning fans into customers. However_x000a_ * We have been seeing a massive shift in what it means to be effective on social media over the last few years. One challenge in this new era of social media marketing is connecting with audiences on an individual and personal level._x000a_ * The good guys at our kitchen are innovating daily so that every dish we make, tastes true to the perfection we strive for. How do we make the world know that through clutter-breaking_x000a_ * communication?_x000a_ * We nurture not one, not five, but 10+ brands currently. As we scale upwards, the need to communicate at a faster pace becomes obligatory. Managing several channels with an emphasis on quality over quantity becomes a strong operational challenge._x000a_ * Organic reach has been dropping significantly over the years. While marketing spending will always be questioned by shoestring budgets, crafting high-decibel campaigns is the need of the hour._x000a_ * Today, there are 258.27 million active social media users in India. That's nearly one-fifth of the country's total population of 1.3 billion!_x000a_ * As social media marketing professionals, we are lucky to reach even .000001% of that population with any one of our posts. This can feel a bit underwhelming for businesses and marketers looking to demonstrate the true value and ROI of social media._x000a__x000a__x000a__x000a__x000a_As a Content &amp; Social Media, below are the key expectations from the role:_x000a__x000a_ * Brand Development: You will have to constantly communicate the - what's in it for me ? - message to the customer through facts, aspirational quotient and cultural context. You will be expected to maintain, scale up and even initiate new social channels for our large kitty of brands. This will include (but not be restricted to) Facebook, Twitter, Instagram, Youtube and other growing social networks._x000a_ * Identify target audience: Until you accept the notion that you must keep your market focus tight, you'll constrict your business- ability to grow. Hence you should analytically use data to laser target your message._x000a_ * Solid Content Strategy: Content is still the king in this ever-so-evolving marketing warfront. You should be a good storyteller and devise new content interventions to engage with the relevant online communities._x000a_ * Promotion Strategy: Ensure continued growth of our brands- fan base and promote your content. Social media is now pay to play. Hence Social advertising is a very valuable tool to get your message heard. The right candidate will put great emphasis on quality content and clear messaging to reduce promotion spends and maximize ROI in terms of leads, follower base and engagement._x000a_ * Engagement Strategy: The Social Media manager should listen, respond, ask questions and engage our audience. There should be careful consideration on how he/she responds to organic (non-paid) leads that appear in the comment section of our posts._x000a_ * Measure &amp; Analyze to Establish ROI: Work closely with the Social media lead to measure results on a daily basis. Your results should tie back to your objectives and provide a clear understanding of the returns you are getting. A few points to measure would be Audience Growth, Audience Profile, Audience Engagement, Content Reach, Engagement by Content Type, Leads, Response Rate and Quality, Negative Feedback._x000a__x000a__x000a__x000a__x000a_Qualified, Savvy Social Media Managers do not just happen. The Social Media lead will be the voice of REBEL and while social marketing and advertising are an integral part of online marketing strategy, at its heart, social media is about people, conversations and developing leads and sales from those relationships._x000a__x000a__x000a__x000a__x000a_Other Specifics :_x000a__x000a_Skillset :_x000a__x000a_ * Unlike any other job opening, stating that one must keep an eye on any changes to the media landscape that will influence concepts and make projects innovative and fresh. A professional outlook is also required to handle any strategic change from the brand teams, and meticulous skills will ensure all communication strategies is up to date with algorithm changes and societal changes._x000a_ * One key trait that we would expect you to demonstrate is the spirit of entrepreneurship (one of the most overused words across JDs, though only a few end up living up to it). After all, this is what has enabled building REBEL foods to what it is today and would be essential to help build our brands across these platforms with cut throat competition and clutter of brands."/>
    <x v="0"/>
    <x v="4"/>
    <x v="40"/>
    <x v="28"/>
    <n v="14546143"/>
    <x v="7"/>
    <x v="6"/>
    <x v="1"/>
  </r>
  <r>
    <n v="343"/>
    <x v="310"/>
    <x v="4"/>
    <x v="2"/>
    <x v="1"/>
    <x v="169"/>
    <x v="217"/>
    <s v="20 hours ago"/>
    <n v="72"/>
    <s v="HOK BEAUTY PRIVATE LIMITED is a part of the Kanvar Group that specializes in offering high-quality international makeup products at a good price. Founded in 2012, HOK MakeUp is one of the top 3 suppliers in the market. The company primarily sells products from exclusive brands, including Makeup Revolution (London), L.A Girl (USA), Wet n Wild (USA), L.A Colours (USA), Milani (USA), Eveline (Poland), Lamel (Poland), and many more. The Director, Nikhil Bhatia, has a rich exposure in beauty, cosmetics, and marketing that resulted in the launch of his group beauty and skincare brand under &quot;Kanvar Probio Pvt Ltd.&quot;_x000a__x000a__x000a__x000a__x000a_Role Description_x000a__x000a__x000a__x000a__x000a_We are looking for an experienced Social Media Executive to plan and manage our company's social media campaigns and help us build our brand. You should be a creative individual who can produce witty and engaging content for our social media pages._x000a__x000a_Besides, you should be well-versed in social media ad creation and management to ensure the success of our campaigns. To excel in this role, you should be updated with the latest trends and design a strategy to take advantage of the same._x000a__x000a_If you consider yourself a social media ninja and have a demonstrable portfolio of your work, we would like to meet you._x000a__x000a__x000a__x000a__x000a_ * -Manage our company's social media accounts._x000a_ * Research and plan content strategy for social media campaigns by considering the latest trends._x000a_ * Develop and publish engaging posts that engage audiences and promote our brand._x000a_ * Collaborate with the design team to get the images and videos designed on time._x000a_ * Schedule social media posts using online schedulers._x000a_ * Build a community by engaging the audience with meaningful conversations and responding to their comments._x000a_ * Connect with industry influencers for brand promotions._x000a_ * Monitor brand mentions and promote user-generated content to connect with the audience personally._x000a_ * Analyze social media analytics to measure the performance of the campaigns._x000a_ * Stay updated about the latest features and other offerings of social media platforms._x000a__x000a__x000a__x000a__x000a__x000a__x000a__x000a_Requirements_x000a__x000a_ * 1 years of experience as a Social Media Executive or a similar role._x000a_ * Exceptional knowledge of leading social media platforms, such as Instagram, Facebook, Twitter, and LinkedIn._x000a_ * Portfolio of social media campaigns handled in the past._x000a_ * Having outstanding copywriting skills would be an added benefit._x000a_ * Good understanding of social media ads._x000a_ * Sound knowledge of influencer marketing._x000a_ * Familiarity with social media post schedulers like Hootsuite, Buffer, Publer, or similar tools._x000a_ * Bachelor's/Master's degree in marketing, media, or related field._x000a_ * Good written and verbal communication skills._x000a_ * Basic customer service skills._x000a_ * Good time management skills."/>
    <x v="0"/>
    <x v="0"/>
    <x v="5"/>
    <x v="20"/>
    <n v="72323616"/>
    <x v="17"/>
    <x v="11"/>
    <x v="1"/>
  </r>
  <r>
    <n v="344"/>
    <x v="311"/>
    <x v="1"/>
    <x v="1"/>
    <x v="1"/>
    <x v="173"/>
    <x v="218"/>
    <s v="1 month ago"/>
    <n v="25"/>
    <s v="Looking for candidates who have completed their course in digital marketing and taken minimum 1 internship in the same._x000a__x000a_Location: Kapur Bawdi, thane west_x000a__x000a__x000a_ * The candidate should be very fluent in English_x000a_ * The candidate should know how to work on trending reels, twitter trends and moment marketing._x000a_ * The candidate will be responsible on creating content calender, manage brand accounts, ORM, paid ads, influencer marketing and reporting_x000a_ * The candidates should have completed their education"/>
    <x v="0"/>
    <x v="1"/>
    <x v="37"/>
    <x v="28"/>
    <n v="14694679"/>
    <x v="60"/>
    <x v="6"/>
    <x v="0"/>
  </r>
  <r>
    <n v="345"/>
    <x v="312"/>
    <x v="45"/>
    <x v="1"/>
    <x v="1"/>
    <x v="173"/>
    <x v="218"/>
    <s v="2 months ago"/>
    <n v="25"/>
    <s v="Looking for candidates who have completed their course in digital marketing and taken minimum 1 internship in the same._x000a__x000a_Location: Kapur Bawdi, thane west_x000a__x000a__x000a_ * The candidate should be very fluent in English_x000a_ * The candidate should know how to work on trending reels, twitter trends and moment marketing._x000a_ * The candidate will be responsible on creating content calender, manage brand accounts, ORM, paid ads, influencer marketing and reporting_x000a_ * The candidates should have completed their education"/>
    <x v="0"/>
    <x v="1"/>
    <x v="37"/>
    <x v="28"/>
    <n v="14694679"/>
    <x v="60"/>
    <x v="6"/>
    <x v="0"/>
  </r>
  <r>
    <n v="346"/>
    <x v="313"/>
    <x v="9"/>
    <x v="0"/>
    <x v="0"/>
    <x v="169"/>
    <x v="214"/>
    <s v="3 weeks ago"/>
    <n v="25"/>
    <s v="Social Media Executive Job Description_x000a__x000a__x000a_ * Content Creation: Develop engaging and relevant content for various social media platforms, aligning with brand voice and marketing objectives._x000a_ * Social Media Management: Maintain and update social media accounts, ensuring consistent and timely posts to enhance brand visibility._x000a_ * Community Engagement: Foster interactions with the online community, responding to comments, messages, and inquiries in a timely and professional manner._x000a_ * Campaign Planning: Collaborate with marketing teams to plan and execute social media campaigns, promotions, and advertisements._x000a_ * Analytics and Reporting: Monitor social media metrics, analyze performance data, and generate reports to assess the effectiveness of social media strategies._x000a_ * Trend Analysis: Stay informed about industry trends and social media developments, incorporating innovative approaches into the overall social media strategy._x000a_ * Brand Advocacy: Cultivate and nurture brand advocates, influencers, and partnerships to amplify the brand's presence across social platforms._x000a_ * Social Media Advertising: Plan and execute paid social media advertising campaigns, optimizing targeting and budget allocation for maximum impact._x000a_ * Crisis Management: Address and manage any potential social media crises promptly, working to maintain a positive brand image._x000a_ * Collaboration: Coordinate with cross-functional teams, including marketing, PR, and customer service, to ensure cohesive messaging and a unified online presence._x000a_   _x000a_   _x000a__x000a_Skills: social media advertising,social and website metrics,social,brand advocacy,analytics and reporting,content creation,collaboration,seo,campaign planning,crisis management,social media management,trend analysis,community engagement"/>
    <x v="0"/>
    <x v="0"/>
    <x v="36"/>
    <x v="95"/>
    <n v="68562304"/>
    <x v="11"/>
    <x v="6"/>
    <x v="0"/>
  </r>
  <r>
    <n v="347"/>
    <x v="314"/>
    <x v="1"/>
    <x v="1"/>
    <x v="1"/>
    <x v="173"/>
    <x v="218"/>
    <s v="1 month ago"/>
    <n v="25"/>
    <s v="Looking for candidates who have completed their course in digital marketing and taken minimum 1 internship in the same._x000a__x000a_Location: Kapur Bawdi, thane west_x000a__x000a__x000a_ * The candidate should be very fluent in English_x000a_ * The candidate should know how to work on trending reels, twitter trends and moment marketing._x000a_ * The candidate will be responsible on creating content calender, manage brand accounts, ORM, paid ads, influencer marketing and reporting_x000a_ * The candidates should have completed their education"/>
    <x v="0"/>
    <x v="1"/>
    <x v="37"/>
    <x v="28"/>
    <n v="14694679"/>
    <x v="60"/>
    <x v="6"/>
    <x v="0"/>
  </r>
  <r>
    <n v="348"/>
    <x v="315"/>
    <x v="6"/>
    <x v="0"/>
    <x v="0"/>
    <x v="174"/>
    <x v="12"/>
    <s v="1 week ago"/>
    <n v="200"/>
    <s v="Please note this role is not eligible for immigration sponsorship._x000a__x000a_Note: By applying to this position you will have an opportunity to share your preferred working location from the following: Gurgaon, Haryana, India; Mumbai, Maharashtra, India.Minimum qualifications:_x000a__x000a__x000a_ * Bachelor's degree or equivalent practical experience._x000a_ * Less than 3 years of full time work experience in any industry._x000a_   _x000a_   _x000a__x000a_Preferred qualifications:_x000a__x000a__x000a_ * Knowledgeable about and passion for Google's products and the technology industry._x000a_ * Ability to think across disciplines, industries, cultures, and scenarios, with a global mindset._x000a_ * Excellent analytical skills, with capacity for developing and understanding strategy._x000a_ * Developed program management and communication skills._x000a_ * Interest in marketing, brand management, strategy consulting, agency, technology, or related fields._x000a_ * Comfort with ambiguity and agility._x000a_   _x000a_   _x000a__x000a_About The Job_x000a__x000a_As an Associate Product Marketing Manager (APMM), you will be part of the APMM Program , Googleâ€™s global program for early career Marketers. During your time in the program, you will work on priority marketing projects in your organization, develop a breadth of marketing skills, join a strong community of peers and alumni, and be supported by dedicated mentors and senior leaders. In addition to your core work, you are expected to complete learning and development milestones, attend APMM programming, and actively contribute to the APMM community._x000a__x000a_This APMM role is in the India Marketing organization._x000a__x000a_You will be assigned marketing projects within India Marketing supporting their business goals and youâ€™ll make direct contributions under the scope of a larger project, with general guidance. For example, you may help advocate for the user in the product development process and/or develop the go-to-market plans for driving awareness and adoption for new products and features among target segments. You may drive growth marketing and optimization, contribute to Googleâ€™s brand strategy, generate user insights, and/or manage campaigns and programming._x000a__x000a_Benefits of the program include: dedicated learning and development opportunities, at least 2 distinct project assignments and extensive opportunities for networking across Marketing and within Google._x000a__x000a_Know the user. Know the magic. Connect the two. At its core, marketing at Google starts with technology and ends with the user, bringing both together in unconventional ways. Our job is to demonstrate how Google's products solve the world's problems--from the everyday to the epic, from the mundane to the monumental. And we approach marketing in a way that only Google can--changing the game, redefining the medium, making the user the priority, and ultimately, letting the technology speak for itself._x000a__x000a_Responsibilities_x000a__x000a__x000a_ * Assist in defining and executing go-to-market strategies and campaigns for new product or feature launches and measure efficacy against key KPIs._x000a_ * Assist in developing programs aimed at acquiring customers (including business strategies, messaging, collateral, events), increasing our engagement with them and measuring the efficacy of such programs._x000a_ * Support team in evaluating product and feature improvements to better meet user needs, product readiness for launch, and communicate the new developments to users._x000a_ * Assist in developing client and executive narratives and presentations, case studies, and content designed to accelerate the business momentum to better engage Google's customers and agency partners._x000a_ * Assist in executing marketing related tasks within the scope of a larger product or project, under guidance from the manager._x000a_   _x000a_   _x000a_   _x000a__x000a_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x v="0"/>
    <x v="2"/>
    <x v="41"/>
    <x v="11"/>
    <n v="1441"/>
    <x v="7"/>
    <x v="6"/>
    <x v="1"/>
  </r>
  <r>
    <n v="349"/>
    <x v="316"/>
    <x v="41"/>
    <x v="0"/>
    <x v="0"/>
    <x v="175"/>
    <x v="69"/>
    <s v="2 weeks ago"/>
    <n v="58"/>
    <s v="We're looking for driven and enthusiastic individuals. We want you to be comfortable being open to feedback and making rapid improvements; to enable and empower your peers; and finally, we want you to learn. Jar isn't paying you just to work, but also paying you to learn - you're bringing and taking something from the table._x000a__x000a_What is Jar?_x000a__x000a_The Jar app is a habit-building micro-savings platform that helps users save fixed amounts from as little as â‚¹10, and our revolutionary round-off method effortlessly accumulates spare change from digital transactions and invests it in digital gold._x000a__x000a_Founded by Nishchay AG, former director and founding member at mobility start-up Bounce, and Misbah Ashraf, founder of community-focused e-commerce platform Marsplay, Jar's unwavering mission is to shatter psychological barriers to saving and investing, thus spearheading the Financial Fitness revolution for Bharat._x000a__x000a_What does Jar do?_x000a__x000a_With seamless ease of use, we provide users the ability to withdraw their savings directly to their bank accounts as cash or receive physical gold, which is delivered right to their doorstep._x000a__x000a_Furthermore, Jar empowers individuals with a flexible line of credit, starting at â‚¹1000, offering instant access to funds when needed. Amidst this transformative journey, Jar also offers contextual health insurance options, helping users safeguard their' savings from crippling financial emergencies._x000a__x000a_Product_x000a__x000a_Viba is a direct-to-consumer (D2C) jewellery brand that specialises in crafting exquisite and unique jewellery pieces. We strive to provide our customers with high-quality, handcrafted jewellery that showcases elegance, craftsmanship, and individuality._x000a__x000a_Responsibilities_x000a__x000a__x000a_ * Develop and implement comprehensive marketing strategies to enhance brand awareness and drive customer acquisition_x000a_ * Collaborate with cross-functional teams to ensure alignment between marketing initiatives and overall business objectives_x000a_ * Lead, mentor, and inspire a team of marketing professionals to achieve individual and team goals_x000a_ * Analyze market trends, customer behavior, and competitor activities to identify opportunities for growth and improvement_x000a_ * Manage the creation and execution of impactful marketing campaigns across various channels, including digital, social media, email, and traditional media_x000a_ * Oversee the planning and execution of events, conferences, and trade shows to promote brand visibility_x000a_ * Conduct market research to identify target audiences and assess market conditions to adjust strategies accordingly_x000a_ * Monitor and analyze the performance of marketing campaigns, providing regular reports and insights to senior management_x000a_ * Collaborate with the sales team to ensure marketing efforts are aligned with sales objectives and contribute to revenue targets_x000a_ * Stay abreast of industry trends, emerging technologies, and best practices to keep the company ahead of the curve_x000a_   _x000a_   _x000a_   _x000a__x000a_Requirements_x000a__x000a__x000a_ * Bachelor's degree in Marketing, Business, or a related field. MBA is a plus_x000a_ * Proven experience as a Marketing Manager or similar role, with a track record of successful marketing campaigns_x000a_ * Strong leadership skills with the ability to inspire and motivate a team.Excellent written and verbal communication skills_x000a_ * In-depth knowledge of marketing principles, brand management, and digital marketing strategies_x000a_ * Analytical mindset with the ability to interpret data and make informed decisions_x000a_ * Proficient in marketing software and tools_x000a_ * Ability to manage multiple projects simultaneously and meet tight deadlines_x000a_ * Creative thinking and problem-solving skills_x000a_   _x000a_   _x000a_   _x000a__x000a_Why join Jar, you ask?_x000a__x000a_Jar is a diverse and inclusive workplace which embraces ideas and perspectives of all employees, and recognises their efforts and contributions regardless of gender or ethnicity. Our workspace also boasts a great blend of youth and experience, which helps us maintain a transparent culture with no micromanagement. We also have flexible working hours, and provide medical insurance to all employees."/>
    <x v="0"/>
    <x v="2"/>
    <x v="37"/>
    <x v="26"/>
    <n v="71740235"/>
    <x v="0"/>
    <x v="0"/>
    <x v="0"/>
  </r>
  <r>
    <n v="350"/>
    <x v="317"/>
    <x v="58"/>
    <x v="9"/>
    <x v="1"/>
    <x v="176"/>
    <x v="219"/>
    <s v="3 months ago"/>
    <n v="72"/>
    <s v="About Us_x000a__x000a_Votiko is a dynamic and innovative marketing company looking to welcome a creative and enthusiastic Social Media Executive. If you're a recent graduate with a passion for social media and digital marketing, this is the perfect opportunity to kick-start your career._x000a__x000a_Job Description_x000a__x000a_As a Social Media Executive (Fresher) at Votiko, you will be an integral part of our social media team. Your responsibilities will include:_x000a__x000a__x000a_ * Assisting in the development and execution of social media strategies._x000a_ * Creating and curating content for various social media platforms._x000a_ * Monitoring and engaging with our online community._x000a_ * Learning and implementing social media advertising and promotion techniques._x000a_ * Collaborating with experienced professionals in the field._x000a_   _x000a_   _x000a__x000a_Requirements_x000a__x000a__x000a_ * A recent Bachelor's degree in Marketing, Communications, or a related field._x000a_ * Strong passion for social media and digital marketing._x000a_ * Basic understanding of social media platforms and trends._x000a_ * Good written and verbal communication skills._x000a_ * Willingness to learn and adapt in a fast-paced environment._x000a_ * Creative thinking and an eye for engaging content._x000a_   _x000a_   _x000a__x000a_Benefits_x000a__x000a__x000a_ * Comprehensive training and mentorship by our experienced team._x000a_ * Competitive salary and benefits package._x000a_ * Opportunities for growth within the company._x000a_ * Exposure to a wide range of digital marketing projects."/>
    <x v="0"/>
    <x v="0"/>
    <x v="3"/>
    <x v="80"/>
    <n v="6574719"/>
    <x v="38"/>
    <x v="10"/>
    <x v="0"/>
  </r>
  <r>
    <n v="351"/>
    <x v="318"/>
    <x v="21"/>
    <x v="3"/>
    <x v="0"/>
    <x v="177"/>
    <x v="195"/>
    <s v="2 days ago"/>
    <n v="25"/>
    <s v="Company Description_x000a__x000a_As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â€™s limitless possibilities._x000a__x000a_By joining Accor, every chapter of your story is yours to write and together we can imagine tomorrow's hospitality. Do what you love, care for the world, dare to challenge the status quo!_x000a__x000a_Job Description_x000a__x000a__x000a_ * Increase of qualified website traffic to portal._x000a_ * Search Engine Marketing â€“ manage SEM campaigns, ensure campaigns are to best practice and meeting key ROI objectives._x000a_ * Affiliation and Partnerships â€“ actively source local, country and/or regional partners to drive qualified traffic and generate incremental room nights for the region._x000a_ * Display Advertising Campaigns â€“ Manage relationship with display media agency, optimize and analyses campaign ROI_x000a_   _x000a_   _x000a__x000a_Content Management and Commercial Animation_x000a__x000a__x000a_ * Coordination of all website content to ensure promotion of destination to key emitting markets as well as promotion of key destinations for travelers._x000a_ * Tactical Campaigns_x000a_ * Increase incremental revenue over need periods._x000a_ * Manage with key project team the implementation of tactical campaigns eg: Super Sale_x000a_ * Manage relationship and key co-operative projects with tourism organisations / partners_x000a_   _x000a_   _x000a__x000a_E Communication_x000a__x000a__x000a_ * Email Marketing_x000a_ * Coordination of the hotel content for E Communication._x000a_ * To ensure consistency of message and offers that are revenue generating and meeting objectives._x000a_ * Using in-depth analysis of email marketing results to increase ROI._x000a_ * To proactively increase email database records from residence._x000a_   _x000a_   _x000a__x000a_OLTA Marketing Support_x000a__x000a__x000a_ * Provide E Commerce support to Indirect Account Managers of key OLTAâ€™s when looking at merchandising._x000a_ * Co-manage advertising campaigns._x000a_ * Reporting and Analysis_x000a_ * Manage KPIâ€™s to constantly improve website performance._x000a_ * Provide monthly reports to General Manager &amp; Director of Sales &amp; Marketing_x000a_ * Support &amp; Training to hotels using the E Commerce toolkit as the key reference guide._x000a_   _x000a_   _x000a__x000a_Qualifications_x000a__x000a_Digital Marketer must:_x000a__x000a__x000a_ * Understand TARS, Accor distribution &amp; pricing_x000a_ * Be revenue focused &amp; be able to implement strategies to support hotels_x000a_ * Be analytical, be able to present conclusions and make recommendations_x000a_ * Be very proficient in Microsoft applications especially Excel and PowerPoint_x000a_ * Have very good English written and verbal communication skills_x000a_ * Extremely proactive with all activities &amp; support the region_x000a_ * Be able to work to a tight schedule and deadline_x000a_ * Be able to work effectively as part of a dynamic team_x000a_ * Have a â€œCan doâ€ attitude"/>
    <x v="0"/>
    <x v="1"/>
    <x v="37"/>
    <x v="72"/>
    <n v="10493626"/>
    <x v="42"/>
    <x v="14"/>
    <x v="1"/>
  </r>
  <r>
    <n v="352"/>
    <x v="319"/>
    <x v="10"/>
    <x v="0"/>
    <x v="0"/>
    <x v="178"/>
    <x v="220"/>
    <s v="2 weeks ago"/>
    <n v="124"/>
    <s v="The ideal candidate will be responsible for creating and executing our marketing strategy. You will lead our marketing campaigns, evaluate our marketing performance metrics, and collaborate with internal teams. You will have a strong marketing background with excellent communication skills and attention to detail._x000a__x000a_JOB RESPONSIBILTY_x000a__x000a__x000a__x000a__x000a_LEARNING AND GROWTH_x000a__x000a_Research and develop strategies and plans which identify marketing opportunities in the region and new project development_x000a__x000a_INTERNAL BUSINESS PROCESSES_x000a__x000a_ * Launch and build Spencerâ€™s brand in the region through 360â—‹ approach_x000a_ * Guide, initiate and run regular promotions at stores in the region at lowest media cost_x000a_ * Help business to maximise concessionaire space including services sector and revenue_x000a_ * Ensure creative and innovative use of visibility space in stores for Spencerâ€™s brand to maximise brand recall in customers mind_x000a__x000a_FINANCIAL_x000a__x000a_ * Plan and administer the firmâ€™s regional marketing budget, support development of regional marketing budgets_x000a_ * Build and maintain marketing budget across product lines to ensure maximum results for financial and human capital available_x000a__x000a_CUSTOMER_x000a__x000a_ * Maintain good relations with suppliers thus leveraging support_x000a_ * Ensure proper dealing with customer complaints in tandem with stores operations management_x000a__x000a_EDUCATIONAL QUALIFICATIONS_x000a__x000a_The incumbent should preferably hold an MBA degree_x000a__x000a_WORK EXPERIENCE_x000a__x000a_Minimum â€“ 8 â€“ 10 years of work experience,_x000a__x000a_INDUSTRY_x000a__x000a_ * âˆ™ FMCG/Retail/Apparel/Consulting firm"/>
    <x v="0"/>
    <x v="3"/>
    <x v="38"/>
    <x v="97"/>
    <n v="13652269"/>
    <x v="44"/>
    <x v="15"/>
    <x v="0"/>
  </r>
  <r>
    <n v="353"/>
    <x v="320"/>
    <x v="45"/>
    <x v="1"/>
    <x v="1"/>
    <x v="179"/>
    <x v="221"/>
    <s v="2 months ago"/>
    <n v="25"/>
    <s v="Job Title: Social Media Marketing Associate / Brand Manager_x000a__x000a_Experience: 0-4 yr_x000a__x000a_Salary: 2,00,000 - 4,00,000 P.A._x000a__x000a_Location: Ambattur_x000a__x000a_Roles And Responsibilities_x000a__x000a_We are looking to hire Social Media Marketing executive/Manager for our office in Ambattur, Chennai._x000a__x000a_Responsibilities_x000a__x000a__x000a_ * Developing engaging social media strategies._x000a_ * Managing social media platforms of the organization TINY DOT FOODS._x000a_ * Scheduling social media posts._x000a_ * Engaging followers with regular company updates._x000a_ * Creating paid social media campaigns for advertising._x000a_ * Coordinating with Graphic Designer and other team members._x000a_ * Conduct keyword research as per the latest keyword strategies, work on expansion and optimization._x000a_ * Executing lead generation activities_x000a_ * Should be comfortable with WORK FROM OFFICE_x000a_ * Immediate Joining._x000a_ * Suggesting improvements_x000a_ * Creating reels, videos, and stories_x000a_ * Product related to the food industry_x000a_ * Good knowledge of Instagram reach and strategies_x000a_   _x000a_   _x000a__x000a_Desired Candidate Profile_x000a__x000a__x000a_ * Any degree_x000a_ * Sound knowledge of social media platforms such as Facebook, Instagram, YouTube_x000a_ * Sound knowledge of paid social media advertising._x000a_ * Strong organizational and time management skills._x000a_ * Specialized in SMO, SMM._x000a_   _x000a_   _x000a__x000a_Perks And Benefits_x000a__x000a_Yearly Bonus_x000a__x000a_Incentives_x000a__x000a_email: info@tinydotfoods.com_x000a__x000a_Contact: 9840807331 / 9840995907"/>
    <x v="0"/>
    <x v="1"/>
    <x v="37"/>
    <x v="86"/>
    <n v="14462831"/>
    <x v="10"/>
    <x v="7"/>
    <x v="0"/>
  </r>
  <r>
    <n v="354"/>
    <x v="321"/>
    <x v="21"/>
    <x v="3"/>
    <x v="0"/>
    <x v="172"/>
    <x v="222"/>
    <s v="1 day ago"/>
    <n v="54"/>
    <s v="Job Title: Social Media Intern_x000a__x000a__x000a__x000a__x000a_About Us:_x000a__x000a_Saffron String (Weddings and social events )_x000a__x000a_The Last String (Offers Funeral services)_x000a__x000a_Location: Andheri west, Mumbai._x000a__x000a__x000a__x000a__x000a_We are looking for a Social Media Intern to join our team and contribute to our online presence and community engagement._x000a__x000a__x000a__x000a__x000a_Job Description:_x000a__x000a__x000a__x000a__x000a_Responsibilities:_x000a__x000a__x000a__x000a__x000a_Content Creation:_x000a__x000a_ * Develop engaging and creative content for social media platforms, including but not limited to Facebook, Instagram, Twitter, LinkedIn, etc._x000a_ * Collaborate with the marketing team to align content with overall brand messaging and marketing strategies._x000a__x000a__x000a__x000a__x000a_Social Media Management:_x000a__x000a_ * Monitor and manage social media accounts, including daily posts, comments, and messages._x000a_ * Implement social media campaigns to increase brand awareness and engagement._x000a__x000a__x000a__x000a__x000a_Analytics and Reporting:_x000a__x000a_ * Track and analyze social media performance metrics using tools like Google Analytics and social media analytics platforms._x000a_ * Provide regular reports on key performance indicators (KPIs) and insights, adjusting strategies accordingly._x000a__x000a__x000a__x000a__x000a_Community Engagement:_x000a__x000a_ * Engage with the online community, responding to comments, messages, and mentions in a timely and professional manner._x000a_ * Identify opportunities for community building and user-generated content._x000a__x000a__x000a__x000a__x000a_Stay Informed:_x000a__x000a_ * Stay up-to-date with industry trends, social media best practices, and emerging platforms to recommend and implement new strategies._x000a__x000a__x000a__x000a__x000a_Requirements:_x000a__x000a_ * Strong written and verbal communication skills._x000a_ * Familiarity with social media platforms and trends._x000a_ * Creativity and ability to think outside the box._x000a_ * Detail-oriented with excellent organizational skills._x000a_ * Ability to work independently and collaboratively within a team._x000a__x000a__x000a__x000a__x000a_If keen share your updated resume on hr@branditindia.com_x000a__x000a__x000a__x000a__x000a_APPLY ONLY IF YOU ARE CURRENTLY BASED IN MUMBAI."/>
    <x v="3"/>
    <x v="5"/>
    <x v="42"/>
    <x v="98"/>
    <n v="80670060"/>
    <x v="7"/>
    <x v="6"/>
    <x v="1"/>
  </r>
  <r>
    <n v="355"/>
    <x v="322"/>
    <x v="21"/>
    <x v="3"/>
    <x v="0"/>
    <x v="169"/>
    <x v="223"/>
    <s v="1 day ago"/>
    <n v="79"/>
    <s v="About VAP Group :_x000a__x000a_We are a global Blockchain, AI and Crypto consulting firm with multiple solutions for our clients including Marketing &amp; PR, Media House, Staffing &amp; Recruitment, Events among others. The Global AI Show is a launch event under the VAP Group umbrella._x000a__x000a__x000a__x000a__x000a_We are actively looking for a Social Media Marketing Executive who is much more passionate about social media and who can take the responsibility of managing our as well as our clientâ€™s social media account. One will be responsible for the branding of our organization by involving actively in daily posting activities as well as managing those posts and reverting to the followers and also responsible for developing innovative &amp; unique blogs &amp; video contents._x000a__x000a__x000a__x000a__x000a_Who you are?_x000a__x000a_ * Extremely passionate about the social media world._x000a_ * To handle all social media accounts of our enterprise._x000a_ * Must possess creative and innovative personality to generate attractive posts to gain more traffic._x000a_ * Must be an active user of the social media channels on a personal level._x000a_ * Self-motivated, attention to detail and must be updated with the latest technologies._x000a_ * Information focused and get the work done within a given deadline._x000a_ * Must be a good problem solver and take on new challenges._x000a__x000a__x000a__x000a__x000a_What will you do?_x000a__x000a_ * Take full responsibility to monitor all social media accounts of our as well as our clientâ€™s organization._x000a_ * Involved in building an online reputation through social media platforms._x000a_ * Progression of brand awareness with some innovative strategies._x000a_ * Identify target audiences and generate leads._x000a_ * Produce creative &amp; innovative contents for regular posts to engage visitors._x000a_ * Observe, tune in and actively respond to followers on time._x000a_ * Design, generate and handle advertisements, promotions and social ad campaigns._x000a_ * Updated with social media trends, applications, and strategy._x000a_ * Handle regular posting and updates on social media channels like Facebook, Twitter, Instagram, LinkedIn, etc._x000a__x000a__x000a__x000a__x000a_What did you need?_x000a__x000a_ * BE(CSE/IT), M.Sc, MCA degree required._x000a_ * In-depth knowledge and understanding of social media platforms and their updates._x000a_ * Interested in blogging, posting, campaigns, hashtags, and all the latest ongoing social media trends._x000a_ * Excellent knowledge in planning and executing social media promotions and campaigns strategies to achieve business goals._x000a_ * Good in research based on current trends and targeted audience preferences_x000a_ * Excellent writing and communication skills._x000a_ * Strong time management skills._x000a_ * Expertise in using basic software including MS Office applications such as excel, powerpoint, and word._x000a_ * Must be a good team player._x000a_ * Freshers can also apply."/>
    <x v="0"/>
    <x v="4"/>
    <x v="37"/>
    <x v="98"/>
    <n v="97462244"/>
    <x v="0"/>
    <x v="0"/>
    <x v="1"/>
  </r>
  <r>
    <n v="356"/>
    <x v="323"/>
    <x v="59"/>
    <x v="8"/>
    <x v="1"/>
    <x v="175"/>
    <x v="224"/>
    <s v="2 months ago"/>
    <n v="75"/>
    <s v="Job Summary: As a Marketing Manager, you will play a pivotal role in developing and implementing marketing strategies to promote our product and enhance our brandâ€™s visibility and awareness. This role requires a string passion for jewelry and an understanding of Luxury market. This role involves managing a team, creating marketing plans, analyzing market trends, and diving successful marketing campaigns to achieve business goals._x000a__x000a_Roles &amp; Responsibility: - Strategic Planning: - ï‚· Develop and execute marketing strategies that align with companyâ€™s objective and business goals._x000a__x000a_ï‚· Identify and analyze market trends, competitor activities, and consumer preferences in the luxury jewelry sector. Campaign Management:_x000a__x000a_ï‚· Plan, coordinate, and oversee marketing campaigns across various channels, including digital, print, events, and public relations_x000a__x000a__x000a_ * ï‚· Establish campaign objectives, budgets, and timelines and monitor progress. Product Positioning: ï‚· Collaborate with product development teams to ensure that jewellery collections are aligned with market demand and brand positioning. ï‚· Develop strategies to differentiate our products in the competitive jewellery market. Digital Marketing: ï‚· Lead digital marketing initiatives, including SEO, SEM, email marketing, social media, and online advertising campaigns. ï‚· Optimize digital efforts to drive website traffic, online sales, and customer engagement._x000a_   _x000a_   _x000a__x000a_Brand Management: ï‚· Maintain and strengthen the company's brand image, identity, and values. ï‚· Ensure all marketing materials and messaging adhere to brand guidelines and reflect a luxury aesthetic. Market Research and Analysis: ï‚· Conduct in-depth market research to understand consumer behavior and preferences. ï‚· Use data and insights to make informed marketing decisions and adapt strategies as needed. Requirements:_x000a__x000a__x000a_ * bachelor's degree in marketing, business administration or related field_x000a_ * Proven experience in marketing, with a track record of successful campaign management and strategy development._x000a_ * Strong understanding of digital marketing channels and social media platforms._x000a_ * Excellent written &amp; verbal communication._x000a_ * Ability to manage multiple projects and priorities in a fast-paced environment._x000a_ * Strong analytical skills and ability to measure and analyze marketing metrics._x000a_ * Creativity and ability to think outside the box._x000a_ * Experience in trade show planning and coordination is preferred Skills: digitak marketing,product positioning,communication,market analysis,strategic planning,trade show planning,analytical skills,email campaign,brand management,market research,marketing,campaign management,digital marketing,creativity"/>
    <x v="0"/>
    <x v="3"/>
    <x v="37"/>
    <x v="64"/>
    <n v="28696814"/>
    <x v="7"/>
    <x v="6"/>
    <x v="0"/>
  </r>
  <r>
    <n v="358"/>
    <x v="324"/>
    <x v="35"/>
    <x v="0"/>
    <x v="0"/>
    <x v="180"/>
    <x v="225"/>
    <s v="3 weeks ago"/>
    <n v="25"/>
    <s v="Key Responsibilities_x000a__x000a__x000a_ * Develop and implement social media marketing strategies to drive brand awareness and engagement across various platforms_x000a_ * Create captivating and compelling content for social media posts, including eye-catching visuals, persuasive copy, and impactful call-to-actions_x000a_ * Manage and optimize social media advertising campaigns on Facebook and Instagram, ensuring maximum reach and ROI_x000a_ * Monitor and analyze social media performance using analytics tools to identify trends, track KPIs, and provide actionable insights_x000a_ * Engage with the audience through comments, messages, and reviews, maintaining a positive brand image and fostering customer loyalty_x000a_ * Coordinate and execute email marketing campaigns, leveraging compelling storytelling to nurture leads and drive conversions_x000a_ * Stay up-to-date with the latest social media trends, tools, and best practices, continually suggesting innovative ideas to enhance our digital presence_x000a_   _x000a_   _x000a__x000a_If you are a creative thinker with excellent communication skills and a passion for social media marketing, join us in revolutionizing the digital landscape. Apply now and become an integral part of our dynamic team!"/>
    <x v="0"/>
    <x v="0"/>
    <x v="37"/>
    <x v="99"/>
    <n v="14600870"/>
    <x v="3"/>
    <x v="2"/>
    <x v="0"/>
  </r>
  <r>
    <n v="359"/>
    <x v="325"/>
    <x v="60"/>
    <x v="7"/>
    <x v="1"/>
    <x v="181"/>
    <x v="226"/>
    <s v="6 months ago"/>
    <n v="200"/>
    <s v=" * Assisting with streamlining company social media accounts (e.g. Facebook, Instagram, Twitter, LinkedIn, and other social media platforms), ensuring uniform content and tone of voice for landing pages, graphics, and other elements within the communities._x000a_ * Creating weekly line-ups for the clientele._x000a_ * Monitoring and replying to queries on the social media handles of clients._x000a_ * Ensuring the postings go on time daily._x000a_ * Maintaining the online reputation of the clients._x000a_ * Coordinating with staff internally to ensure that the client profiles are accurate and up to date._x000a_ * Working with the creative head to implement another client-specific weekly/monthly campaign._x000a_ * Coordinating and distributing content._x000a_ * Scheduling and coordinating a monthly brainstorming meeting with The Bombay Digital Company's internal social media team to establish content ideas for the month ahead, and to plan for a monthly social._x000a_ * Maintaining media calendar for the required clients Creating mood boards for required clients Understanding and monitoring social media analytics Tracking key social media analytics monthly, including Facebook, Instagram, LinkedIn, etc."/>
    <x v="0"/>
    <x v="1"/>
    <x v="37"/>
    <x v="100"/>
    <n v="42843043"/>
    <x v="7"/>
    <x v="6"/>
    <x v="0"/>
  </r>
  <r>
    <n v="360"/>
    <x v="326"/>
    <x v="21"/>
    <x v="3"/>
    <x v="0"/>
    <x v="169"/>
    <x v="227"/>
    <s v="1 day ago"/>
    <n v="73"/>
    <s v="About VAP Group :_x000a__x000a_We are a global Blockchain, AI and Crypto consulting firm with multiple solutions for our clients including Marketing &amp; PR, Media House, Staffing &amp; Recruitment, Events among others. The Global Blockchain Show is a launch event under the VAP Group umbrella._x000a__x000a__x000a__x000a__x000a_We are actively looking for a Social Media Marketing Executive who is much more passionate about social media and who can take the responsibility of managing our as well as our clientâ€™s social media account. One will be responsible for the branding of our organization by involving actively in daily posting activities as well as managing those posts and reverting to the followers and also responsible for developing innovative &amp; unique blogs &amp; video contents._x000a__x000a__x000a__x000a__x000a_Who you are?_x000a__x000a_ * Extremely passionate about the social media world._x000a_ * To handle all social media accounts of our enterprise._x000a_ * Must possess creative and innovative personality to generate attractive posts to gain more traffic._x000a_ * Must be an active user of the social media channels on a personal level._x000a_ * Self-motivated, attention to detail and must be updated with the latest technologies._x000a_ * Information focused and get the work done within a given deadline._x000a_ * Must be a good problem solver and take on new challenges._x000a__x000a__x000a__x000a__x000a_What will you do?_x000a__x000a_ * Take full responsibility to monitor all social media accounts of our as well as our clientâ€™s organization._x000a_ * Involved in building an online reputation through social media platforms._x000a_ * Progression of brand awareness with some innovative strategies._x000a_ * Identify target audiences and generate leads._x000a_ * Produce creative &amp; innovative contents for regular posts to engage visitors._x000a_ * Observe, tune in and actively respond to followers on time._x000a_ * Design, generate and handle advertisements, promotions and social ad campaigns._x000a_ * Updated with social media trends, applications, and strategy._x000a_ * Handle regular posting and updates on social media channels like Facebook, Twitter, Instagram, LinkedIn, etc._x000a__x000a__x000a__x000a__x000a_What did you need?_x000a__x000a_ * BE(CSE/IT), M.Sc, MCA degree required._x000a_ * In-depth knowledge and understanding of social media platforms and their updates._x000a_ * Interested in blogging, posting, campaigns, hashtags, and all the latest ongoing social media trends._x000a_ * Excellent knowledge in planning and executing social media promotions and campaigns strategies to achieve business goals._x000a_ * Good in research based on current trends and targeted audience preferences_x000a_ * Excellent writing and communication skills._x000a_ * Strong time management skills._x000a_ * Expertise in using basic software including MS Office applications such as excel, powerpoint, and word._x000a_ * Must be a good team player._x000a_ * Freshers can also apply."/>
    <x v="0"/>
    <x v="4"/>
    <x v="43"/>
    <x v="101"/>
    <n v="99955529"/>
    <x v="0"/>
    <x v="0"/>
    <x v="1"/>
  </r>
  <r>
    <n v="361"/>
    <x v="327"/>
    <x v="26"/>
    <x v="0"/>
    <x v="0"/>
    <x v="180"/>
    <x v="228"/>
    <s v="3 days ago"/>
    <n v="25"/>
    <s v="As a junior social media marketing executive at SourceGrids, you will embark on an exciting journey of creativity and innovation, utilizing your expertise in social media marketing, digital marketing, and search engine optimization (SEO) to drive the company's online presence to new heights. With your remarkable English proficiency (both written and spoken), you will captivate our audience and enhance brand visibility across various social media platforms._x000a__x000a_Key Responsibilities_x000a__x000a__x000a_ * Develop and execute effective social media strategies to increase brand awareness and engagement_x000a_ * Create compelling and engaging content for our social media channels, including Facebook and Instagram, to attract and retain a loyal following_x000a_ * Optimize content for search engines, ensuring that our brand is easily discoverable by our target audience_x000a_ * Monitor and analyze social media performance using various tools and provide recommendations for improvement_x000a_ * Collaborate with the marketing team to develop integrated marketing campaigns that align with organizational objectives_x000a_ * Stay up-to-date with the latest social media trends and emerging platforms, implementing innovative techniques to stay ahead of the competition_x000a_ * Act as a brand ambassador, actively engaging with our online community, responding to inquiries, and fostering positive relationships with our followers_x000a_   _x000a_   _x000a__x000a_At SourceGrids, we value creativity, collaboration, and continuous growth. Join our dynamic team, where you can unleash your talent, make an impact, and shape the future of our digital presence."/>
    <x v="0"/>
    <x v="0"/>
    <x v="37"/>
    <x v="19"/>
    <n v="51691799"/>
    <x v="7"/>
    <x v="6"/>
    <x v="1"/>
  </r>
  <r>
    <n v="362"/>
    <x v="328"/>
    <x v="21"/>
    <x v="3"/>
    <x v="0"/>
    <x v="169"/>
    <x v="223"/>
    <s v="1 day ago"/>
    <n v="78"/>
    <s v="About VAP Group :_x000a__x000a_We are a global Blockchain, AI and Crypto consulting firm with multiple solutions for our clients including Marketing &amp; PR, Media House, Staffing &amp; Recruitment, Events among others. The Global AI Show is a launch event under the VAP Group umbrella._x000a__x000a__x000a__x000a__x000a_We are actively looking for a Social Media Marketing Executive who is much more passionate about social media and who can take the responsibility of managing our as well as our clientâ€™s social media account. One will be responsible for the branding of our organization by involving actively in daily posting activities as well as managing those posts and reverting to the followers and also responsible for developing innovative &amp; unique blogs &amp; video contents._x000a__x000a__x000a__x000a__x000a_Who you are?_x000a__x000a_ * Extremely passionate about the social media world._x000a_ * To handle all social media accounts of our enterprise._x000a_ * Must possess creative and innovative personality to generate attractive posts to gain more traffic._x000a_ * Must be an active user of the social media channels on a personal level._x000a_ * Self-motivated, attention to detail and must be updated with the latest technologies._x000a_ * Information focused and get the work done within a given deadline._x000a_ * Must be a good problem solver and take on new challenges._x000a__x000a__x000a__x000a__x000a_What will you do?_x000a__x000a_ * Take full responsibility to monitor all social media accounts of our as well as our clientâ€™s organization._x000a_ * Involved in building an online reputation through social media platforms._x000a_ * Progression of brand awareness with some innovative strategies._x000a_ * Identify target audiences and generate leads._x000a_ * Produce creative &amp; innovative contents for regular posts to engage visitors._x000a_ * Observe, tune in and actively respond to followers on time._x000a_ * Design, generate and handle advertisements, promotions and social ad campaigns._x000a_ * Updated with social media trends, applications, and strategy._x000a_ * Handle regular posting and updates on social media channels like Facebook, Twitter, Instagram, LinkedIn, etc._x000a__x000a__x000a__x000a__x000a_What did you need?_x000a__x000a_ * BE(CSE/IT), M.Sc, MCA degree required._x000a_ * In-depth knowledge and understanding of social media platforms and their updates._x000a_ * Interested in blogging, posting, campaigns, hashtags, and all the latest ongoing social media trends._x000a_ * Excellent knowledge in planning and executing social media promotions and campaigns strategies to achieve business goals._x000a_ * Good in research based on current trends and targeted audience preferences_x000a_ * Excellent writing and communication skills._x000a_ * Strong time management skills._x000a_ * Expertise in using basic software including MS Office applications such as excel, powerpoint, and word._x000a_ * Must be a good team player._x000a_ * Freshers can also apply."/>
    <x v="0"/>
    <x v="4"/>
    <x v="37"/>
    <x v="98"/>
    <n v="97462244"/>
    <x v="6"/>
    <x v="5"/>
    <x v="1"/>
  </r>
  <r>
    <n v="363"/>
    <x v="329"/>
    <x v="61"/>
    <x v="1"/>
    <x v="1"/>
    <x v="182"/>
    <x v="229"/>
    <s v="1 month ago"/>
    <n v="200"/>
    <s v="Tata CLiQ is the flagship digital commerce initiative of the Tata Group. It is a multi-category e-commerce platform, operating across categories such as Fashion, Footwear and Accessories, Beauty, and Luxury. It has a unique omnichannel marketplace model offering customers the convenience of quicker delivery (by shipping from store), easy pick-up and returns, across 1,200+ brands and 1,000 stores in 100+ Indian towns and cities._x000a__x000a_At CLiQ:_x000a__x000a__x000a_ * We obsess over customer delight_x000a_ * We are out there to find an alternate way of doing e-commerce_x000a_ * We carry an attitude to develop a culture of learning and continuous improvement, both for people and processes_x000a_ * We believe in Uncomfortable Transparency_x000a_ * We will always be respectful, empathetic, and caring about the well-being of our teams_x000a_ * we encourage experiments and creativity in Technology_x000a_ * We develop and use technology to enhance day-to-day life and have a positive impact on customers_x000a_ * We encourage experiments and creativity in Technology_x000a_   _x000a_   _x000a_   _x000a__x000a_We are committed to strengthening diversity, equity, and inclusion at the workplace through an enabling environment, supportive work-life policies for employees, and a culture that welcomes differences and creates a sense of belonging. We strive to create a work environment where all employees can develop and grow to achieve their full potential. We are an equal opportunity employer and are committed to maintaining respect and dignity for allâ€_x000a__x000a_As the Manager of Customer Retention Marketing at Tata CLiQ, you will play a pivotal role in leading our CRM efforts across all three verticals. Your primary focus will be to strategize, collaborate with teams, and drive the achievement of App Retention &amp; Engagement KPIs. Your responsibilities will encompass end-to-end planning of CRM channels, working closely with various teams to optimize strategies, and leveraging technology for automation and personalization._x000a__x000a_Key Objectives of the Job:_x000a__x000a_Lead and oversee the comprehensive CRM efforts across Tata CLiQ's verticals, ensuring effective engagement and retention strategies._x000a__x000a_Collaborate with a team to develop and execute strategies that meet App Retention &amp; Engagement KPIs._x000a__x000a_Major Deliverables:_x000a__x000a_Channel Planning Ownership:_x000a__x000a_Manage the entire spectrum of CRM channels including Email, Notification, SMS, WhatsApp, and Browser Notifications, ensuring comprehensive planning and execution._x000a__x000a_Sales Planning Collaboration: Work in conjunction with the Category team to strategize and achieve channel-specific targets for visits, orders, revenue, and conversion rates._x000a__x000a_Content Strategy and Feedback: Collaborate with the Content/Creative team to identify impactful user nudges, providing feedback on successful strategies._x000a__x000a_Calendar Optimization: Plan monthly calendars to align with specific category requirements and optimize for CTRs and Conversions._x000a__x000a_Analytical Insight Generation: Develop and analyze dashboards for campaign optimization, providing insights and accurate reporting for informed decision-making._x000a__x000a_Retention Initiatives: Spearhead initiatives to boost repeat purchases, frequency, order/user ratio, and Customer Lifetime Value through targeted cohort strategies._x000a__x000a_CRM Tech Implementation: Define capabilities and drive implementation of necessary CRM tech for automation and personalization in coordination with the tech team._x000a__x000a_Ownership of Sales Events: Manage and own monthly/quarterly/annual sale events, ensuring maximal revenue and engagement targets through meticulous campaign planning and execution._x000a__x000a_Key Skills:_x000a__x000a_Bachelorâ€™s degree in marketing, Business, or a related field. An MBA is advantageous._x000a__x000a_Proven track record as a Retention Marketing Manager, particularly within the E-commerce and marketplace domains._x000a__x000a_Experience in retention or other CRM marketing activities with hands-on expertise in CRM channel operations (e.g., Clever tap, Mo-Engage, Web Engage)._x000a__x000a_Strong analytical skills with proficiency in data-driven decision-making, utilizing tools like Omniture, Google Analytics, and SQL._x000a__x000a_Proficiency in customer segmentation and personalization techniques to deliver targeted and relevant communications._x000a__x000a_Experience in team management, handling direct reports, and effectively managing multiple stakeholders._x000a__x000a_Join us at Tata CLiQ to drive impactful CRM strategies, optimize customer retention, and contribute to our continued success in the e-commerce industry!_x000a__x000a_The opportunities we have are perfect for highly motivated and talented candidates._x000a__x000a_We are looking for candidates who have a strong passion for customers, a high level of comfort with uncomfortable transparency, and a keen sense of ownership and drive to deliver results._x000a__x000a_So QUiQ - PiQ â€“ CliQ before the opportunity is missed."/>
    <x v="0"/>
    <x v="2"/>
    <x v="27"/>
    <x v="26"/>
    <n v="13182206"/>
    <x v="7"/>
    <x v="6"/>
    <x v="0"/>
  </r>
  <r>
    <n v="364"/>
    <x v="330"/>
    <x v="25"/>
    <x v="0"/>
    <x v="0"/>
    <x v="169"/>
    <x v="230"/>
    <s v="2 days ago"/>
    <n v="90"/>
    <s v="SOCIAL MEDIA EXECUTIVE Job descriptionâ€¯Â _x000a__x000a_Job Title: Social Media ExecutiveÂ _x000a__x000a_â€¯â€¯â€¯Â _x000a__x000a_Job Overview:â€¯Â _x000a__x000a_We are seeking a talented and creative Social Media Executive to join our digital marketing agency. As a Social Media Executive, you will be responsible for developing and implementing social media strategies, managing social media accounts, and creating engaging content to enhance brand visibility, engagement, and growth.â€¯Â _x000a__x000a__x000a__x000a__x000a_â€¯â€¯â€¯â€¯Â _x000a__x000a_Responsibilities:â€¯Â _x000a__x000a_Â _x000a__x000a_ * Social Media Account Management:â€¯Â _x000a_ * Manage and administer social media accounts for clients, including content creation, scheduling, and publishing.â€¯Â _x000a_ * Monitor social media channels, respond to comments and inquiries, and engage with followers.â€¯Â _x000a__x000a__x000a__x000a__x000a_ * Content Creation and Curation:â€¯Â _x000a_ * Create compelling and engaging content, including text, images, and videos, for social media platforms.â€¯Â _x000a_ * Collaborate with graphic designers, videographers, and copywriters to develop visually appealing and impactful content.â€¯Â _x000a__x000a__x000a__x000a__x000a_ * Social Media Advertising:â€¯Â _x000a_ * Monitor campaign performance, optimize targeting and budget allocation, and provide regular reports to clients.â€¯â€¯Â _x000a__x000a__x000a__x000a__x000a_ * Performance Analysis and Reporting:â€¯Â _x000a_ * Track and analyze social media metrics, including reach, engagement, conversions, and audience insights.â€¯Â _x000a_ * Provide comprehensive reports to clients, highlighting campaign performance, key findings, and actionable recommendations.â€¯Â _x000a_ * Use data-driven insights to optimize social media strategies and tactics.â€¯Â _x000a__x000a__x000a__x000a__x000a_Requirements:â€¯Â _x000a__x000a_Â _x000a__x000a_ * Bachelor's degree in marketing, Communications, or a related field.â€¯Â _x000a_ * Proven experience as a Social Media Manager or similar role in a digital marketing agency.â€¯Â _x000a_ * Strong knowledge of social media platforms, tools, algorithms, and best practices.â€¯Â _x000a_ * Proficiency in using social media management and scheduling tools.â€¯Â _x000a_ * Experience with social media advertising and campaign management.â€¯Â _x000a_ * Creative thinking and ability to develop innovative social media strategies.â€¯Â _x000a_ * Strong organizational and time management skills.â€¯Â _x000a_ * Excellent communication and interpersonal skills.â€¯Â _x000a__x000a__x000a_"/>
    <x v="0"/>
    <x v="0"/>
    <x v="5"/>
    <x v="20"/>
    <n v="13333683"/>
    <x v="7"/>
    <x v="6"/>
    <x v="1"/>
  </r>
  <r>
    <n v="365"/>
    <x v="331"/>
    <x v="2"/>
    <x v="0"/>
    <x v="0"/>
    <x v="183"/>
    <x v="231"/>
    <s v="1 week ago"/>
    <n v="25"/>
    <s v="Are you passionate about working on social media platforms?_x000a__x000a_Like to create engaging and shareable content that goes with the trend? Think out of the box?_x000a__x000a_Can use insights to make data-driven decisions, identify trends, and suggest improvements for future content strategies?_x000a__x000a_This is the right place for you!_x000a__x000a_Vansun Mediatech Private Limited ( www.unicorntechmedia.com, www.91wheels.com, www.giznext.com, www.91astrology.com ) is hiring Social Media Interns. Get a chance to work with the fastest growing brands in the industry and learn from the experts realtime themselves. This internship offers an exciting hands-on experience in the fast-paced world of marketing, where you'll have the chance to work on real projects and make a meaningful impact._x000a__x000a_What You'll Do Here_x000a__x000a_ðŸŽ¯ Assist in creating and implementing social media campaigns._x000a__x000a_ðŸ“ˆ Analyze social media performance and contribute insights for optimization._x000a__x000a_ðŸ“ Craft engaging and personalized content that connects with our audience._x000a__x000a_ðŸ’Œ Collaborate with the marketing team to align email strategies with overall marketing objectives._x000a__x000a_Who We're Looking For_x000a__x000a_ðŸŽ“ Enthusiastic students or recent graduates in Marketing, Communications, or related fields._x000a__x000a_ðŸ’¡ A creative mind with graphic designing skills._x000a__x000a_ðŸ¤ Strong team player with a willingness to learn and contribute._x000a__x000a_Internship Perks_x000a__x000a_ðŸŒŸ Valuable hands-on experience in SMM techniques and strategies._x000a__x000a_ðŸŒ Opportunity to collaborate with a diverse and supportive marketing team._x000a__x000a_ðŸ’¼ Potential for a  position based on exceptional performance._x000a__x000a_To apply, please send your resume and a brief cover letter to mohit@Unicorntechmedia.com. Don't forget to showcase any relevant coursework, projects, or past experiences!"/>
    <x v="3"/>
    <x v="0"/>
    <x v="37"/>
    <x v="28"/>
    <n v="30187236"/>
    <x v="16"/>
    <x v="5"/>
    <x v="1"/>
  </r>
  <r>
    <n v="366"/>
    <x v="332"/>
    <x v="62"/>
    <x v="7"/>
    <x v="1"/>
    <x v="169"/>
    <x v="226"/>
    <s v="7 months ago"/>
    <n v="183"/>
    <s v=" * Assisting with streamlining company social media accounts (e.g. Facebook, Instagram, Twitter, LinkedIn, and other social media platforms), ensuring uniform content and tone of voice for landing pages, graphics, and other elements within the communities._x000a_ * Creating weekly line-ups for the clientele._x000a_ * Monitoring and replying to queries on the social media handles of clients._x000a_ * Ensuring the postings go on time daily._x000a_ * Maintaining the online reputation of the clients._x000a_ * Coordinating with staff internally to ensure that the client profiles are accurate and up to date._x000a_ * Working with the creative head to implement another client-specific weekly/monthly campaign._x000a_ * Coordinating and distributing content._x000a_ * Scheduling and coordinating a monthly brainstorming meeting with The Bombay Digital Company's internal social media team to establish content ideas for the month ahead, and to plan for a monthly social._x000a_ * Maintaining media calendar for the required clients Creating mood boards for required clients Understanding and monitoring social media analytics Tracking key social media analytics monthly, including Facebook, Instagram, LinkedIn, etc."/>
    <x v="0"/>
    <x v="1"/>
    <x v="36"/>
    <x v="100"/>
    <n v="42843043"/>
    <x v="7"/>
    <x v="6"/>
    <x v="0"/>
  </r>
  <r>
    <n v="368"/>
    <x v="333"/>
    <x v="26"/>
    <x v="0"/>
    <x v="0"/>
    <x v="180"/>
    <x v="232"/>
    <s v="3 days ago"/>
    <n v="25"/>
    <s v="Key Responsibilities_x000a__x000a__x000a_ * Develop engaging, creative, innovative content for regularly scheduled posts, which enlighten audiences_x000a_ * Develop social media campaigns_x000a_ * Keep an eye on social media trends_x000a_ * Update social media content across all channels_x000a_ * Engage with customers and followers_x000a_ * Use social media marketing tools such as Hootsuite_x000a_ * Monitor SEO and web traffic metrics_x000a_ * Work on content creation"/>
    <x v="0"/>
    <x v="0"/>
    <x v="37"/>
    <x v="72"/>
    <n v="100051114"/>
    <x v="17"/>
    <x v="11"/>
    <x v="1"/>
  </r>
  <r>
    <n v="369"/>
    <x v="334"/>
    <x v="25"/>
    <x v="0"/>
    <x v="0"/>
    <x v="184"/>
    <x v="233"/>
    <s v="2 days ago"/>
    <n v="25"/>
    <s v="We are seeking a dynamic and creative Content &amp; Brand Marketing Executive with a strong emphasis on Social Media Management to join our team in the Ed-Tech industry. The ideal candidate will have a passion for marketing and a knack for coming up with innovative ideas to promote our brand._x000a__x000a_Responsibilities_x000a__x000a__x000a_ * Develop and implement comprehensive content marketing strategies, with a strong focus on social media, to engage our target audience._x000a_ * Oversee all aspects of brand marketing, including logo design, website development, and social media management._x000a_ * Lead social media strategy, ensuring consistent messaging across all channels._x000a_ * Collaborate with cross-functional teams to align marketing efforts with business goals._x000a_ * Monitor and analyze marketing campaign performance, particularly focusing on social media metrics, using various tools and software._x000a_   _x000a_   _x000a__x000a_Qualifications_x000a__x000a__x000a_ * Bachelorâ€™s degree in Marketing, Business Administration, or related field._x000a_ * 1-4 years of experience in marketing, preferably in the Ed-Tech industryAbout company_x000a_   _x000a_   _x000a__x000a_Give a Brief Summary Of What Your Company Does_x000a__x000a_Roles and Responsibilities_x000a__x000a_Outline the activities a person will perform on a regular_x000a__x000a_Desired Candidate Profile_x000a__x000a_Specify Required Technical Expertise, Previous Job Experience Or Certification_x000a__x000a_Perks and Benefits_x000a__x000a_Mention salary details like reimbursement, breakup of salary, facilities available_x000a__x000a_Skills: social media,focus,brand marketing,social media management"/>
    <x v="0"/>
    <x v="0"/>
    <x v="37"/>
    <x v="25"/>
    <n v="79801145"/>
    <x v="7"/>
    <x v="6"/>
    <x v="1"/>
  </r>
  <r>
    <n v="370"/>
    <x v="335"/>
    <x v="4"/>
    <x v="2"/>
    <x v="1"/>
    <x v="169"/>
    <x v="234"/>
    <s v="18 hours ago"/>
    <n v="25"/>
    <s v="This role requires you to write captions, prepare copy, and edit content for all content requirements across social media and the web._x000a__x000a__x000a__x000a__x000a_Proficiency in Microsoft Office, InShot and Canva (mandatory)_x000a__x000a__x000a__x000a__x000a_This is a  Mumbai-based (Bandra West),_x000a__x000a_work-from-the-office ONLY (Monday-Friday) opportunity._x000a__x000a__x000a__x000a__x000a_Responsibilities_x000a__x000a_Manage the day-to-day handling of digital platforms_x000a__x000a_Create content calendars_x000a__x000a_Edit picture and video content_x000a__x000a_Write post captions_x000a__x000a_Schedule and publish content (including weekends)_x000a__x000a__x000a__x000a__x000a_Qualifications_x000a__x000a_Experience in video editing_x000a__x000a_Strong written communication_x000a__x000a_Proficiency in Microsoft Office, InShot and Canva (mandatory)_x000a__x000a_Knowledge of how to use social media platforms_x000a__x000a__x000a__x000a__x000a_If you are interested, please share your resume and portfolio at edit@xandzero.com"/>
    <x v="0"/>
    <x v="0"/>
    <x v="5"/>
    <x v="20"/>
    <n v="68778139"/>
    <x v="7"/>
    <x v="6"/>
    <x v="1"/>
  </r>
  <r>
    <n v="371"/>
    <x v="336"/>
    <x v="45"/>
    <x v="1"/>
    <x v="1"/>
    <x v="169"/>
    <x v="235"/>
    <s v="2 months ago"/>
    <n v="25"/>
    <s v="Develop an integrated social media strategy for online marketing campaigns ( Pin interest, YouTube, Instagram &amp; Facebook)_x000a__x000a_Manage and follow the ORM process (Keeping an eye on what people say about a person or brand online and trying to ensure they have a good reputation)_x000a__x000a_If there is negative feedback, steps are taken to address it and promote positive sentiment_x000a__x000a_Keep abreast of social media trends, research, and best practices_x000a__x000a_Create content for online marketing campaigns_x000a__x000a_Manage day-to-day social media operations, including content publishing, content administration, and engagement_x000a__x000a_Must be a good content creator._x000a__x000a_Communicate with other departments as needed"/>
    <x v="0"/>
    <x v="0"/>
    <x v="36"/>
    <x v="102"/>
    <n v="86380619"/>
    <x v="17"/>
    <x v="8"/>
    <x v="0"/>
  </r>
  <r>
    <n v="372"/>
    <x v="337"/>
    <x v="12"/>
    <x v="1"/>
    <x v="1"/>
    <x v="185"/>
    <x v="236"/>
    <s v="1 month ago"/>
    <n v="25"/>
    <s v="A marketing coordinator develops, coordinates, and executes marketing campaigns . They collect data about target demographics and analyze market trends to improve a company's marketing efforts. Marketing coordinators track sales data and work with marketing teams to achieve marketing goals. Conducting research to analyze customers' behavior_x000a__x000a_This job is provided by Shine.com"/>
    <x v="0"/>
    <x v="0"/>
    <x v="37"/>
    <x v="0"/>
    <n v="71621518"/>
    <x v="61"/>
    <x v="2"/>
    <x v="0"/>
  </r>
  <r>
    <n v="373"/>
    <x v="338"/>
    <x v="1"/>
    <x v="1"/>
    <x v="1"/>
    <x v="186"/>
    <x v="237"/>
    <s v="1 month ago"/>
    <n v="25"/>
    <s v="Designation: Digital Marketing Executive_x000a__x000a_Key Responsibilities_x000a__x000a__x000a_ * Collaborate with the marketing team to execute digital marketing strategies across a range of channels, including social media, email marketing, and content marketing_x000a_ * Assist in the creation of digital content, including blog posts, social media posts, and email campaigns_x000a_ * Monitor and report on the performance of digital marketing campaigns, using analytics tools to identify areas for improvement_x000a_ * Work closely with the design team to create visually appealing and effective digital assets_x000a_ * Conduct research to stay up-to-date with industry trends and best practices_x000a_ * Maintain the company's social media accounts and engage with followers to build brand awareness_x000a_ * Assist in the creation and execution of paid social media campaigns_x000a_ * Collaborate with other departments to ensure consistent messaging across all digital channels_x000a_ * Continuously identify opportunities for optimization and improvement in all areas of digital marketing_x000a_   _x000a_   _x000a__x000a_Requirements_x000a__x000a__x000a_ * Bachelor's degree in marketing, communications, or a related field_x000a_ * Strong written and verbal communication skills_x000a_ * Demonstrated understanding of digital marketing channels and best practices_x000a_ * Familiarity with analytics tools, such as Google Analytics_x000a_ * Experience with social media management and advertising platforms, such as Instagram, Facebook, Twitter, and LinkedIn_x000a_ * Strong organizational and project management skills_x000a_ * Ability to work independently and as part of a team_x000a_   _x000a_   _x000a__x000a_Interested kindly contact hrcommunications@ptssystems.co.in &amp; +91 9136477343_x000a__x000a_Job Types: , Regular / Permanent_x000a__x000a_Salary: 13,000.00 - 25,000.00 per month_x000a__x000a_Regards,_x000a__x000a_Sr. HR Executive_x000a__x000a_Sangita"/>
    <x v="0"/>
    <x v="1"/>
    <x v="37"/>
    <x v="1"/>
    <n v="9442205"/>
    <x v="60"/>
    <x v="6"/>
    <x v="0"/>
  </r>
  <r>
    <n v="374"/>
    <x v="339"/>
    <x v="39"/>
    <x v="2"/>
    <x v="1"/>
    <x v="187"/>
    <x v="238"/>
    <s v="7 months ago"/>
    <n v="150"/>
    <s v=" * Develop optimization strategies that increase the companys search engine results rankings._x000a_ * Research SEO keywords to use throughout the companys website and marketing materials._x000a_ * Set measurable goals that demonstrate improvement in marketing efforts._x000a_ * Monitor daily performance metrics to understand SEO strategy performance._x000a_ * Efficiently communicate with other marketing professionals to align goals._x000a_ * Collaborate with others within the marketing department to manage SEO strategy._x000a_ * Write compelling and high-quality website content, including blog posts and page descriptions._x000a_ * Update content and website links for maximum optimization and search engine rankings._x000a_   _x000a_   _x000a__x000a_Skills:- Search Engine Optimization (SEO)"/>
    <x v="0"/>
    <x v="0"/>
    <x v="37"/>
    <x v="7"/>
    <n v="74907552"/>
    <x v="62"/>
    <x v="7"/>
    <x v="0"/>
  </r>
  <r>
    <n v="375"/>
    <x v="340"/>
    <x v="34"/>
    <x v="0"/>
    <x v="0"/>
    <x v="171"/>
    <x v="239"/>
    <s v="1 week ago"/>
    <n v="94"/>
    <s v="Digital Marketing person with hands on experience in SEO, Performance marketing, Influencer marketing, Social media marketing through paid &amp; organic campaigns, google lead generation, etc which will enhance media products like News/feature articles, Print Magazine, Digital Newsletters and Events to reach an audience of Jewellers in India and Middle East._x000a__x000a_Â _x000a__x000a_Job Description:_x000a__x000a_Â _x000a__x000a_ * Recommend, implement and maintain a wide range of B2B marketing activities including Social media, email marketing, events (online or offline), google ads, etc ._x000a_ * Execute digital marketing campaigns to drive leads and influence pipeline for Print and Web Media (Retail Jeweller Magazine - India and Middle East), Events (Conferences, Awards, Fashion Shows and Buyer Seller Meets)._x000a_ * Plan and execute all digital marketing, including SEO/SEM, email, social media, and display advertising campaigns_x000a_ * Measure and report performance of all digital marketing campaigns, assess against goals (ROI and KPIs), and send reports to the clients._x000a_ * Brainstorm new and creative growth strategies_x000a_ * Utilize the strong analytical ability to evaluate end-to-end customer experience across multiple channels and customer touchpoints for increasing the Conversion Rate Optimization._x000a_ * Clearly understand and implement digital marketing campaigns which fit company &amp; client needs._x000a_ * Provide analytical reporting of digital campaigns to stakeholders._x000a__x000a_Â _x000a__x000a_Candidate Requirement:_x000a__x000a_Â _x000a__x000a_ * Work Experience of atleast 5 years as a Digital Marketing preferably in a Media Company with hands-on experience of digitalized/social media marketing of magazines, tabloids, newsletter, awards, conferences through execution of SEO, SEM, performance marketing, google lead gen marketing, social media paid &amp; organic campaigns, google analytics, etc._x000a__x000a_Â _x000a__x000a_Salary: 40k to 50k per month._x000a__x000a__x000a__x000a__x000a_We work 5 days a week from office &amp; our timings are 10.30 am to 6.30 pm &amp; are based at Kurla West adjacent to Phoenix Mall._x000a__x000a__x000a__x000a__x000a_Fastest way to reach us is send your resume by whatsapp to 9920650150 (HR) and 9920927129 (Publisher)._x000a__x000a__x000a__x000a__x000a_Visit RetailJewellerIndia.com and RetailJewellerWorld.com to get an better understanding of the company._x000a__x000a_Â "/>
    <x v="0"/>
    <x v="0"/>
    <x v="5"/>
    <x v="20"/>
    <n v="2747675"/>
    <x v="7"/>
    <x v="6"/>
    <x v="1"/>
  </r>
  <r>
    <n v="376"/>
    <x v="341"/>
    <x v="17"/>
    <x v="0"/>
    <x v="0"/>
    <x v="169"/>
    <x v="240"/>
    <s v="1 week ago"/>
    <n v="25"/>
    <s v="We are looking for a creative Senior Social Media Executive with a minimum of 3 years of hands-on experience in social media management within a reputed digital marketing agency/brand. The ideal candidate should be passionate about social media trends, possess a deep understanding of various platforms, have a proven track record of successfully implementing social media campaigns, and be specifically adept at managing app pages._x000a__x000a_Responsibilities_x000a__x000a__x000a_ * Develop and execute comprehensive social media strategies to enhance brand visibility and engagement for our products._x000a_ * Manage and oversee the day-to-day operations of social media accounts across various platforms, including but not limited to Facebook, Instagram, Twitter, LinkedIn, and YouTube._x000a_ * Create, curate, and schedule engaging content that aligns with the Product's' brand voice, industry trends, and target audience preferences._x000a_ * Conduct thorough social media audits and competitor analyses to identify opportunities for growth and improvement. Collaborate with cross-functional teams, including content creators, designers, and account managers, to ensure cohesive and integrated digital marketing campaigns._x000a_ * Stay abreast of industry trends, algorithm changes, and emerging social media platforms to propose innovative strategies and tactics._x000a_ * Monitor and analyze key performance indicators (KPIs), providing regular reports and insight to stakeholders on the effectiveness of social media campaigns._x000a_ * Implement social media advertising campaigns, including budget management, targeting optimization, and performance tracking._x000a_ * Respond promptly to social media inquiries, comments, and messages, demonstrating excellent customer service and community management skills._x000a_ * Keep up-to-date with the latest industry trends, best practices, and platform updates to continuously enhance the agency's social media offerings._x000a_   _x000a_   _x000a__x000a_Requirements_x000a__x000a__x000a_ * Bachelor's degree in Marketing, Communications, or a related field._x000a_ * Minimum of 3 years of experience in social media management within a digital marketing agency/brand._x000a_ * Proven track record of developing and implementing successful social media campaigns for diverse clients._x000a_ * In-depth knowledge of various social media platforms, their algorithms, and best practices._x000a_ * Strong analytical skills with the ability to interpret data and provide actionable insights._x000a_ * Excellent written and verbal communication skills._x000a_ * Creative thinking and the ability to generate unique and engaging content ideas._x000a_ * Proficient in social media management tools, analytics platforms, and advertising tools._x000a_ * Ability to work independently and collaboratively in a fast-paced environment._x000a_   _x000a_   _x000a__x000a_This job was posted by Farnaz Kazi from ZOOP.ONE."/>
    <x v="0"/>
    <x v="3"/>
    <x v="38"/>
    <x v="5"/>
    <n v="10975046"/>
    <x v="11"/>
    <x v="6"/>
    <x v="1"/>
  </r>
  <r>
    <n v="377"/>
    <x v="342"/>
    <x v="4"/>
    <x v="2"/>
    <x v="1"/>
    <x v="172"/>
    <x v="241"/>
    <s v="21 hours ago"/>
    <n v="43"/>
    <s v="Title:_x000a__x000a_Social Media Specialist_x000a__x000a_Team:_x000a__x000a_Corporate Marketing &amp; Social Governance_x000a__x000a_Purpose of Job:_x000a__x000a_Manage and grow a company's social media presence and online reputation._x000a__x000a_We expect you to be up-to-date with the latest digital technologies and social_x000a__x000a_media trends. You should have excellent communication skills and be able to_x000a__x000a_express our companyâ€™s views creatively. You will be responsible for creating_x000a__x000a_original text and video content, managing posts, and responding to followers._x000a__x000a_Description &amp;_x000a__x000a_Responsibilities:_x000a__x000a_Fast-growth FinTech seeks a savvy and confident experienced Social Media_x000a__x000a_expert to shape and maintain the companyâ€™s presence_x000a__x000a_â— Re-envision the social media pages for Kinara; eat, sleep, and breathe_x000a__x000a_fun content._x000a__x000a_â— Develop and execute a social media strategy to increase brand_x000a__x000a_awareness, and engagement, across various social media platforms_x000a__x000a_such as Facebook, Twitter, Instagram, LinkedIn, and our CXOs._x000a__x000a_â— Monitor social media accounts, and respond to comments, messages,_x000a__x000a_and reviews in a timely and professional manner while maintaining the_x000a__x000a_brand's voice and image._x000a__x000a_â— Create and curate high-quality, engaging content such as creative_x000a__x000a_carousels, images, videos, and infographics that resonate with the_x000a__x000a_target audience and align with the brand's values and goals._x000a__x000a_â— Collaborate with other departments to ensure consistent messaging,_x000a__x000a_branding, and content across all marketing channels, including social_x000a__x000a_media, email, and website._x000a__x000a_â— Stay up to date with the latest social media trends, tools, and best_x000a__x000a_practices, and incorporate them into the company's social media_x000a__x000a_strategy._x000a__x000a_â— Manage and grow the company's online community by fostering_x000a__x000a_engagement, and building relationships._x000a__x000a_â— Measure and analyze the performance of social media campaigns and_x000a__x000a_community engagement initiatives using analytics tools and make data-_x000a__x000a_driven recommendations for improvement._x000a__x000a_â— Monitor and report on competitors' social media activities and provide_x000a__x000a_insights and recommendations to help the company stay ahead of the_x000a__x000a_competition._x000a__x000a_â— Collaborate with influencers and brand ambassadors to leverage their_x000a__x000a_reach and enhance the brand's visibility._x000a__x000a_â— Act as the company's spokesperson on social media, represent the_x000a__x000a_brand professionally and ethically, and respond to crises and negative_x000a__x000a_feedback promptly and appropriately.Qualifications &amp;_x000a__x000a_Experience:_x000a__x000a_â— 4+ to 6 years of Social Media experience, preferably with exposure in_x000a__x000a_the field of Technology, Finance, or B2B services._x000a__x000a_â— Must be creative, flexible and possess excellent communication and_x000a__x000a_writing skills_x000a__x000a_â— Must be very organized, clear in communication, and willing to problem-_x000a__x000a_solve_x000a__x000a_â— Must be a team player, willing to support other team members and_x000a__x000a_team or company priorities as necessary_x000a__x000a_â— Knowledge of Canva, Adobe, and basic video/photo-taking skills is a_x000a__x000a_plus_x000a__x000a_â— Take a brief writing and strategy test to showcase style, thought_x000a__x000a_process, problem-solving, and technical expertise_x000a__x000a_â— The title and Salary for this position will be market competitive and_x000a__x000a_commensurate with the candidate's experience._x000a__x000a_Reports to:_x000a__x000a_AVP, Corporate Marketing Head_x000a__x000a_Place of work:_x000a__x000a_Bangalore_x000a__x000a_About Company:_x000a__x000a_Kinara Capital is a fast-growing fintech propelling financial inclusion in the_x000a__x000a_MSME sector. Kinara Capital is addressing the MSME credit gap by providing_x000a__x000a_fast and flexible collateral-free business loans with a blend of digital processes_x000a__x000a_and doorstep service. The companyâ€™s myKinara App, available in 7 languages,_x000a__x000a_offers a quick 1-minute eligibility check and can complete the entire process_x000a__x000a_from loan decisions-to-disbursement within 24-hours._x000a__x000a_Led by our Founder &amp; CEO Hardika Shah, Kinara Capital is proudly run by a_x000a__x000a_women-majority management team. We value diversity &amp; inclusion and foster_x000a__x000a_a collaborative working environment. Based on Employee Choice, AmbitionBox_x000a__x000a_ranked Kinara Capital as the #1 Best Mid-Sized Company (2021) on their list of_x000a__x000a_Best Places to Work in India. Financial Times ranked Kinara Capital among the_x000a__x000a_â€˜Top 500 High-Growth Companies in Asiaâ€™ and Economic Times named Kinara_x000a__x000a_Capital as â€˜Indiaâ€™s Growth Championsâ€™ for three consecutive years (2020, 2021,_x000a__x000a_2022)._x000a__x000a_With more than 1,600 employees, Team Kinara is continuing to grow across all_x000a__x000a_departments. Headquartered in Bangalore, Kinara Capital has 125 branches_x000a__x000a_across Karnataka, Andhra Pradesh, Telangana, Gujarat, Maharashtra, Tamil_x000a__x000a_Nadu, and UT Puducherry. We are an RBI-registered NBFC._x000a__x000a_https://kinaracapital.com/"/>
    <x v="0"/>
    <x v="3"/>
    <x v="38"/>
    <x v="16"/>
    <n v="2688667"/>
    <x v="0"/>
    <x v="0"/>
    <x v="1"/>
  </r>
  <r>
    <n v="378"/>
    <x v="343"/>
    <x v="26"/>
    <x v="0"/>
    <x v="0"/>
    <x v="188"/>
    <x v="242"/>
    <s v="3 days ago"/>
    <n v="25"/>
    <s v="_x000a__x000a__x000a_Experience Level: 2 Year of Social Media Wizardry_x000a__x000a__x000a__x000a__x000a_Salary Range: 15000 - 20000 INR (because turning social media into gold is an art, not a science)_x000a__x000a__x000a__x000a__x000a_About the Role:_x000a__x000a_Are you a digital dreamer with a flair for turning ordinary posts into social media gold? If you can spin tweets like silk and transmute ideas into engaging content, we want you to join our guild of Social Media Alchemists._x000a__x000a__x000a__x000a__x000a_Responsibilities:_x000a__x000a_1. Copy Concoction:_x000a__x000a_Â Â - Brew compelling and shareable content potions for diverse social platforms._x000a__x000a_Â Â - Mix and match words to create spells that resonate with our audience._x000a__x000a__x000a__x000a__x000a_2. Idea Enchantress:_x000a__x000a_Â Â - Conjure up creative concepts that enchant and engage our community._x000a__x000a_Â Â - Collaborate with fellow alchemists to refine ideas into digital gold._x000a__x000a__x000a__x000a__x000a_3. Chronomancy (Time Magic) Mastery:_x000a__x000a_Â Â - Manage the social media hourglass, ensuring timely releases of magical content._x000a__x000a_Â Â - Use your time-bending skills to maximize engagement across time zones._x000a__x000a__x000a__x000a__x000a_4. Social Media Rune Reader:_x000a__x000a_Â Â - Interpret the ancient runes of social media analytics to refine our enchantments._x000a__x000a_Â Â - Stay attuned to the ever-shifting winds of trends and memes._x000a__x000a__x000a__x000a__x000a_Qualifications:_x000a__x000a_- 6 months to 1 year of apprenticeship in the mystical arts of social media._x000a__x000a_- A portfolio showcasing your magical content creations._x000a__x000a_- Familiarity with the arcane symbols of Facebook, Instagram, Twitter, and LinkedIn._x000a__x000a__x000a__x000a__x000a_How to Apply:_x000a__x000a_Send us your resume, a sample of your most potent social media potions, and a brief note on why you're the alchemist we've been searching for. Or apply here!_x000a__x000a__x000a__x000a__x000a_Disclaimer: No philosopher's stones are required, just a passion for turning digital lead into gold._x000a__x000a__x000a__x000a__x000a_ * Ready to turn tweets into treasures? Apply now, and let the alchemy begin!"/>
    <x v="0"/>
    <x v="0"/>
    <x v="5"/>
    <x v="20"/>
    <n v="13648257"/>
    <x v="23"/>
    <x v="10"/>
    <x v="1"/>
  </r>
  <r>
    <n v="379"/>
    <x v="344"/>
    <x v="21"/>
    <x v="3"/>
    <x v="0"/>
    <x v="189"/>
    <x v="243"/>
    <s v="1 day ago"/>
    <n v="200"/>
    <s v="Job Number 23156708_x000a__x000a_Job Category Sales &amp; Marketing_x000a__x000a_Location Katra Marriott Resort &amp; Spa, Kolti Bajalan, Katra, Jammu and Kashmir, India VIEW ON MAP_x000a__x000a_Schedule _x000a__x000a_Located Remotely? N_x000a__x000a_Relocation? N_x000a__x000a_Position Type Management_x000a__x000a_No Standard Job Description Available._x000a__x000a_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_x000a__x000a_Marriott Hotels strive to elevate the art of hospitality, innovating at every opportunity while keeping the comfort of the oh-so-familiar all around the globe. As a host with Marriott Hotels, you will help keep the promise of â€œWonderful Hospitality. Always.â€ by delivering thoughtful, heartfelt, forward-thinking service that upholds and builds upon this living legacy. With the name thatâ€™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_x000a__x000a_JW Marriott is part of Marriott International's luxury portfolio and consists of more than 100 beautiful properties in gateway cities and distinctive resort locations around the world. JW believes our associates come first. Because if youâ€™re happy, our guests will be happy. JW Marriott associates are confident, innovative, genuine, intuitive, and carry on the legacy of the brandâ€™s namesake and company founder, J.Willard Marriott. Our hotels offer a work experience unlike any other, where youâ€™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â€™s The JW Treatmentâ„¢. In joining JW Marriott, you join a portfolio of brands with Marriott International. Be where you can do your best work, begin your purpose, belong to an amazing global team, and become the best version of you."/>
    <x v="0"/>
    <x v="3"/>
    <x v="37"/>
    <x v="83"/>
    <n v="3012255"/>
    <x v="63"/>
    <x v="19"/>
    <x v="1"/>
  </r>
  <r>
    <n v="380"/>
    <x v="345"/>
    <x v="21"/>
    <x v="3"/>
    <x v="0"/>
    <x v="169"/>
    <x v="227"/>
    <s v="1 day ago"/>
    <n v="34"/>
    <s v="About VAP Group :_x000a__x000a_We are a global Blockchain, AI and Crypto consulting firm with multiple solutions for our clients including Marketing &amp; PR, Media House, Staffing &amp; Recruitment, Events among others. The Global Blockchain Show is a launch event under the VAP Group umbrella._x000a__x000a__x000a__x000a__x000a_We are actively looking for a Social Media Marketing Executive who is much more passionate about social media and who can take the responsibility of managing our as well as our clientâ€™s social media account. One will be responsible for the branding of our organization by involving actively in daily posting activities as well as managing those posts and reverting to the followers and also responsible for developing innovative &amp; unique blogs &amp; video contents._x000a__x000a__x000a__x000a__x000a_Who you are?_x000a__x000a_ * Extremely passionate about the social media world._x000a_ * To handle all social media accounts of our enterprise._x000a_ * Must possess creative and innovative personality to generate attractive posts to gain more traffic._x000a_ * Must be an active user of the social media channels on a personal level._x000a_ * Self-motivated, attention to detail and must be updated with the latest technologies._x000a_ * Information focused and get the work done within a given deadline._x000a_ * Must be a good problem solver and take on new challenges._x000a__x000a__x000a__x000a__x000a_What will you do?_x000a__x000a_ * Take full responsibility to monitor all social media accounts of our as well as our clientâ€™s organization._x000a_ * Involved in building an online reputation through social media platforms._x000a_ * Progression of brand awareness with some innovative strategies._x000a_ * Identify target audiences and generate leads._x000a_ * Produce creative &amp; innovative contents for regular posts to engage visitors._x000a_ * Observe, tune in and actively respond to followers on time._x000a_ * Design, generate and handle advertisements, promotions and social ad campaigns._x000a_ * Updated with social media trends, applications, and strategy._x000a_ * Handle regular posting and updates on social media channels like Facebook, Twitter, Instagram, LinkedIn, etc._x000a__x000a__x000a__x000a__x000a_What did you need?_x000a__x000a_ * BE(CSE/IT), M.Sc, MCA degree required._x000a_ * In-depth knowledge and understanding of social media platforms and their updates._x000a_ * Interested in blogging, posting, campaigns, hashtags, and all the latest ongoing social media trends._x000a_ * Excellent knowledge in planning and executing social media promotions and campaigns strategies to achieve business goals._x000a_ * Good in research based on current trends and targeted audience preferences_x000a_ * Excellent writing and communication skills._x000a_ * Strong time management skills._x000a_ * Expertise in using basic software including MS Office applications such as excel, powerpoint, and word._x000a_ * Must be a good team player._x000a_ * Freshers can also apply."/>
    <x v="0"/>
    <x v="4"/>
    <x v="43"/>
    <x v="101"/>
    <n v="99955529"/>
    <x v="11"/>
    <x v="6"/>
    <x v="1"/>
  </r>
  <r>
    <n v="383"/>
    <x v="346"/>
    <x v="13"/>
    <x v="0"/>
    <x v="0"/>
    <x v="190"/>
    <x v="244"/>
    <s v="1 week ago"/>
    <n v="190"/>
    <s v="Job Number 23215265_x000a__x000a_Job Category Sales &amp; Marketing_x000a__x000a_Location Courtyard Gorakhpur, Ramgarh Tal, Nauka Vihar Road, Gorakhpur, Uttar Pradesh, India VIEW ON MAP_x000a__x000a_Schedule _x000a__x000a_Located Remotely? N_x000a__x000a_Relocation? N_x000a__x000a_Position Type Management_x000a__x000a_Job Summary_x000a__x000a_The Marketing and Communications Manager is part of an important team that creates and executes property-level communications to our customers. Under the leadership of the Director of Marketing and Communication, this role promotes on-brand messaging to customers through traditional, digital, and social media channels all with the goal of enhancing the image of the hotel. This role helps build direct marketing plans, targeted campaigns, and activated channels to the end of driving consumer awareness and preference, increasing market share, and building broader portfolio and brand awareness. This role focuses on showcasing Food and Beverage promotions, both to hotel guests and to local patrons. As part of the Marketing and Communication team, this role is fully connected into resources in their region; Marketing and Communication Managers liaise and build deep partnerships with their regional eCommerce and Marketing teams to verify all local, social, and digital marketing efforts are effectively integrated with the selling efforts for the organization. This role also gets to do a little bit of everything, from balancing traditional and digital marketing and eCommerce activities to contributing to public relations (PR) activities for the hotel. Success is measured by how well they help drive the sales and revenue strategy of the property, social media engagement and also by how effectively leveraged the resources around them are to create truly compelling marketing and communications campaigns._x000a__x000a_CANDIDATE PROFILE_x000a__x000a_Education And Experience_x000a__x000a_Required:_x000a__x000a__x000a_ * 2-year degree from an accredited university in Marketing, Public Relations, Business Administration or related major and 4 years experience in the sales, marketing, digital or related professional area; hospitality marketing or digital advertising experience preferred_x000a_   _x000a_   _x000a__x000a_OR_x000a__x000a__x000a_ * 4-year bachelor's degree in Marketing, Public Relations, Business, or related major; 2 years experience in the sales, marketing, digital or related professional area; hospitality marketing or digital advertising agency experience preferred._x000a_   _x000a_   _x000a__x000a_CORE WORK ACTIVITIES_x000a__x000a_Hotel Marketing and Advertising_x000a__x000a__x000a_ * Executes annual marketing plan to budget, in consultation with the GM, Food and Beverage leader, Operations leaders, Director of Marketing Communications, and cluster marketing and ecommerce teams._x000a_ * Partners with Operations, Food &amp; Beverage and Sales teams to execute promotions and campaigns to target in-house guests with promotions that drive incremental revenue to the hotel._x000a_ * Acts as the liaison between the marketing department and advertising agency on the tactical advertising campaigns' creative and media plans, particularly for food and beverage promotions._x000a_ * Manages F&amp;B media schedules and verifies prompt settlement of accounts._x000a_ * Partners with property Revenue Management to verify correct offer loading, verifying advertisement targeting is correctly directed at relevant consumer groups_x000a_ * Executes email marketing, and display advertising._x000a_ * Maintains frequent, active engagement with Cluster eCommerce manager to verify alignment, pull-through, and 2-way communication about the status, performance evaluation, opportunities, and issues related to online programs and initiatives._x000a_ * Verifies all advertising for the hotel in digital channels is in alignment with brand voice._x000a_   _x000a_   _x000a__x000a_Social Media Content Management_x000a__x000a__x000a_ * Facilitates social media engagement and updating content in local digital channels (e.g., hotel website, travel sites)._x000a_ * Develops and executes promotions campaign in F&amp;B, weddings, spa, rooms and conferences through relevant digital and social media channels._x000a_ * Engages in proactive online reputation management by surfacing relevant guest comments (positive or negative) in social media channels and responds accordingly._x000a_   _x000a_   _x000a__x000a_Public Relations and Visual Asset Management_x000a__x000a__x000a_ * Develops a comprehensive PR plan per quarter along with agency and and executes post sign-off from GM._x000a_ * Maintains a comprehensive list of local media contracts, with particular emphasis on food critics and bloggers._x000a_ * Manages assigned accounts as per the media account management system._x000a_ * Writes and distributes all press releases for property events, promotions, and outlets._x000a_ * Manages the execution of hotel sponsored events, community/government relations activities, and press promotional activities._x000a_ * Supports pull through of impactful PR strategy &amp; activities to drive quality press coverage through media engagement, in alignment with communications objectives._x000a_ * Verifies the news clippings and other online, print, and social media mention report is completed on a monthly basis for property distribution._x000a_ * Manages external vendors and media agencies; works with agency partners and continent PR leader to identify strategic media buys for their hotel(s)._x000a_ * Surfaces and vets PR leads from the continent PR Leader regarding which are the best media to promote the hotel._x000a_ * Supports the co-ordination of photography for F&amp;B advertising, collateral and public relations purposes between the hotel, advertising agency and the regional field marketing teams._x000a_ * Manages photo shoots for seasonal or festive promotions in partnership with the cluster or area marketing team._x000a_ * Acts as central point of contact for regionally approved local photographers for food, amenity, and property imagery; coordinates with area or cluster marketing to verify all photography adheres to brand voice._x000a_   _x000a_   _x000a__x000a_Direct Marketing and Collateral Development_x000a__x000a__x000a_ * Coordinates and executes Hotel and F&amp;B printed materials._x000a_ * Controls quantity and inventory of all Hotel marketing collateral and verifies copies are filed in a comprehensive manner._x000a_ * Assists in the production of all property, F&amp;B display, and temporary signage in hotel public areas._x000a_ * Promotes collection of competitors collateral and publicity on a monthly basis._x000a_ * Manages the execution of F&amp;B direct marketing activities._x000a_ * Verifies all collateral is as per brand standard guidelines and in compliance with Brand Standard Audit (BSA)._x000a_   _x000a_   _x000a__x000a_General_x000a__x000a__x000a_ * Assists and manages the development, co-ordination and execution of all communications activities with a strong emphasis on property F&amp;B promotions and campaigns._x000a_ * Helps with the publication of hotelâ€™s newsletter(s)._x000a_ * Supports communications duties and functions as deemed necessary._x000a_ * Assists in the liaison and execution of joint F&amp;B promotions._x000a_ * Works with eCommerce to verify the Hotelâ€™s website and related websites are updated on a regular basis._x000a_ * Partners with Director of Marketing to create marketing plan aligned to hotel sales and revenue strategy._x000a_ * Provides training and marketing leadership and act as a marketing subject matter expert for GMs, Sales Leaders and Managers, and Revenue leaders._x000a_ * Coordinates with property and above property eCommerce and Revenue Management teams to report success of property marketing and eCommerce performance._x000a_ * Keeps abreast of competition and its collateral, advertising, and marketing efforts and constantly evolving digital and marketing trends._x000a_   _x000a_   _x000a__x000a_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_x000a__x000a_At Courtyard, weâ€™re passionate about better serving the needs of travelers everywhere. Itâ€™s what inspired us to create the first hotel designed specifically for business travelers, and itâ€™s why the Courtyard experience today empowers our guests, no matter the purpose of their trip. Weâ€™re looking for achievers who are passionate about providing a guest experience that goes above and beyond, enjoy being part of a small yet ambitious team, and love learning how to always improve â€“ all while having fun._x000a__x000a_In joining Courtyard, you join a portfolio of brands with Marriott International. Be where you can do your best work, begin your purpose, belong to an amazing global team, and become the best version of you."/>
    <x v="0"/>
    <x v="3"/>
    <x v="37"/>
    <x v="83"/>
    <n v="3012256"/>
    <x v="64"/>
    <x v="2"/>
    <x v="1"/>
  </r>
  <r>
    <n v="384"/>
    <x v="347"/>
    <x v="45"/>
    <x v="1"/>
    <x v="1"/>
    <x v="191"/>
    <x v="245"/>
    <s v="2 months ago"/>
    <n v="25"/>
    <s v="Job Description_x000a__x000a_As a Social Media Executive , you will be responsible for planning, implementing,_x000a__x000a_and monitoring social media strategies to enhance our clients' online presence and achieve their_x000a__x000a_marketing goals. You will play a crucial role in crafting compelling content, managing social_x000a__x000a_media platforms, and analyzing performance metrics._x000a__x000a_Key Responsibilities_x000a__x000a__x000a_ * Social Media Strategy: Develop and execute comprehensive social media strategies for_x000a_   _x000a_   _x000a__x000a_clients, aligning them with their business objectives._x000a__x000a__x000a_ * Content Creation: Create engaging and relevant content for various social media_x000a_   _x000a_   _x000a__x000a_platforms, including text, images, videos, and other media._x000a__x000a__x000a_ * Platform Management: Manage and maintain clients' social media accounts on_x000a_   _x000a_   _x000a__x000a_platforms such as Facebook, Twitter, Instagram, LinkedIn, and more._x000a__x000a__x000a_ * Community Engagement: Foster interactions and engagement with the audience by_x000a_   _x000a_   _x000a__x000a_responding to comments, messages, and moderating discussions._x000a__x000a__x000a_ * Paid Advertising: Plan and execute paid social media advertising campaigns to_x000a_   _x000a_   _x000a__x000a_maximize reach and conversion._x000a__x000a__x000a_ * Analytics and Reporting: Monitor and analyze the performance of social media_x000a_   _x000a_   _x000a__x000a_campaigns, providing regular reports and insights to clients._x000a__x000a__x000a_ * Stay Updated: Stay current with industry trends and updates in social media algorithms_x000a_   _x000a_   _x000a__x000a_to ensure our strategies remain effective._x000a__x000a_Qualifications_x000a__x000a_Strong understanding of various social media platforms and their best practices._x000a__x000a_Excellent written and verbal communication skills._x000a__x000a_Creative thinking and a keen eye for design._x000a__x000a_Analytical mindset with the ability to interpret data and provide insights._x000a__x000a_Proficiency with social media management tools and analytics platforms._x000a__x000a_Ability to work effectively in a fast-paced and collaborative team environment."/>
    <x v="0"/>
    <x v="0"/>
    <x v="44"/>
    <x v="0"/>
    <n v="81824561"/>
    <x v="22"/>
    <x v="10"/>
    <x v="0"/>
  </r>
  <r>
    <n v="385"/>
    <x v="348"/>
    <x v="4"/>
    <x v="2"/>
    <x v="1"/>
    <x v="169"/>
    <x v="246"/>
    <s v="11 hours ago"/>
    <n v="27"/>
    <s v="Company Description_x000a__x000a__x000a_Eleven Inc - Integrated Marketing Communications is India's first hospitality-led integrated marketing communications company located in Gurugram. The company is known for its award-winning excellence in digital marketing, PR communications, and creative studio. Eleven Inc partners with global and international brands to create brand love and elevate their digital journey._x000a__x000a__x000a_Role Description_x000a__x000a__x000a_This is a  on-site role for a Social Media Executive. The Social Media Executive will be responsible for media planning, communication, social media marketing, writing, and social media optimization (SMO)._x000a__x000a__x000a_Qualifications_x000a__x000a_ * Media planning and Communication skills_x000a_ * Experience in social media marketing and SMO_x000a_ * Excellent writing skills_x000a_ * Experience in managing social media handles and campaigns_x000a_ * Ability to create engaging and relevant content for various social media platforms_x000a_ * Experience in hospitality and/or luxury brand marketing is a plus_x000a_ * Bachelor's degree in Marketing, Communications, or related field"/>
    <x v="0"/>
    <x v="0"/>
    <x v="5"/>
    <x v="20"/>
    <n v="13230504"/>
    <x v="6"/>
    <x v="5"/>
    <x v="1"/>
  </r>
  <r>
    <n v="386"/>
    <x v="349"/>
    <x v="7"/>
    <x v="0"/>
    <x v="0"/>
    <x v="192"/>
    <x v="247"/>
    <s v="4 weeks ago"/>
    <n v="195"/>
    <s v="Will be actively involved in strategic planning for branding &amp; marketing across brands along with Customer Relationship Management (CRM)_x000a__x000a_Analysing &amp; addressing customer feedback_x000a__x000a_Execute loyalty campaigns for new &amp; existing customers while managing customer data._x000a__x000a_Maintain clear communication and collaboration with cross-functional teams_x000a__x000a_Keep track of market trends, consumer preferences &amp; competitive activities to uncover growth projects._x000a__x000a_Contribution to the creation and execution of marketing strategies &amp; campaigns for existing &amp; new brands._x000a__x000a_Actively involved in the development of new product launches, from concept to execution._x000a__x000a_Support the creation and coordination of events, promotions, and partnerships to enhance brand visibility and customer loyalty."/>
    <x v="0"/>
    <x v="1"/>
    <x v="38"/>
    <x v="81"/>
    <n v="13174406"/>
    <x v="1"/>
    <x v="0"/>
    <x v="0"/>
  </r>
  <r>
    <n v="387"/>
    <x v="350"/>
    <x v="13"/>
    <x v="0"/>
    <x v="0"/>
    <x v="169"/>
    <x v="248"/>
    <s v="1 week ago"/>
    <n v="25"/>
    <s v="InstaAstro is seeking a highly motivated and dynamic Junior Social Media Marketing Executive to join our team! As a Social Media Marketing Executive, you will play a key role in driving our brand's online presence and engaging with our target audience across various platforms. This is an exciting opportunity to be part of a fast-growing company in the astrology industry._x000a__x000a_Key Responsibilities_x000a__x000a__x000a_ * Create and execute engaging social media campaigns to promote our brand and increase brand awareness_x000a_ * Develop and implement social media strategies to maximize reach and engagement across platforms, including Instagram, Facebook, and Twitter_x000a_ * Manage and optimize paid social media campaigns, including budget allocation, targeting, and performance analysis_x000a_ * Monitor trends and insights in social media and digital marketing, staying up-to-date with the latest industry developments and incorporating them into our strategies_x000a_ * Conduct keyword research and optimize website content for improved search engine rankings_x000a_ * Collaborate with the content team to create compelling and shareable content for social media platforms_x000a_ * Analyze social media performance metrics and provide regular reports to identify areas of improvement and suggest actionable strategies"/>
    <x v="0"/>
    <x v="0"/>
    <x v="36"/>
    <x v="103"/>
    <n v="74476665"/>
    <x v="3"/>
    <x v="2"/>
    <x v="1"/>
  </r>
  <r>
    <n v="388"/>
    <x v="351"/>
    <x v="6"/>
    <x v="0"/>
    <x v="0"/>
    <x v="193"/>
    <x v="249"/>
    <s v="1 week ago"/>
    <n v="25"/>
    <s v="Job Title: Social Media Marketer_x000a__x000a_Company: Percoyo_x000a__x000a_Location: Bangalore_x000a__x000a_Job Type: _x000a__x000a_About Us: Percoyo is a leading digital marketing agency based in Bangalore, specializing in providing innovative and result-driven solutions to our clients. We are a team of dynamic professionals committed to delivering exceptional digital marketing services that help businesses thrive in the online landscape._x000a__x000a_Job Description_x000a__x000a_As a Social Media Marketer at Percoyo, you will be responsible for developing and implementing effective social media strategies to enhance our clients' online presence and drive engagement. You will play a crucial role in creating compelling content, managing social media accounts, and analyzing performance metrics to optimize campaigns._x000a__x000a_Responsibilities_x000a__x000a__x000a_ * Develop and execute social media strategies to achieve business objectives and increase brand awareness._x000a_ * Create engaging and shareable content across various social media platforms, including but not limited to Facebook, Instagram, Twitter, LinkedIn, and TikTok._x000a_ * Manage and monitor social media accounts, responding to comments and messages in a timely and professional manner._x000a_ * Collaborate with the content creation team to produce high-quality visual and written content that aligns with the brand's voice and identity._x000a_ * Stay up-to-date with industry trends, social media best practices, and emerging platforms to continuously improve strategies._x000a_ * Implement social media advertising campaigns, including budget management and performance analysis._x000a_ * Analyze social media metrics and generate regular reports to measure the success of campaigns and recommend improvements._x000a_ * Identify and engage with influencers and potential brand advocates to expand reach and drive user-generated content._x000a_   _x000a_   _x000a__x000a_Requirements_x000a__x000a__x000a_ * Proven experience as a Social Media Marketer or similar role in a digital marketing agency._x000a_ * Strong understanding of social media platforms, their features, and best practices._x000a_ * Excellent written and verbal communication skills._x000a_ * Creative mindset with the ability to think outside the box and generate innovative ideas._x000a_ * Proficient in using social media management tools and analytics platforms._x000a_ * Up-to-date with the latest trends and technologies in social media marketing._x000a_ * Ability to work collaboratively in a fast-paced environment._x000a_   _x000a_   _x000a__x000a_Qualifications_x000a__x000a__x000a_ * Bachelor's degree in Marketing, Communications, or a related field._x000a_ * Certification in Social Media Marketing is a plus._x000a_   _x000a_   _x000a__x000a_If you are a passionate and results-driven individual with a keen interest in social media marketing, we invite you to join our dynamic team at Percoyo. Please submit your resume, along with a cover letter highlighting your relevant experience, to [your contact email]."/>
    <x v="0"/>
    <x v="1"/>
    <x v="3"/>
    <x v="1"/>
    <n v="9331108"/>
    <x v="9"/>
    <x v="0"/>
    <x v="1"/>
  </r>
  <r>
    <n v="390"/>
    <x v="352"/>
    <x v="21"/>
    <x v="3"/>
    <x v="0"/>
    <x v="172"/>
    <x v="250"/>
    <s v="1 day ago"/>
    <n v="200"/>
    <s v="Company Description_x000a__x000a__x000a_GiftBoxes.store is an online gifting brand that offers curated and customized gift boxes and hampers for various occasions, including corporate gifting. The brand aims to create magical moments and transform ordinary occasions into extraordinary memories with their diverse and thoughtful array of gift solutions suitable for family, friends, and colleagues, including tailored options for corporate gifting needs._x000a__x000a__x000a_Role Description_x000a__x000a__x000a_This is a  remote role for a Social Media Marketing Specialist. The role entails creating and curating social media content, developing and implementing digital marketing campaigns, monitoring social media platforms, and analyzing and reporting on social media performance._x000a__x000a__x000a_Qualifications_x000a__x000a_ * Social Media Marketing and Social Media Content Creation skills_x000a_ * Digital Marketing and Marketing skills_x000a_ * Excellent written and verbal Communication skills_x000a_ * Experience in using social media management tools such as Hootsuite, Sprout Social, etc._x000a_ * Experience in Adobe Creative Suite (Photoshop, Illustrator, InDesign) is a plus_x000a_ * Experience in the gifting industry is a plus_x000a_ * Bachelor's degree in Marketing, Communications, Digital Marketing, or related field"/>
    <x v="0"/>
    <x v="0"/>
    <x v="5"/>
    <x v="20"/>
    <n v="101551472"/>
    <x v="13"/>
    <x v="0"/>
    <x v="1"/>
  </r>
  <r>
    <n v="391"/>
    <x v="353"/>
    <x v="21"/>
    <x v="3"/>
    <x v="0"/>
    <x v="169"/>
    <x v="251"/>
    <s v="1 day ago"/>
    <n v="48"/>
    <s v="Job Description:_x000a__x000a__x000a__x000a__x000a_Social Media Executive_x000a__x000a_Interested in a career in Digital Marketing? We'd love to talk to you. As a Social Media Executive, you will develop, implement, track, and optimize our social media marketing campaigns across all platforms. We are a start-up organization serving a variety of vertical markets. We are looking for someone who has experience as a growth marketer and can wear multiple hats._x000a__x000a__x000a__x000a__x000a_Job Type:  (Mumbai Branch Office)_x000a__x000a__x000a__x000a__x000a_KRA:_x000a__x000a_â— Community Building for Brands._x000a__x000a__x000a__x000a__x000a_Skills:_x000a__x000a_â—Â Â Â Â Self-motivated yet customer-focused_x000a__x000a_â—Â Â Â Â Proficient in internet research and social media insights_x000a__x000a_â—Â Â Â Â Excellent in communication &amp; community management_x000a__x000a_â—Â Â Â Â Excited &amp; motivated to keep the community engaged across various social media platforms_x000a__x000a_â—Â Â Â Â Experience in concepts &amp; ideas for social media campaigns that engage, inform, and motivate_x000a__x000a_â—Â Â Â Â Must be aware of current social marketing tools and trends._x000a__x000a_â—Â Â Â Â Knowledge about various tools like Canva, LinkedIn Ads Manager, Facebook Ads Manager, Twitter Ads Manager._x000a__x000a__x000a__x000a__x000a_Responsibilities:_x000a__x000a_â—Â Â Â Â Strategize, build and maintain social media communities for clients_x000a__x000a_â—Â Â Â Â Gather and Summarize Analytics and Insights from social platforms._x000a__x000a_â—Â Â Â Â Stay engaged with the audience across all platforms using comments, DMs etc._x000a__x000a_â—Â Â Â Â Collaborate with internal teams and participate in content creation and publishing._x000a__x000a_â—Â Â Â Â Identify trends, hashtags and insights, and come up with ideas to harp on those trends._x000a__x000a_Â _x000a__x000a_Eligibility_x000a__x000a_â—Â Â Â Â Bachelors in Communications (Preferred)_x000a__x000a_â—Â Â Â Â 1 - 2 years of proven working experience in digital marketing, particularly within the industry_x000a__x000a_â—Â Â Â Â Experience leading and managing social media and/or display advertising campaigns_x000a__x000a_Â _x000a__x000a__x000a_"/>
    <x v="0"/>
    <x v="0"/>
    <x v="5"/>
    <x v="20"/>
    <n v="13279264"/>
    <x v="7"/>
    <x v="6"/>
    <x v="1"/>
  </r>
  <r>
    <n v="392"/>
    <x v="354"/>
    <x v="25"/>
    <x v="0"/>
    <x v="0"/>
    <x v="194"/>
    <x v="252"/>
    <s v="2 days ago"/>
    <n v="87"/>
    <s v="Company Overview:_x000a__x000a_At SUMISO, we are a leading sustainable fashion brand dedicated to creating stylish, eco-friendly, and ethically produced clothing. We believe in the power of fashion to make a positive impact on the environment and society. As a Digital Marketing Associate, you will play a crucial role in promoting our brand, driving customer engagement, and contributing to our mission of fostering a more sustainable future._x000a__x000a_Â _x000a__x000a_Job Summary:_x000a__x000a_We are seeking a talented and passionate Digital Marketing Associate to join our team. The ideal candidate will have a strong understanding of digital marketing strategies, possess creativity, and be knowledgeable about sustainable fashion. In this role, you will be responsible for executing various digital marketing initiatives to increase brand awareness, drive website traffic, and boost online sales._x000a__x000a_Â _x000a__x000a_Responsibilities:_x000a__x000a_Â _x000a__x000a_1). Develop and execute digital marketing campaigns: Plan, implement, and manage effective digital marketing campaigns across various platforms such as social media, email marketing, content marketing, and paid advertising._x000a__x000a_Â _x000a__x000a_2). Social media management: Manage and grow our social media presence by creating engaging content, scheduling posts, monitoring performance, and interacting with our online community. Stay up-to-date with the latest social media trends and identify opportunities for brand promotion._x000a__x000a_Â _x000a__x000a_3). SEO and website optimization: Collaborate with our web development team to optimize our website for search engines, improve website performance, and enhance the user experience. Conduct keyword research, track website analytics, and implement SEO best practices._x000a__x000a_Â _x000a__x000a_4). Email marketing: Create and execute email marketing campaigns, including newsletter creation, segmentation, A/B testing, and performance tracking. Develop strategies to grow our email subscriber base and increase open and click-through rates._x000a__x000a_Â _x000a__x000a_5). Influencer partnerships: Identify and engage with influencers, bloggers, and brand ambassadors in the sustainable fashion industry. Collaborate on content creation, sponsorships, and cross-promotion to increase brand visibility and reach._x000a__x000a_Â _x000a__x000a_6). Performance tracking and reporting: Monitor and analyze key performance indicators (KPIs) for digital marketing initiatives. Generate regular reports on campaign performance, website traffic, social media metrics, and other relevant data. Identify areas of improvement and propose actionable recommendations._x000a__x000a_Â _x000a__x000a_7). Market research: Stay informed about industry trends, competitor activities, and emerging digital marketing techniques within the sustainable fashion space. Provide insights and recommendations based on market research to support marketing strategy development._x000a__x000a_Â _x000a__x000a_Â _x000a__x000a_www.sumisolife.com_x000a__x000a__x000a__x000a__x000a_Qualifications:_x000a__x000a_Â _x000a__x000a_Bachelor's degree in marketing, communications, or a related field._x000a__x000a_Proven work experience in digital marketing, preferably in the fashion or sustainability industry._x000a__x000a_Solid understanding of digital marketing principles, strategies, and best practices._x000a__x000a_Excellent written and verbal communication skills._x000a__x000a_Proficiency in using social media platforms, content management systems (CMS), email marketing tools, and web analytics tools._x000a__x000a_Knowledge of SEO best practices and experience with SEO tools._x000a__x000a_Strong analytical skills with the ability to interpret data and derive actionable insights._x000a__x000a_Creative mindset with the ability to develop compelling content ideas._x000a__x000a_Passion for sustainability and a keen interest in the fashion industry._x000a__x000a_Ability to work independently, manage multiple projects, and meet deadlines._x000a__x000a_Â _x000a__x000a_Join us in our mission to revolutionize the fashion industry and create a more sustainable future. If you are a digital marketing enthusiast with a passion for sustainability and a knack for creativity, we would love to hear from you. Apply today and be part of a team dedicated to making a positive impact through fashion._x000a__x000a_Â _x000a__x000a_Perks:_x000a__x000a_Exposure to high octane environment to unleash yourself_x000a__x000a_Lively cultureÂ - music, food and photography are the daily chores._x000a__x000a_Â _x000a__x000a_Â _x000a__x000a_Reach out to us at:_x000a__x000a_rohiet@sumisolife.com"/>
    <x v="0"/>
    <x v="0"/>
    <x v="5"/>
    <x v="20"/>
    <n v="88436527"/>
    <x v="16"/>
    <x v="5"/>
    <x v="1"/>
  </r>
  <r>
    <n v="393"/>
    <x v="355"/>
    <x v="45"/>
    <x v="1"/>
    <x v="1"/>
    <x v="195"/>
    <x v="253"/>
    <s v="2 months ago"/>
    <n v="25"/>
    <s v="Roles And Responsibilities_x000a__x000a__x000a_ * Growing business through the development of new leads and new contacts_x000a_ * Identifying new revenue opportunities_x000a_ * Building business relationships with current and potential clients_x000a_ * Attending networking events to attract and retain clients_x000a_ * Developing and executing sales and marketing strategies to grow business_x000a_   _x000a_   _x000a__x000a_Skills_x000a__x000a__x000a_ * Minimum of a Bachelors Degree in Business, Marketing, Finance or a similar field_x000a_ * Fresher_x000a_ * Proficiency in MS Office_x000a_ * Great networking skills._x000a_ * Excellent verbal and written communication skills._x000a_   _x000a_   _x000a__x000a_CONTACT NUMBER: 93812 00665"/>
    <x v="0"/>
    <x v="0"/>
    <x v="37"/>
    <x v="104"/>
    <n v="13717349"/>
    <x v="10"/>
    <x v="7"/>
    <x v="0"/>
  </r>
  <r>
    <n v="395"/>
    <x v="356"/>
    <x v="20"/>
    <x v="0"/>
    <x v="0"/>
    <x v="196"/>
    <x v="254"/>
    <s v="2 weeks ago"/>
    <n v="25"/>
    <s v="Responsibilities_x000a__x000a__x000a_ * Developing and executing the social media strategies for all key social media platforms (including but not limited to Instagram, Twitter, Facebook, and Linkedin) and ensuring that it is aligned with business goals_x000a_ * Create, curate, and manage all published content (images, video, and written) according to the company branding guidelines._x000a_ * Curate relevant content to reach the company s ideal customers._x000a_ * Making a marketing calendar based on the activities to get more traffic and followers on social media._x000a_ * Good to know - Creation and posting of Blogs on the website and social media._x000a_ * Good to know - Website designing - No code website platform._x000a_ * Monitor trends in Social Media tools, applications, channels, design and strategy._x000a_ * Identify threats and opportunities in user-generated content surrounding the business. Report notable threats to appropriate management._x000a_ * Research on industry &amp; competitor trends to apply best practices to the brand portfolio_x000a_ * Experience of using Canva_x000a_   _x000a_   _x000a__x000a_Requirements_x000a__x000a__x000a_ * Demonstrated knowledge and experience in website content management and design._x000a_ * Proficiency in social media platforms and social media management tools._x000a_ * Strong creative skills with the ability to generate engaging content ideas._x000a_ * Proficiency in graphic design tools like Canva, Photoshop, PowerPoint, etc._x000a_ * Basic understanding of marketing campaigns and strategies._x000a_ * Experience or familiarity with no-code website development platforms (e. g., Webflow, Wix, Squarespace) is a definite plus._x000a_ * Demonstrable social networking experience and social analytics tools knowledge._x000a_ * Excellent communication skills with a minimum 1-year experience_x000a_ * A portfolio or live examples showcasing previous work in marketing, content creation, and design would be an advantage._x000a_   _x000a_   _x000a__x000a_This job was posted by Rohan Subramaniam from Carnera Technologies."/>
    <x v="0"/>
    <x v="0"/>
    <x v="38"/>
    <x v="5"/>
    <n v="69735880"/>
    <x v="11"/>
    <x v="6"/>
    <x v="0"/>
  </r>
  <r>
    <n v="396"/>
    <x v="357"/>
    <x v="11"/>
    <x v="0"/>
    <x v="0"/>
    <x v="167"/>
    <x v="255"/>
    <s v="4 days ago"/>
    <n v="57"/>
    <s v="Artista Group is looking for an expert and experienced Digital Marketing Executive._x000a__x000a__x000a__x000a__x000a_Digital Marketing Executive duties and responsibilities:_x000a__x000a_â€¢ As a digital marketing executive at our company, you will be responsible for discussing, planning, and implementing the overall digital marketing strategy._x000a__x000a_â€¢ Create content marketing campaigns to drive leads and subscribers Use SEO best practices to generate traffic to the site_x000a__x000a_â€¢ Managing end-to-end digital marketing for the company._x000a__x000a_â€¢ Ensuring that the content calendar, once approved, is thoroughly followed and all posts and social media creative assets are published on time._x000a__x000a_â€¢ Formulation and execution of digital marketing strategies. Discussing and planning with the senior digital marketing campaigns, including web, SEO, and SEM._x000a__x000a_â€¢ Knowledge of digital marketing tactics, including SEO, PPC, and Web analytics_x000a__x000a_â€¢ Manage all platforms, like Facebook, Instagram, LinkedIn, Twitter, and Pinterest._x000a__x000a_â€¢ Measure ROI and KPIs_x000a__x000a_â€¢ Manage and improve online content, considering SEO and Google Analytics for clients_x000a__x000a_â€¢ Build an inbound marketing plan, coordinate with the designer, and give relevant concept ideas_x000a__x000a_â€¢ Monitor client competitors and provide suggestions for improvement to our client._x000a__x000a__x000a__x000a__x000a_Ideal Candidate should have:_x000a__x000a_â€¢ Minimum 1 year of experience as a Digital Marketing Executive_x000a__x000a_â€¢ Experience in Web Analytics (Google Analytics, Google Suite 360)_x000a__x000a_â€¢ Experience in social media account management and SEO._x000a__x000a_â€¢ Highly organized with exceptional attention to detail._x000a__x000a_â€¢ You will need to be adept at multitasking and working in a fast-paced environment._x000a__x000a_â€¢ Ability to handle multiple projects concurrently._x000a__x000a__x000a__x000a__x000a_Interested candidate can share their resume across our email ID,_x000a__x000a_info@artistagroup.in_x000a__x000a_Speak with the employer_x000a__x000a_+91 83200 86090_x000a__x000a_Job Type: _x000a__x000a__x000a__x000a__x000a__x000a__x000a__x000a_Salary: â‚¹15,000.00 - â‚¹25,000.00 per month_x000a__x000a_Industry: Marketing &amp; Advertising Agency_x000a__x000a_Employment Type: _x000a__x000a__x000a__x000a__x000a__x000a__x000a__x000a_NOTE: Artista Group hires only the best and the brightest. If you feel that you are a match for Artista Group we invite you to join our team. You will be provided with excellent support while working in a team environment."/>
    <x v="0"/>
    <x v="0"/>
    <x v="5"/>
    <x v="20"/>
    <n v="30962894"/>
    <x v="23"/>
    <x v="10"/>
    <x v="1"/>
  </r>
  <r>
    <n v="397"/>
    <x v="358"/>
    <x v="21"/>
    <x v="3"/>
    <x v="0"/>
    <x v="169"/>
    <x v="223"/>
    <s v="1 day ago"/>
    <n v="44"/>
    <s v="About VAP Group :_x000a__x000a_We are a global Blockchain, AI and Crypto consulting firm with multiple solutions for our clients including Marketing &amp; PR, Media House, Staffing &amp; Recruitment, Events among others. The Global AI Show is a launch event under the VAP Group umbrella._x000a__x000a__x000a__x000a__x000a_We are actively looking for a Social Media Marketing Executive who is much more passionate about social media and who can take the responsibility of managing our as well as our clientâ€™s social media account. One will be responsible for the branding of our organization by involving actively in daily posting activities as well as managing those posts and reverting to the followers and also responsible for developing innovative &amp; unique blogs &amp; video contents._x000a__x000a__x000a__x000a__x000a_Who you are?_x000a__x000a_ * Extremely passionate about the social media world._x000a_ * To handle all social media accounts of our enterprise._x000a_ * Must possess creative and innovative personality to generate attractive posts to gain more traffic._x000a_ * Must be an active user of the social media channels on a personal level._x000a_ * Self-motivated, attention to detail and must be updated with the latest technologies._x000a_ * Information focused and get the work done within a given deadline._x000a_ * Must be a good problem solver and take on new challenges._x000a__x000a__x000a__x000a__x000a_What will you do?_x000a__x000a_ * Take full responsibility to monitor all social media accounts of our as well as our clientâ€™s organization._x000a_ * Involved in building an online reputation through social media platforms._x000a_ * Progression of brand awareness with some innovative strategies._x000a_ * Identify target audiences and generate leads._x000a_ * Produce creative &amp; innovative contents for regular posts to engage visitors._x000a_ * Observe, tune in and actively respond to followers on time._x000a_ * Design, generate and handle advertisements, promotions and social ad campaigns._x000a_ * Updated with social media trends, applications, and strategy._x000a_ * Handle regular posting and updates on social media channels like Facebook, Twitter, Instagram, LinkedIn, etc._x000a__x000a__x000a__x000a__x000a_What did you need?_x000a__x000a_ * BE(CSE/IT), M.Sc, MCA degree required._x000a_ * In-depth knowledge and understanding of social media platforms and their updates._x000a_ * Interested in blogging, posting, campaigns, hashtags, and all the latest ongoing social media trends._x000a_ * Excellent knowledge in planning and executing social media promotions and campaigns strategies to achieve business goals._x000a_ * Good in research based on current trends and targeted audience preferences_x000a_ * Excellent writing and communication skills._x000a_ * Strong time management skills._x000a_ * Expertise in using basic software including MS Office applications such as excel, powerpoint, and word._x000a_ * Must be a good team player._x000a_ * Freshers can also apply."/>
    <x v="0"/>
    <x v="4"/>
    <x v="37"/>
    <x v="98"/>
    <n v="97462244"/>
    <x v="11"/>
    <x v="6"/>
    <x v="1"/>
  </r>
  <r>
    <n v="398"/>
    <x v="359"/>
    <x v="13"/>
    <x v="0"/>
    <x v="0"/>
    <x v="183"/>
    <x v="256"/>
    <s v="1 week ago"/>
    <n v="25"/>
    <s v="Selected Intern's Day-to-day Responsibilities Include_x000a__x000a__x000a_ * Create engaging Instagram reels for Kolkata Sutra, using current trends._x000a_ * Collaborate with the marketing team to align content with brand goals._x000a_ * Attend events to capture captivating moments._x000a_ * Collaborate with top brands and influencers in Kolkata for exciting content opportunities._x000a_ * Optimize content for maximum reach and engagement."/>
    <x v="3"/>
    <x v="0"/>
    <x v="37"/>
    <x v="105"/>
    <n v="14620494"/>
    <x v="1"/>
    <x v="0"/>
    <x v="1"/>
  </r>
  <r>
    <n v="400"/>
    <x v="360"/>
    <x v="21"/>
    <x v="3"/>
    <x v="0"/>
    <x v="172"/>
    <x v="257"/>
    <s v="1 day ago"/>
    <n v="54"/>
    <s v="Job Title: Content and Social Media Manager_x000a__x000a__x000a__x000a__x000a_About the Company:_x000a__x000a_Pixelvide is a smart governance company empowering central and local government decision makers by providing dynamic technology solutions to enhance state machinery. We play key roles in administration planning by developing and implementing colossal smart governance projects for better public administration. Our entire approach is encircled in delivering high quality, cost effective, and seamless implementation of digital transformation programmes for facilitating sustainable governance._x000a__x000a__x000a__x000a__x000a_About the Project:Â Â _x000a__x000a_Policies of Thought is a non-conventional think tank and advisory body which aims to bring about significant change through in-depth research and evidence-based analysis. At the core, we are a diverse team of policy specialists, legal scholars, data analysts and content creators, pooling our knowledge to delve beyond the surface of policies where we consider not only the immediate implications but also the broader societal and systemic effects of a policy.Â _x000a__x000a__x000a__x000a__x000a_Key Responsibilities:Â _x000a__x000a_ 1.  Create informative and engaging content that provides value to our SM audience and establishes us as a thought Leader in the field._x000a_ 2.  Collaborate with cross-functional teams to identify content opportunities, industry trends, and relevant topics that can be turned into impactful content._x000a_ 3.  Research on innovative approaches to engage the audience and come up with the ways to enhance the content experience._x000a_ 4.  Work upon our social media handles to garner engagement &amp; boost follower growth._x000a_ 5.  Optimize all content for SEO/SMM, including keyword research, on-page optimization, and meta descriptions, to enhance visibility._x000a_ 6.  Monitor and analyze the trends and performance of the social media content using analytics tools._x000a_ 7.  Collaborate with designers, videographers, and other team members to create multimedia content._x000a_ 8.  Generate, edit, publish, and share engaging content on a regular basis._x000a_ 9.  Oversee social media accountsâ€™ design and aesthetics (e.g. Carousels, videos, memes)_x000a_ 10. Stay up-to-date with current technologies and trends in social media, design tools, and applications in order to enhance the overall content experience._x000a__x000a__x000a__x000a__x000a_Key Qualifications:_x000a__x000a_ 1. The candidate must possess a bachelor's degree in the relevant field.Â _x000a_ 2. He/She should have a proven work experience as a social media manager and should be adapted with the current trends in social media, design tools, and applications._x000a_ 3. Having any additional experience with social sciences related fields is an added advantage._x000a_ 4. Extensive experience in content marketing, focusing on content creation, optimization, and effective promotion is expected._x000a_ 5. In addition to it, relevant knowledge of online marketing channels is required._x000a_ 6. The candidate must have excellent communication and content delivery skills in order to engage more audience and gain traction on social media._x000a_ 7. Candidate with analytical and multitasking abilities is an added advantage._x000a_ 8. He/She must be proficient in SEO and SMM best practices and skilled in using keyword research tools to enhance content visibility and engagement._x000a_ 9. The project demands a proactive self-starter who is capable of coming up with creative concepts under demanding deadlines."/>
    <x v="0"/>
    <x v="0"/>
    <x v="5"/>
    <x v="20"/>
    <n v="2977950"/>
    <x v="2"/>
    <x v="1"/>
    <x v="1"/>
  </r>
  <r>
    <n v="402"/>
    <x v="361"/>
    <x v="11"/>
    <x v="0"/>
    <x v="0"/>
    <x v="167"/>
    <x v="51"/>
    <s v="4 days ago"/>
    <n v="31"/>
    <s v="We are hiring Digital marketing Manager In-depth knowledge of various social media platforms, best practices, and website analytics. Solid understanding of HTML, CSS, and JavaScript is required.Team Management Skills Highly creative with excellent analytical abilities. Outstanding communication and interpersonal skills. Up-to-date on the latest trends and technologies in digital marketing.Ability to be actively engaged in a number of projects simultaneously, meet and enforce deadlines, take initiative, work independently to carry out complex assignmentsDuties.Devising strategies to drive online trafficDeveloping and managing digital marketing campaigns for the company and its clients.Managing online brand and product campaigns to raise brand awareness.Improving the usability, design, content and conversion.Responsibility for planning and budgetary control of all digital marketing.Evaluating customer research, market conditions and competitor data.Review new technologies and keep the company at the forefront of developments in digital marketing service_x000a__x000a_Skills: digital marketing,brand awareness,css,skills,campaigns,digital,online,communication"/>
    <x v="0"/>
    <x v="3"/>
    <x v="37"/>
    <x v="7"/>
    <n v="74931678"/>
    <x v="18"/>
    <x v="3"/>
    <x v="1"/>
  </r>
  <r>
    <n v="403"/>
    <x v="362"/>
    <x v="6"/>
    <x v="0"/>
    <x v="0"/>
    <x v="192"/>
    <x v="258"/>
    <s v="1 week ago"/>
    <n v="91"/>
    <s v="Assistant/Deputy Manager - Marketing (Full Time Role)_x000a__x000a_Andheri, Mumbai, India_x000a__x000a__x000a__x000a_ABOUT UNITILE:_x000a__x000a_Unitile stands as India's premier raised access floor brand, honored with the esteemed recognition of being the Rising Brand of Asia in 2021._x000a__x000a__x000a__x000a_We have successfully assisted over 15,000 businesses in embracing transformative changes, specializing in creating forward-looking workspaces through our intelligent access flooring and cutting-edge data center solutions. Our expansion into new building material products, including those related to metal, gypsum, plastic, and acoustic solutions, demonstrates our commitment to diversification and innovation. At the heart of our manufacturing endeavors lie sustainability and innovation, supported by state-of-the-art machinery and automation. This commitment allows us to expand our global footprint and redefine the landscape of flooring technology._x000a__x000a__x000a__x000a_Driven by a team of young and dynamic leaders, we're committed to shared success and aspire to be a global leader in raised access floor systems, acoustics, and related industries._x000a__x000a__x000a__x000a_JOB SUMMARY:_x000a__x000a_We are seeking a talented and dynamic Interior Designer with a strong passion for marketing to join our team for the launch of an interior design and acoustics solutions brand in India in a joint venture with a leading European firm. In this role, you will be responsible for blending your creative design skills with strategic marketing initiatives to promote the brand in the market and be involved in strategic decisions regarding the product design._x000a__x000a__x000a__x000a__x000a__x000a_KEY RESPONSIBILITIES:_x000a__x000a_ * Develop and implement a comprehensive marketing strategy to introduce and establish the brand in the market._x000a_ * Create visually appealing and compelling content for various channels, including social media, website, and print materials._x000a_ * Conduct market research to identify trends, competitor strategies, and customer preferences in the interior design and acoustics industry._x000a_ * Use insights to tailor marketing campaigns and design offerings that align with the target audience._x000a_ * Organize and participate in events, trade shows, and product launches to showcase the brands offerings._x000a_ * Collaborate with cross-functional teams to create memorable and immersive brand experiences at events._x000a_ * Manage social media accounts and create visually appealing and cohesive content to build a strong online presence._x000a_ * Utilize SEO strategies to enhance online visibility and drive traffic to Vicoutsics' digital platforms._x000a_ * Work closely with the sales team to understand customer feedback and refine marketing strategies accordingly._x000a_ * Actively contribute to defining the features, functionality, and overall aesthetics of product offerings. This involves working closely with the design and production teams to ensure that the final products align with the brand's vision and meet the expectations of the target market._x000a_ * Shaping the visual language, style elements, and design principles that will distinguish the brand in the competitive market._x000a__x000a__x000a__x000a__x000a__x000a_REQUIRED SKILLS, QUALIFICATION AND EXPERIENCE:_x000a__x000a__x000a__x000a_Skills:_x000a__x000a_ * Creative Mindset_x000a_ * Confidence in your ability_x000a_ * Strong communication and people skills_x000a_ * Presentation and Independent Mindset_x000a_ * Ability to work in tight deadline pressure_x000a_ * Ability to communicate clearly_x000a_ * Strong time management skills._x000a__x000a__x000a__x000a_Qualification and Experience:_x000a__x000a_ * Bachelor's degree in Interior Design, Marketing, or a related field._x000a_ * Proven experience in interior design, with a portfolio showcasing design projects._x000a_ * Strong marketing skills with experience in creating and implementing successful marketing campaigns._x000a_ * Knowledge of design software such as AutoCAD, SketchUp, Adobe Creative Suite, etc._x000a_ * Ability to think creatively and strategically._x000a_ * Up-to-date knowledge of industry trends and marketing best practices._x000a__x000a__x000a__x000a_If you have a passion for design and marketing and are excited about making key decisions in product design and aesthetics, we'd love to hear from you!_x000a__x000a__x000a__x000a__x000a__x000a_Salary would be in line with the experience_x000a__x000a__x000a__x000a__x000a__x000a_ITâ€™S MUCH MORE THAN WORK HERE AT UNITILE!"/>
    <x v="0"/>
    <x v="4"/>
    <x v="38"/>
    <x v="106"/>
    <n v="13304992"/>
    <x v="7"/>
    <x v="6"/>
    <x v="1"/>
  </r>
  <r>
    <n v="407"/>
    <x v="363"/>
    <x v="63"/>
    <x v="1"/>
    <x v="1"/>
    <x v="197"/>
    <x v="195"/>
    <s v="1 month ago"/>
    <n v="190"/>
    <s v="Job Description_x000a__x000a__x000a_ * EXECUTIVE RESPONSIBILITIES &amp; EMPOWERMENT_x000a_   _x000a_   _x000a__x000a_An individual contributor reporting to the Marketing Manager or Hotel representative assigned by the company, this role will be responsible for the Hotelâ€™s marketing collaterals or online marketing activities. You are a competent generalist with experience in creative implementations and online marketing initiatives. Someone who is highly independent, passionate and creative._x000a__x000a_Develop sales and marketing collaterals including offline (Posters, brochures) and online (videos, gifs) content._x000a__x000a_To enhance brand exposure for the Hotel_x000a__x000a_Implement through effective and efficient marketing channels for optimum brand exposure._x000a__x000a_You main tasks are to analyses the market and the environment. Implement and manage the sales action plan. Carry out direct marketing action (mailing, phoning). Create sales &amp; marketing pitches and support tools (brochures, reply coupon, competitionâ€¦) coordinate operational marketing actions. Set up and upgrades bash boards with help of assigned representative._x000a__x000a__x000a_ * KEY OPERATIONAL RESPONSIBILITIES_x000a_   _x000a_   _x000a__x000a_Branding_x000a__x000a_Being the custodian of Hotel brand equity across all departments._x000a__x000a_Be fully conversant with Hotel brand, standards and identity._x000a__x000a_Creative implementation of all marketing and sales content initiatives, development and production including offline (posters, brochures) and online (videos, gifs etcâ€¦) content._x000a__x000a_Social Media_x000a__x000a_Plan &amp; manage social media accounts and sites as relevant to the hotels markets (Facebook, Instagram etc...)_x000a__x000a_Develop social networking to achieve positive online presence and reputation._x000a__x000a_General Marketing_x000a__x000a_Manage Hotel website content and CMS_x000a__x000a_Update Hotel content on Accor brand page, working closely with reporting manager and regional team._x000a__x000a_Work closely with F&amp;B &amp; Sales on marketing for marketing / promotional content._x000a__x000a_Work closely with other departments to grow equity of the Hotel and brand_x000a__x000a_Le Club Accor, ALL, Accor Plus, Loyalty program and etc._x000a__x000a_Manage Hotel important databases and guest communication and other relevant documents and delivered if required._x000a__x000a_Be involved in Hotel CSR effects and branding._x000a__x000a_Temporary Missions._x000a__x000a_Any other reasonable request to support activity with other departments, like sales wedding events, meetings showcase etc.._x000a__x000a_Additional Information_x000a__x000a_I"/>
    <x v="0"/>
    <x v="1"/>
    <x v="37"/>
    <x v="72"/>
    <n v="10493626"/>
    <x v="59"/>
    <x v="8"/>
    <x v="0"/>
  </r>
  <r>
    <n v="408"/>
    <x v="364"/>
    <x v="21"/>
    <x v="3"/>
    <x v="0"/>
    <x v="171"/>
    <x v="259"/>
    <s v="1 day ago"/>
    <n v="25"/>
    <s v="As a digital marketing specialist at Rabin's Photography, you'll have an exciting opportunity to showcase your expertise in various aspects of digital marketing. We're looking for someone with a passion for the industry, a knack for creativity, and a drive to help us elevate our brand presence online._x000a__x000a_Key Responsibilities_x000a__x000a__x000a_ * Develop and execute digital marketing strategies to drive brand awareness and lead generation_x000a_ * Implement and optimize effective SEO techniques to improve organic search rankings and website traffic_x000a_ * Manage social media platforms, curating engaging content, and leveraging paid advertising to enhance brand visibility_x000a_ * Create compelling Facebook marketing campaigns, targeting specific demographics to maximize reach and engagement_x000a_ * Utilize SEM strategies, including Google Ads, to increase website traffic and drive conversions_x000a_ * Drive Instagram marketing initiatives, including influencer partnerships and content creation for heightened brand exposure_x000a_ * Design and implement email marketing campaigns, crafting persuasive content to nurture leads and retain existing customers"/>
    <x v="0"/>
    <x v="0"/>
    <x v="37"/>
    <x v="107"/>
    <n v="96408497"/>
    <x v="1"/>
    <x v="0"/>
    <x v="1"/>
  </r>
  <r>
    <n v="411"/>
    <x v="365"/>
    <x v="21"/>
    <x v="3"/>
    <x v="0"/>
    <x v="198"/>
    <x v="260"/>
    <s v="1 day ago"/>
    <n v="200"/>
    <s v="As a Social Media Executive you should have a strong Meme background and you will play a pivotal role in driving the brand's social media presence by creating engaging, viral-worthy meme content that resonates with audiences and amplifies our social media campaigns._x000a__x000a__x000a__x000a__x000a_Roles and Responsibilities:_x000a__x000a_ 1. Creating social media plans &amp; campaigns with an understanding of platforms, including but not limited to YouTube, Facebook, Instagram, Twitter &amp; others._x000a_ 2. Ideation, development and timely execution of social media campaigns for Sketches, Mini series &amp; Shows._x000a_ 3. Generate original, witty, and relatable memes that effectively communicate messages and provoke laughter._x000a_ 4. Stay up to date with the pop culture trends, meme formats, and viral sensations on the social media platforms._x000a_ 5. Planning &amp; Managing the daily weekly, monthly calendar for respective channel._x000a_ 6. Must have the ability to work with the creative team and provide insights to improve content._x000a_ 7. Analytical bent of mind to evaluate the overall social media &amp; channel performance._x000a_ 8. Building meaningful connections with the audience by actively engaging with them and participating in conversations_x000a__x000a__x000a__x000a__x000a_Skills Required:_x000a__x000a_ 1. A self-motivated candidate can who can quickly imbibe the brand ethos and should be a great team player_x000a_ 2. Should have proven track records in meme creation and meme-centered social media management._x000a_ 3. Needs a meticulous approach to work and have an eye for detail._x000a_ 4. Good with creative, copywriting and updated with the latest social media trends._x000a_ 5. Experience of 3+ years in agency / digital-first environment._x000a_ 6. Should have good hands on Canva and knowledge of software's like Photoshop and Premiere Pro will be an added advantage"/>
    <x v="0"/>
    <x v="0"/>
    <x v="5"/>
    <x v="20"/>
    <n v="10128202"/>
    <x v="54"/>
    <x v="0"/>
    <x v="1"/>
  </r>
  <r>
    <n v="414"/>
    <x v="366"/>
    <x v="25"/>
    <x v="0"/>
    <x v="0"/>
    <x v="172"/>
    <x v="261"/>
    <s v="2 days ago"/>
    <n v="200"/>
    <s v="Responsibilities:Â _x000a__x000a__x000a__x000a__x000a_âˆ™DevelopÂ andÂ executeÂ creativeÂ socialÂ mediaÂ strategiesÂ acrossÂ platforms,Â includingÂ Facebook,Â _x000a__x000a_Instagram,Â Pinterest,Â etc.Â _x000a__x000a_âˆ™CreateÂ engagingÂ andÂ shareableÂ contentÂ toÂ enhanceÂ brandÂ visibility.Â _x000a__x000a_âˆ™ImplementÂ leadÂ generationÂ strategiesÂ toÂ acquireÂ potentialÂ customers.Â _x000a__x000a_âˆ™IdentifyÂ targetÂ audiencesÂ andÂ deviseÂ plansÂ toÂ captureÂ leadsÂ effectively.Â _x000a__x000a_âˆ™PlanÂ andÂ executeÂ emailÂ marketingÂ campaignsÂ toÂ nurtureÂ leadsÂ andÂ retainÂ customers.Â _x000a__x000a_âˆ™DevelopÂ compellingÂ emailÂ contentÂ andÂ optimizeÂ forÂ engagement.Â _x000a__x000a_âˆ™GenerateÂ innovativeÂ andÂ visuallyÂ appealingÂ contentÂ forÂ socialÂ mediaÂ postsÂ andÂ emailÂ _x000a__x000a_campaigns.Â _x000a__x000a_âˆ™CollaborateÂ withÂ theÂ designÂ teamÂ toÂ ensureÂ cohesiveÂ branding.Â _x000a__x000a_âˆ™MonitorÂ andÂ analyzeÂ socialÂ mediaÂ andÂ emailÂ marketingÂ performance.Â _x000a__x000a_âˆ™ProvideÂ regularÂ reportsÂ withÂ insightsÂ andÂ recommendationsÂ forÂ improvement.Â _x000a__x000a_âˆ™FosterÂ relationshipsÂ withÂ theÂ onlineÂ communityÂ andÂ respondÂ toÂ inquiries.Â _x000a__x000a_âˆ™EncourageÂ user-generatedÂ contentÂ andÂ engagement.Â _x000a__x000a__x000a__x000a__x000a_Â _x000a__x000a_Qualifications:Â _x000a__x000a__x000a__x000a__x000a_âˆ™ProvenÂ experienceÂ asÂ aÂ SocialÂ MediaÂ SpecialistÂ andÂ LeadÂ Generator.Â _x000a__x000a_âˆ™In-depthÂ knowledgeÂ ofÂ socialÂ mediaÂ platforms,Â leadÂ generationÂ techniques,Â andÂ emailÂ _x000a__x000a_marketing.Â _x000a__x000a_âˆ™CreativeÂ mindsetÂ withÂ aÂ passionÂ forÂ contentÂ creation.Â _x000a__x000a_âˆ™StrongÂ communicationÂ andÂ interpersonalÂ skills.Â _x000a__x000a_âˆ™AnalyticalÂ thinkingÂ forÂ performanceÂ measurement.Â _x000a__x000a_âˆ™Tech-savvyÂ withÂ aÂ goodÂ understandingÂ ofÂ digitalÂ marketingÂ tools.Â _x000a__x000a__x000a__x000a__x000a_Shift- US Shift_x000a__x000a_Salary-20-22k(4hours)"/>
    <x v="0"/>
    <x v="7"/>
    <x v="5"/>
    <x v="20"/>
    <n v="53416926"/>
    <x v="13"/>
    <x v="0"/>
    <x v="1"/>
  </r>
  <r>
    <n v="418"/>
    <x v="367"/>
    <x v="64"/>
    <x v="1"/>
    <x v="1"/>
    <x v="199"/>
    <x v="262"/>
    <s v="1 month ago"/>
    <n v="25"/>
    <s v="About Apna (https://linktr.ee/apnahq)_x000a__x000a_Founded in 2019, Apna is India's largest professional networking platform dedicated to helping India's burgeoning working class to unlock unique professional networking, and skilling opportunities. We're one of the fastest growing unicorns currently live in 70+ cities of 20+ states._x000a__x000a_Backed by marquee investors like Tiger Global, Lightspeed, Sequoia, Owl Ventures, Greenoaks Capital &amp; few more with solid $190+ funding. Apna is on a mission to enable livelihoods for billions in India. With over 22 million users from 70+ cities and 200,000+ employers that trust the platform - India has a new destination to discover relevant opportunities._x000a__x000a_Responsibilities:_x000a__x000a__x000a_ * End-to-end content creation, including copy and visual direction_x000a_ * Executing content calendars in collaboration with the design team_x000a_ * Collaborating with content creators &amp; editors to develop video concepts and ideas_x000a_ * Social Media Strategy for Scaling Platforms_x000a_ * Delivering results on key performance metrics_x000a_ * Monthly Reporting of growth and numbers achieved ORM on social media_x000a_ * Contributing to lead generation through content_x000a_   _x000a_   _x000a__x000a_Specific Requirement:_x000a__x000a__x000a_ * Create platform-specific content for Instagram, Linkedin, Youtube &amp; Twitter_x000a_ * Should be up-to-date with trends_x000a_   _x000a_   _x000a__x000a_Requirements_x000a__x000a__x000a_ * Researching and understanding the target audience to create relevant and appealing content_x000a_ * Collaborating with content creators &amp; editors to develop video concepts and ideas_x000a_ * Writing clear and concise scripts that align with the channel's theme and goals_x000a_ * Incorporating humor, storytelling, or educational elements to engage viewers_x000a_ * Ensuring that scripts have a logical flow and maintain the desired tone_x000a_ * Adapting scripts based on feedback from the content creator and team members_x000a_ * Staying up-to-date with trends and changes in YouTube content to keep the scripts fresh and relevant_x000a_   _x000a_   _x000a__x000a_Experience - 1-3 years_x000a__x000a_Location - Bangalore (Work from office)"/>
    <x v="0"/>
    <x v="4"/>
    <x v="38"/>
    <x v="9"/>
    <n v="26594389"/>
    <x v="0"/>
    <x v="0"/>
    <x v="0"/>
  </r>
  <r>
    <n v="420"/>
    <x v="368"/>
    <x v="65"/>
    <x v="6"/>
    <x v="1"/>
    <x v="167"/>
    <x v="263"/>
    <s v="4 months ago"/>
    <n v="200"/>
    <s v="JD_x000a__x000a__x000a__x000a__x000a_Develop and implement digital marketing campaigns across various channels, including social media, email marketing, and search engine marketing_x000a__x000a__x000a__x000a__x000a_Create and optimize digital ad campaigns to drive website traffic and conversions_x000a__x000a__x000a__x000a__x000a_Manage the company's social media accounts and engage with followers to build brand awareness_x000a__x000a__x000a__x000a__x000a_Monitor and analyze website performance using Google Analytics and other analytics tools_x000a__x000a__x000a__x000a__x000a_Conduct keyword research and optimize website content for search engine optimization (SEO)_x000a__x000a__x000a__x000a__x000a_Collaborate with the content team to create engaging and informative blog posts, articles, and other content_x000a__x000a__x000a__x000a__x000a_Stay up-to-date with the latest digital marketing trends and industry best practices_x000a__x000a__x000a__x000a__x000a_Track and report on the effectiveness of digital marketing campaigns_x000a__x000a__x000a__x000a__x000a_Identify new opportunities for online advertising and lead generation_x000a__x000a__x000a__x000a__x000a_Assist in the planning and execution of marketing events and promotions_x000a__x000a__x000a__x000a__x000a_Coordinate with external agencies and vendors to ensure timely and accurate delivery of digital marketing materials"/>
    <x v="0"/>
    <x v="1"/>
    <x v="37"/>
    <x v="1"/>
    <n v="1131277"/>
    <x v="0"/>
    <x v="0"/>
    <x v="0"/>
  </r>
  <r>
    <n v="421"/>
    <x v="369"/>
    <x v="6"/>
    <x v="0"/>
    <x v="0"/>
    <x v="200"/>
    <x v="181"/>
    <s v="1 week ago"/>
    <n v="25"/>
    <s v="About Us:_x000a__x000a_Meril, a global medical device manufacturing company is dedicated to the design and development of novel, clinically relevant, state-of- the-art and best-in-class devices to alleviate human suffering and improve quality of life. With over 100 technology platforms,_x000a__x000a_Meril has 7,000+ employees with a large footprint in India, direct operations in â€“ USA, Germany, Brazil, Russia, Australia, UK, South Africa, Turkey &amp; Bangladesh and presence in &gt;140 countries._x000a__x000a__x000a__x000a_Merilâ€™s business spans across:_x000a__x000a__x000a__x000a_ * Cardio, Peripheral &amp; Neuro Vascular devices_x000a_ * Structural Heart devices_x000a_ * Orthopedic implants_x000a_ * Surgical Robotics_x000a_ * Endo-Surgical solutions_x000a_ * ENT solutions_x000a_ * In-Vitro Diagnostics â€“ analyzers &amp; reagents (including COVID-19 test portfolio)_x000a__x000a__x000a__x000a_Job Description: -_x000a__x000a__x000a__x000a_Division - Orthopedics/ Cardiovascular/ Endo-Surgery_x000a__x000a__x000a__x000a__x000a_Marketing Manager_x000a__x000a__x000a__x000a_International Marketing- Global Role (Europe, APAC, LATAM, Africa, Middle East)_x000a__x000a_Product Portfolio- Joint Replacement (Knee, Hip and Trauma)/ Sutures, Staplers/ Balloons, Stents._x000a__x000a_Location- Mumbai_x000a__x000a_Reports to - Senior Manager- Global Marketing_x000a__x000a__x000a__x000a_This position is responsible for developing marketing strategies and tactics related to Hip replacement and Trauma for assigned markets that will increase the amount of associated leads, sample requests, and orders._x000a__x000a__x000a__x000a__x000a__x000a__x000a_Key Responsibilities:_x000a__x000a__x000a__x000a__x000a_ * Develop innovative ideas and marketing plan to support sales initiatives of assigned portfolio._x000a_ * Responsible for the product and portfolio strategy of Joint Replacement_x000a_ * Interpret competitive landscape and incorporate into marketing strategy._x000a_ * Author key strategy documents: strategic plan, annual marketing plan, product launch plans, etc._x000a_ * Deploy resources to measure, monitor, and direct changes to marketing strategy to drive customer engagement._x000a_ * Drive segmentation and targeting methods to improve commercial efficiency._x000a_ * Establish pricing strategy that assures alignment with overall business goals and P&amp;L drivers._x000a_ * Establish metrics and goals/success criteria and milestones._x000a_ * Conduct post-launch analysis and implements lessons learned._x000a_ * Forecast sales while considering the market, product, and other valuable factors._x000a_ * Demonstrate financial acumen._x000a_ * Mentor, develop and influence across the business, intentionally building cross-divisional._x000a__x000a__x000a__x000a_Stake holder - Relationships._x000a__x000a_ * Develop key relationships with industry/market thought leaders, organizations, and institutions, and translate business insights into future business strategy._x000a_ * Routinely make decisions which may affect immediate operations and have a divisional impact._x000a__x000a__x000a__x000a__x000a_Education /Experience / Technical Knowledge/Skills_x000a__x000a__x000a__x000a__x000a_ * MBA preferred._x000a_ * 4 to 5+ years medical device or marketing experience preferred._x000a_ * Excellent presentation and interpersonal communications skills._x000a_ * Strong analytical and problem-solving skills._x000a_ * Ability to manage multiple projects while delivering on established timelines._x000a_ * Ability to be persuasive in the absence of organizational authority._x000a_ * Must be able to understand and work within complex interdivisional procedures and policies._x000a_ * Demonstrated proficiency in Microsoft Office (Excel, Word &amp; PowerPoint)._x000a__x000a_"/>
    <x v="0"/>
    <x v="3"/>
    <x v="45"/>
    <x v="71"/>
    <n v="1331952"/>
    <x v="7"/>
    <x v="6"/>
    <x v="1"/>
  </r>
  <r>
    <n v="424"/>
    <x v="370"/>
    <x v="34"/>
    <x v="0"/>
    <x v="0"/>
    <x v="201"/>
    <x v="264"/>
    <s v="1 week ago"/>
    <n v="113"/>
    <s v="Become a Part of the NIKE, Inc. Team_x000a__x000a__x000a__x000a_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nc. it's about each person bringing skills and passion to a challenging and constantly evolving game._x000a__x000a__x000a__x000a_NIKE, Inc. knows how to sell sneakers. And apparel. And just about everything an athlete could need. The Nike Sales teams are the front line for getting these products into customer hands. Through sustained relationships with wholesale partners around the world - from a specialty store in Rome to a department store in midtown Manhattan - Nike Sales delivers the products, experiences and brand stories that define the brand. Nike's success begins with the best sales team in the industry, one that deeply appreciates the consumer, the marketplace, and the products._x000a__x000a__x000a__x000a_WHO ARE WE LOOKING FOR?_x000a__x000a__x000a__x000a_Nike India is hiring for a Director, Business Development, to be based in Nike's Bangalore office. We are looking for a leader who brings experience in developing and implementing firm wide strategy, provided based on specialized knowledge and best practices. We are searching for someone who has a positive, ambitious approach to their work and who brings passion for sport, fashion and creating a future business model that is not only innovative but will lay the foundation for significant growth across the India marketplace. We are looking for an individual who can learn and adapt in a highly diverse and rapidly evolving environment and operate as a highly effective people leader and team player._x000a__x000a__x000a__x000a_WHAT WILL YOU WORK ON?_x000a__x000a__x000a__x000a_In this role, you will develop and translate business strategy into a clear business model for the India marketplace. You will set goals that can have far reaching impact on the evolution of the business and will lay the foundations for digital retail growth in India. In this role, problems are not clearly defined, and sufficient information may not always be readily available. Occasionally, issues are complex where fundamental principles do not clearly apply or where data appears to conflict. You will manage issues and resolve conflicts across cross functional teams, both internally and externally and maintain deliberate connections across functions and teams._x000a__x000a__x000a__x000a_In parallel, you will also Provide planning, support, research and advice to senior management in areas of communications, corporate and government affairs and strategic planning. You will translate business strategy toward developing and implementing high-growth business model while driving analysis, planning, implementation and evaluation of short- and long-term business strategies and market initiatives._x000a__x000a__x000a__x000a_WHO WILL YOU WORK WITH?_x000a__x000a__x000a__x000a_In this role, you'll report directly to the General Manager, India also based in Bangalore and will be part of the Nike India Leadership Team. You will indirectly manage a diverse India team tasked with laying the foundations for the next phase of growth for Nike India. You'll work with stakeholders across India, the Southeast Asia &amp; India (SEA&amp;I) territory, as well as our Asia Pacific and Latin America (APLA) geography and Nike global organization._x000a__x000a__x000a__x000a_What You Bring To Nike_x000a__x000a__x000a__x000a__x000a__x000a_ * Bachelor's degree or higher in Business, Strategy or a related field_x000a_ * Minimum 10 years of relevant strategy, business development or management consultancy experience, ideally managing rapid-growth, consumer-facing digital and/or retail businesses_x000a_ * Expertise and a strong vision on the future of retail experiences, with a focus on commerce and the interaction across physical and digital channels_x000a_ * Demonstrated people leadership capability in leading, coaching and developing a diverse team_x000a_ * Proven cross-functional collaboration and stakeholder management skills_x000a_ * Understanding of the retail landscape in India a plus_x000a_   _x000a_   _x000a__x000a__x000a__x000a_NIKE, Inc. is a growth company that looks for team members to grow with it. Nike offers a generous total rewards package, casual work environment, a diverse and inclusive culture, and an electric atmosphere for professional development. No matter the location, or the role, every Nike employee shares one galvanizing mission: To bring inspiration and innovation to every athlete* in the world._x000a__x000a__x000a__x000a_NIKE, Inc. is committed to employing a diverse workforce. Qualified applicants will receive consideration without regard to race, color, religion, sex, national origin, age, sexual orientation, gender identity, gender expression, veteran status, or disability._x000a__x000a__x000a__x000a_Benefits_x000a__x000a__x000a__x000a_Whether it's transportation or financial health, we continually invest in our employees to help them achieve greatness - inside and outside of work. All who work here should be able to realize their full potential."/>
    <x v="0"/>
    <x v="6"/>
    <x v="16"/>
    <x v="65"/>
    <n v="2029"/>
    <x v="65"/>
    <x v="11"/>
    <x v="1"/>
  </r>
  <r>
    <n v="425"/>
    <x v="371"/>
    <x v="11"/>
    <x v="0"/>
    <x v="0"/>
    <x v="202"/>
    <x v="265"/>
    <s v="4 days ago"/>
    <n v="200"/>
    <s v="Base Location : Nagpur_x000a__x000a_Experience : 3-8 Years in Property Acquistion, Business Development, Legal and Rent Negotiation._x000a__x000a_Qualifications : Graduate &amp; Above_x000a__x000a_Key Result Areas_x000a__x000a_Create the budgeted retail space as per the brand requirements_x000a__x000a_ * Create Line of sight properties in Mall/ HS &amp; convert them to store Launch as per budget &amp; continuously look for newer opportunities for Conversion with in the Financial year._x000a__x000a_Reach &amp; Penetration_x000a__x000a_ * Continuously update the market mapping data for Expansion opportunities &amp; plan timely entry for Cost &amp; Competitive advantage._x000a__x000a_Profitable expansion_x000a__x000a_ * Negotiate favorable terms with landlord &amp; Mall developers to get Right Location , Right Size &amp; at the Right Cost ._x000a__x000a_Forecasting future spaces in potential markets_x000a__x000a_ * Study relevant markets to understand business potential._x000a_ * Continuously monitor competition and market activities._x000a_ * Map spaces as per current and forecasted requirements._x000a_ * Maintain relationships with owners of commercial properties to shortlist potential market places._x000a__x000a_Partnered expansion_x000a__x000a_ * Ensure strong network of franchisees (Existing &amp; New )._x000a__x000a_Process Adherence_x000a__x000a_ * Learn about the processes &amp; systems with reference to RBD in particular and the organization in general._x000a_ * Establish processes and systems required for the profile and regularly monitor them. To maintain effective tracker for day-to-day updation and review with the superiors"/>
    <x v="0"/>
    <x v="3"/>
    <x v="23"/>
    <x v="65"/>
    <n v="164809"/>
    <x v="66"/>
    <x v="6"/>
    <x v="1"/>
  </r>
  <r>
    <n v="426"/>
    <x v="372"/>
    <x v="11"/>
    <x v="0"/>
    <x v="0"/>
    <x v="203"/>
    <x v="266"/>
    <s v="4 days ago"/>
    <n v="200"/>
    <s v="Position Overview: As Manager / Senior Manager responsible for partner onboarding and strategy, you will play a pivotal role in expanding our partner network and driving revenue growth._x000a__x000a_Your responsibilities will encompass the following:_x000a__x000a__x000a__x000a__x000a_ * initiate and manage end to end relationships with new / existing demand partners, ensuring a seamless integration with our platform._x000a_ * drive your team in closing new demand partners with focus on fast execution_x000a_ * lead supply partners for new verticals_x000a_ * coordinate with internal program / cross-functional teams for Go Live of your partners_x000a_ * lead negotiations and contract discussions with partners, ensuring favourable terms and sustainable partnerships._x000a_ * devise GTM strategies jointly with partners and coordinate with them for implementation._x000a_ * monitor partner performance metrics and contribute insights for continuous improvement and growth._x000a_ * devise strategies to optimize the marketplace's performance._x000a_ * Actively scout for new demand partners, conduct market research, and evaluate potential partnerships to enhance our service offerings._x000a_ * Create business case for onboarding new partners through demand assessment_x000a_ * explore opportunities for expansion into new verticals._x000a_ * Strategize and contribute to the overall growth and development of the marketplace, aligning with business objectives._x000a__x000a__x000a__x000a__x000a__x000a_Requirements:_x000a__x000a_ * Proven experience in a similar role within the travel, hospitality, or related industries, with a track record of successful partnership lifecycle management._x000a_ * Prior experience in handling demand partnerships with Banks / Networks/ NBFCs_x000a_ * Strong negotiation and communication skills, with the ability to foster relationships and influence stakeholders at various levels._x000a_ * Proficiency in strategizing and executing plans to drive revenue growth and optimize partnership performance._x000a_ * Understanding of the aviation and travel industry, with a focus on airport services._x000a_ * Ability to work collaboratively in a dynamic, fast-paced environment._x000a_ * 8 yr+ experience in above fields_x000a_ * Bachelorâ€™s / MBA degree in Business, Marketing, or a related field._x000a__x000a_"/>
    <x v="0"/>
    <x v="3"/>
    <x v="46"/>
    <x v="108"/>
    <n v="79768130"/>
    <x v="6"/>
    <x v="5"/>
    <x v="1"/>
  </r>
  <r>
    <n v="427"/>
    <x v="373"/>
    <x v="26"/>
    <x v="0"/>
    <x v="0"/>
    <x v="204"/>
    <x v="267"/>
    <s v="3 days ago"/>
    <n v="117"/>
    <s v="Company Description_x000a__x000a_The Aroma Trace is a leading scent marketing company that offers highly customized olfactory experiences to help build emotional connections between brands and consumers. With a strong presence in Spain and Latin America, we offer carefully curated scents that reflect your brand's identity and values._x000a__x000a__x000a__x000a__x000a_Role Description_x000a__x000a_This is a  remote role for a Director of Business Development. The successful candidate will be responsible for new business development, business planning, lead generation, contract negotiation, and account management. The Director of Business Development will work closely with the team of perfumers, experts in marketing, psychologists, and engineers to design bespoke aroma strategies that align with client requirements._x000a__x000a__x000a__x000a__x000a_Qualifications_x000a__x000a_ * New Business Development, Lead Generation, and Contract Negotiation skills_x000a_ * Ability to develop and execute business plans that meet or exceed objectives_x000a_ * Experience in identifying and nurturing prospects through to contract signing_x000a_ * Ability to manage and grow client accounts to increase revenues_x000a_ * Excellent communication, presentation, and interpersonal skills_x000a_ * Ability to work independently and collaboratively in a remote team environment_x000a_ * Experience in the scent marketing industry or related sectors is a plus_x000a_ * Bachelor's degree in Business Administration, Marketing, Sales, or a related field_x000a_ * Perfect English or Spanish_x000a__x000a__x000a_"/>
    <x v="0"/>
    <x v="0"/>
    <x v="5"/>
    <x v="20"/>
    <n v="1404825"/>
    <x v="7"/>
    <x v="6"/>
    <x v="1"/>
  </r>
  <r>
    <n v="428"/>
    <x v="374"/>
    <x v="13"/>
    <x v="0"/>
    <x v="0"/>
    <x v="205"/>
    <x v="147"/>
    <s v="1 week ago"/>
    <n v="168"/>
    <s v="Company Description_x000a__x000a_About Freshworks_x000a__x000a_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_x000a__x000a_Headquartered in San Mateo, California, Freshworks has a dedicated team operating from 13 global locations to serve 50,000+ customers including Bridgestone, Chargebee, DeliveryHero, ITV, Klarna, Multichoice, OfficeMax, TaylorMade and Vice Media._x000a__x000a_Freshworks transforms the way world-class organizations collaborate with customers and co-workers. The suite includes Freshdesk (omni-channel customer support), Freshsales (sales automation), Freshmarketer (marketing automation), Freshservice (IT service desk), Freshteam (HR management system)._x000a__x000a_Freshworks has received numerous accolades including 2019 Startup of the Year form Economic Times, #16 ranking on the Forbesâ€™ Cloud 100 list and #22 on the Battery Ventures/Glassdoor Best Places to Work in 2020. Our suite of products has also been recognized by analysts including the Gartner Magic Quadrants for CRM Customer Engagement, IT Service Management and Sales Force Automation._x000a__x000a_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_x000a__x000a_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_x000a__x000a_Additional Information_x000a__x000a_All your information will be kept confidential according to EEO guidelines._x000a__x000a_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x v="0"/>
    <x v="0"/>
    <x v="16"/>
    <x v="2"/>
    <n v="1377014"/>
    <x v="0"/>
    <x v="0"/>
    <x v="1"/>
  </r>
  <r>
    <n v="429"/>
    <x v="375"/>
    <x v="27"/>
    <x v="0"/>
    <x v="0"/>
    <x v="206"/>
    <x v="268"/>
    <s v="2 weeks ago"/>
    <n v="162"/>
    <s v="Hiring Business Development/ Business Analyst for P&amp;M_x000a__x000a_(Other than Cranes &amp; Manlifts) for JMD O&amp;M, RPMG Minor Capex and IDC_x000a__x000a__x000a__x000a_1. Co-ordination with users for all the hiring requirements_x000a__x000a_2. Finalization of P&amp;M hiring rates which includes â€“ Inquiry Floating, Preparation of QCS, Execution of E-Auctions_x000a__x000a_3. NFA preparation and approval_x000a__x000a_4. WO generation and issuance_x000a__x000a_5. Equipment Mobilization Follow-up with vendors_x000a__x000a_6. Issuing IOM to P&amp;M Allocation for P&amp;M reporting_x000a__x000a_7. Mapping of WO no. with P&amp;M request in YPNMHP_x000a__x000a_8. Approval of PNC requests in YPNMHP (After generation of Gate Passes)_x000a__x000a_9. Coordination with vendors during equipment deployment process (Gate Pass, VAP/SIC, SDP, RH Code, Diesel Book)_x000a__x000a_10. Collecting PF Declaration Letters (CAD Vendors) and submission to IR/HR team_x000a__x000a_11. Issuing LOC to vendors for getting Labor License_x000a__x000a_12. Coordinating with CAD team for_x000a__x000a_a. Recommendation of vendors for new equipment requirement_x000a__x000a_b. Replacement of equipment to accommodate new vendor as suggested by CAD_x000a__x000a_c. Sourcing for CSR related requirement (e.g. Airforce, Natural Calamities)_x000a__x000a_13. SCM activities : Vendor Code - Creation, Updation, Blocking, Unblocking, GS creation, Withhold Tax updation_x000a__x000a_14. Creation of Service Codes in system_x000a__x000a_15. Issuing dehire letters to vendors and demob the same in YPNMHP_x000a__x000a_16. Follow up with vendors for_x000a__x000a_a. Equipment Breakdown_x000a__x000a_b. E-logsheet Entry, Release and Invoice Submission_x000a__x000a_c. Correction of Defective Invoices_x000a__x000a_d. Submission of statutory compliances to IR/HR team_x000a__x000a_e. Renewal of VAP on regular interval_x000a__x000a_f. Filing GST returns_x000a__x000a_17. Creation and amendment of Inter-company Hiring Orders (ARC &amp; FOs) by deriving Inter-company Hiring rates_x000a__x000a_18. Amendment of existing hiring orders based of PR/Amendment request due to_x000a__x000a_a. Short-fall of quantity_x000a__x000a_b. Time Extension_x000a__x000a_c. Site Change of equipment_x000a__x000a_d. Replacement of equipment_x000a__x000a_19. Collecting vendorsâ€™ GST returns related documents from vendors and forwarding the same to FC&amp;A/IDT team_x000a__x000a_20. Resolution of the queries raised by vendors related to WO, SCM, E-biz, YPNMHP_x000a__x000a_21. Validation of whether to accept manual invoices is done, as desired by FC&amp;A_x000a__x000a_22. Follow up with FC&amp;A for release of pending payments of vendors_x000a__x000a__x000a__x000a__x000a_Qualifications_x000a__x000a_ * Bachelor's degree or equivalent experience_x000a_ * 3 - 4 years' prior industry related business development experience_x000a_ * Strong communication and interpersonal skills_x000a_ * Proven knowledge and execution of successful development strategies_x000a_ * Focused and goal-oriented"/>
    <x v="0"/>
    <x v="3"/>
    <x v="47"/>
    <x v="109"/>
    <n v="2378"/>
    <x v="67"/>
    <x v="10"/>
    <x v="0"/>
  </r>
  <r>
    <n v="430"/>
    <x v="376"/>
    <x v="7"/>
    <x v="0"/>
    <x v="0"/>
    <x v="207"/>
    <x v="269"/>
    <s v="4 weeks ago"/>
    <n v="200"/>
    <s v="Youâ€™ll be our: Charging Infrastructure - Business Development Executive_x000a__x000a_Youâ€™ll be based at: Ahmedabad, GJ_x000a__x000a_Youâ€™ll be Aligned with: CI - Business Development Manager_x000a__x000a_Youâ€™ll be A member of: Charging Infrastructure Team_x000a__x000a__x000a__x000a__x000a_The ideal candidate will have experience in all stages of the sales cycle. They should be confident with building new client relationship and maintaining existing ones. They should have evidence of strong skills and possess good negotiation skills._x000a__x000a__x000a__x000a__x000a_Responsibilities:_x000a__x000a_ * Business Development: Onboarding host locations for Charging Infrastructure in respective assigned cities to setup the fast chargers_x000a_ * Host Engagement: nurturing and building relationships with all hosts and working with internal teams to execute events, campaigns and related activities._x000a_ * Business tools: Regular tracking of bug closure for various tools used for the operations._x000a_ * Charge Experience: Work closely with the consumer facing teams to identify charging concerns, documenting them and working with central teams to solve the same._x000a_ * Charging Infrastructure Operations Team: Coordination of installation and bug resolutions with Operations team._x000a_ * Ensure Charging Infrastructure readiness across all assigned cities._x000a_ * Operational &amp; relationship management with all hosts._x000a_ * Local Alliance and local govt bodies within the hub._x000a_ * Liaison with government entities and DISCOM for new updates in EV policies and for Tenders and announcements._x000a__x000a__x000a__x000a__x000a_Qualifications:_x000a__x000a_ * Bachelor's degree with 2 - 6 years experience."/>
    <x v="0"/>
    <x v="4"/>
    <x v="48"/>
    <x v="110"/>
    <n v="3532548"/>
    <x v="23"/>
    <x v="10"/>
    <x v="0"/>
  </r>
  <r>
    <n v="431"/>
    <x v="377"/>
    <x v="41"/>
    <x v="0"/>
    <x v="0"/>
    <x v="208"/>
    <x v="270"/>
    <s v="2 weeks ago"/>
    <n v="74"/>
    <s v="Job Title : Manager/Senior Manager Business Development_x000a__x000a_Function: Business Development_x000a__x000a_Department: Sales/BD_x000a__x000a_Location: Noida_x000a__x000a__x000a__x000a__x000a_Job Purpose_x000a__x000a_To contribute to the development, implementation, monitoring and review of a business strategy that maximizes the retail and event's net profit, to build motivated and high performing teams through the effective leadership qualities._x000a__x000a__x000a__x000a__x000a__x000a__x000a__x000a_Job Responsibilities_x000a__x000a__x000a__x000a__x000a_New Business Development_x000a__x000a_ * Seek out and source new clients by developing networks and independently identifying and developing relevant resources for sales and business development._x000a_ * Takes a lead role in building a strong sales management culture with the operations team_x000a__x000a__x000a__x000a__x000a_Client Relationship Management_x000a__x000a_ * Develops negotiating strategies, examining risks and potentials, estimating clientâ€™s needs and goals._x000a_ * To earn trust in relationships with others by consistently demonstrating integrity and professional competence._x000a_ * Nurturing relationship with the existing clients and focus on adding on new clients onboard._x000a__x000a__x000a__x000a__x000a__x000a__x000a_Required Skillsets_x000a__x000a__x000a__x000a__x000a_ * Must be from Service selling background in INDIA market_x000a_ * Minimum of 10 years of professional work experience in B2B service sales and client relationship management._x000a_ * Exceptional relationship management skills and the ability to build and grow connections with people of all types and backgrounds._x000a_ * Exceptional verbal and written communication skills._x000a_ * Independent critical thinking and creative problem solving skills._x000a_ * Comfortable and confident using technology as an integral part of the sales process._x000a_ * Highly organized and detail-oriented, with the ability to keep multiple projects and client engagements active at once._x000a_ * Comfort with ambiguity and ability to navigate uncertainty._x000a_ * Dynamic and engaging._x000a__x000a__x000a__x000a__x000a__x000a__x000a_Please note this would be an individual contributor role."/>
    <x v="0"/>
    <x v="3"/>
    <x v="27"/>
    <x v="111"/>
    <n v="89765"/>
    <x v="68"/>
    <x v="2"/>
    <x v="0"/>
  </r>
  <r>
    <n v="432"/>
    <x v="378"/>
    <x v="3"/>
    <x v="0"/>
    <x v="0"/>
    <x v="209"/>
    <x v="13"/>
    <s v="2 weeks ago"/>
    <n v="94"/>
    <s v="Description:_x000a__x000a_The purpose of this role is to support the Business Development Manager in identifying new business opportunities and developing and maintaining relationships with clients, to achieve Business Development goals. This is a key role in driving collaboration internally and externally with the prospects and internal teams._x000a__x000a__x000a__x000a__x000a_Experience required:_x000a__x000a_1-2 years of experience in developing and growing sales and building relationships with key prospects_x000a__x000a__x000a__x000a__x000a_Responsibilities:_x000a__x000a_ * Manage and respond to inbound leads from various sources._x000a_ * Conduct discovery calls with clients to gather project requirements and assess their needs._x000a_ * Work closely with internal teams to scope and plan the project, including timelines, deliverables, and budgets._x000a_ * Develop proposals and share costs with clients._x000a_ * Work collaboratively with the project team to ensure smooth delivery of projects._x000a_ * Build relationships with clients to ensure repeat business._x000a_ * Work on building pitch decks and strategies_x000a_ * Identify new avenues and opportunities for the companyâ€™s growth_x000a_ * Understand a prospectâ€™s business needs and work with the expert teams_x000a_ * Keep up-to-date with industry trends, competitive landscape, and market developments_x000a_ * Maintain accurate records of all BD activities and client interactions._x000a_ * Provide regular reports on business performance, pipeline activity, and other key metrics to senior management_x000a__x000a_"/>
    <x v="0"/>
    <x v="1"/>
    <x v="49"/>
    <x v="28"/>
    <n v="10779125"/>
    <x v="7"/>
    <x v="6"/>
    <x v="0"/>
  </r>
  <r>
    <n v="433"/>
    <x v="379"/>
    <x v="8"/>
    <x v="0"/>
    <x v="0"/>
    <x v="206"/>
    <x v="271"/>
    <s v="4 weeks ago"/>
    <n v="200"/>
    <s v="About Brand Capital:_x000a__x000a__x000a__x000a__x000a_Brand Capital is the strategic investment arm of The Times Group (Bennett, Coleman &amp; Co. Limited). Brand Capital leverages brand-led growth and value creation via unique and pioneering investment models and programs. At Brand Capital, we put the unmatched might of our media offerings coupled with our brand-building expertise, in consumer-centric businesses to help them become iconic and disruptive brands. Brand Capital has tailored multiple investment models to suit the unique needs of different businesses. Since its inception in the year 2005., Brand Capital has invested over USD 4 billion in 1,000+ companies. Some of the marquee investments include Future Group, Uber, Airbnb, Flipkart, Big Basket, Byjuâ€™s, Grofers, Snapdeal, Netmeds, iD Fresh, Quikr, Yatra, etc._x000a__x000a__x000a__x000a__x000a_Encourage you to read more about us at http://brandcapital.co.in/_x000a__x000a__x000a__x000a__x000a_Investment/Business Development Role_x000a__x000a__x000a__x000a__x000a_Job Description:_x000a__x000a_Identify companies for investment by analysing databases, research their business, financials and media needs; focus to get larger deals in marquee companies_x000a__x000a__x000a__x000a__x000a_The incumbent will be responsible for preparing term-sheets, initial deal document, due diligence, negotiating legal agreements and monitoring deals_x000a__x000a__x000a__x000a__x000a_Ensuring compliance with pre &amp; post-investment statutory requirements_x000a__x000a__x000a__x000a__x000a_Monitoring media spends of portfolio companies and engaging with them to enhance spends_x000a__x000a__x000a__x000a__x000a_Client Management: Maintain relationship with key position holders of existing and prospective clients and maintain rapport with internal departments like Response, Legal and Brand Communication; hence incumbent is expected to have strong interpersonal and business development skills_x000a__x000a__x000a__x000a__x000a_Extensive involvement in consumer branding and investing space; identifying businesses and working with entrepreneurs to partner, invest, build, operate and exit consumer businesses_x000a__x000a__x000a__x000a__x000a_Any other portfolio company-related tasks as necessary to enhance the value of the company for exit_x000a__x000a__x000a__x000a__x000a_Ideal Candidate:_x000a__x000a__x000a__x000a__x000a_The ideal candidate is an individual with experience in Investment Banking, VC/PE or Consulting who wants deep entrepreneurial experience_x000a__x000a__x000a__x000a__x000a_A creative person, an out of box thinker, who can come up with new investment ideas and avenues for business expansion_x000a__x000a__x000a__x000a__x000a_CA/CFA/MBA from top B-schools_x000a__x000a__x000a__x000a__x000a_5-10 years of relevant experience in various aspects of deal-making including sourcing, execution, negotiating agreements, diligence, valuation, structuring, etc._x000a__x000a__x000a__x000a__x000a_Location: Gurgaon, Mumbai, Bengaluru and Ahmedabad_x000a__x000a_"/>
    <x v="0"/>
    <x v="3"/>
    <x v="23"/>
    <x v="112"/>
    <n v="3964"/>
    <x v="6"/>
    <x v="5"/>
    <x v="0"/>
  </r>
  <r>
    <n v="434"/>
    <x v="380"/>
    <x v="27"/>
    <x v="0"/>
    <x v="0"/>
    <x v="206"/>
    <x v="272"/>
    <s v="2 weeks ago"/>
    <n v="136"/>
    <s v="We at @Juspay have constantly worked on simplifying the payment experience for our partners. If you are a payment enthusiast and possess an insatiable curiosity to learn and explore the world of payments, then do explore._x000a__x000a__x000a__x000a__x000a_Your role will comprise of much more than your job description:_x000a__x000a_ 1. Identify and close strategic payment partnership opportunities and nurture the existing ones_x000a_ 2. Drive deals and strategic collaborations with our Partner Banks and Merchants. Manage day to day relationships with the partners._x000a_ 3. Keep a vigil on all the regulatory changes, compliance circulars introduced by RBI/ other financial bodies_x000a_ 4. Monitor industry trends and come up with new solutions which can be incorporated into the product_x000a__x000a__x000a__x000a__x000a_Skills/Qualifications:_x000a__x000a_ 1. 2 to 5 years of work experience, preferably working at or with fintech or Banks_x000a_ 2. Knowledge of UPI will be an added advantage_x000a_ 3. Location : Mumbai"/>
    <x v="0"/>
    <x v="0"/>
    <x v="48"/>
    <x v="2"/>
    <n v="3590874"/>
    <x v="7"/>
    <x v="6"/>
    <x v="0"/>
  </r>
  <r>
    <n v="435"/>
    <x v="381"/>
    <x v="7"/>
    <x v="0"/>
    <x v="0"/>
    <x v="209"/>
    <x v="273"/>
    <s v="4 weeks ago"/>
    <n v="31"/>
    <s v="Magicpin is a hyperlocal commerce technology company that offers digital convenience to local merchants and real-world experiences for customers. It connects offline commerce â€“ where 95% of transactions happen in India â€“ to online. Magicpinâ€™s proprietary tech stack provides an end-to-end app-based retail marketing platform that allow: ï‚· Local Retailers to increase traffic and transactions through promotions ï‚· Customers to explore hyperlocal retail and earn rewards and savings ï‚· Brands to connect with consumers and retailers directly and optimize supply chain performance for greater impact Magicpin brings alive the joy of shopping from local stores, which are the lifeblood of the economy. By connecting retailers big and small with customers, Magicpin creates value for all in the hyperlocal retail ecosystem and allows them to leverage the fast-growing digital world. Magicpin drives more than $2B+ in annual GMV. The app currently has more than 10M+ active users, is available in more than 50 cities in India and has more than 200,000+ brands, partners and retailers._x000a__x000a_The Role_x000a__x000a_You Will Be Responsible For_x000a__x000a__x000a_ * Identifying opportunities for new business development through following up on leads and conducting research on target clients._x000a_ * New business generation by meeting potential clients to understand needs and providing relevant solutions._x000a_ * Managing the sales process to close new business opportunities._x000a_ * Building strong relationships with the existing portfolio of clients._x000a_ * Meeting and exceeding weekly and monthly activity and revenue targets._x000a_   _x000a_   _x000a__x000a_Ideal Profile_x000a__x000a__x000a_ * You have at least 1 year experience within a Business Development / Account Manager (B2B) role, ideally within the Ecommerce industry._x000a_ * You possess solid expertise in Direct Sales._x000a_ * You possess excellent interpersonal as well as written and verbal communication skills._x000a_ * You are a strong networker &amp; relationship builder_x000a_ * You are highly goal driven and work well in fast paced environments_x000a_ * You are adaptable and thrive in changing environments_x000a_ * You are willing to undertake more than 60% travel._x000a_   _x000a_   _x000a__x000a_What's on Offer?_x000a__x000a__x000a_ * Fantastic work culture_x000a_ * Attractive Salary &amp; Benefits_x000a_ * Leadership Role"/>
    <x v="0"/>
    <x v="3"/>
    <x v="48"/>
    <x v="113"/>
    <n v="10072367"/>
    <x v="6"/>
    <x v="5"/>
    <x v="0"/>
  </r>
  <r>
    <n v="436"/>
    <x v="382"/>
    <x v="4"/>
    <x v="2"/>
    <x v="1"/>
    <x v="210"/>
    <x v="274"/>
    <s v="17 hours ago"/>
    <n v="25"/>
    <s v="SwopStore is a dynamic and innovative digital solutions company specializing in providing eCommerce and Direct-to-Consumer (D2C) websites with a cutting-edge revenue generation platform that fosters a thriving online community. Our plugin connects online stores and brands, enabling them to engage with their customers post-purchase on our platform, where they can access exclusive rewarding_x000a__x000a_discounts offered by other eCommerce stores. We are at the forefront of revolutionizing the way eCommerce stores interact with their customers, and we are looking for a highly qualified Senior Manager to join our team._x000a__x000a_As a Senior Manager at SwopStore, you will play a pivotal role in driving our business growth by managing our plugin's adoption across eCommerce and D2C websites. You will also serve as the deputy to the founder, handling key aspects of our operations, commercial strategies, and business expansion in line with industry trends._x000a__x000a__x000a__x000a__x000a__x000a__x000a_Responsibilities_x000a__x000a_Business Development:_x000a__x000a_ * â—Â Identify and establish strategic partnerships with leading eCommerce brands and online stores._x000a_ * â—Â Leverage your extensive network to onboard high-profile clients, fostering a strong customer base._x000a_ * â—Â Collaborate with clients to understand their specific needs and tailor our plugin solutions accordingly._x000a_ * â—Â Continuously evaluate market trends and competitor offerings to ensure our plugin remains competitive and innovative._x000a_ * Community Building:_x000a_ * â—Â Oversee the development and growth of our online community, ensuring it serves as a valuable platform for customers and eCommerce stores alike._x000a_ * â—Â Implement strategies to enhance customer engagement within the community and drive increased usage of our plugin._x000a_ * â—Â Facilitate collaborations and cross-promotions between eCommerce stores on our platform._x000a_ * Operations Management:_x000a_ * â—Â Work closely with the founders/partners to streamline internal operations and optimize processes for scalability._x000a_ * â—Â Ensure efficient and timely execution of projects and client onboarding._x000a__x000a_â— Manage the day-to-day operations of the company, including resource allocation and project tracking._x000a__x000a_Commercial Strategy:_x000a__x000a_ * â—Â Develop and execute commercial strategies that maximize revenue and profitability._x000a_ * â—Â Negotiate and finalize agreements with eCommerce brands and online stores, ensuring mutually beneficial terms._x000a_ * â—Â Monitor and analyze financial performance, identifying areas for improvement._x000a_ * Business Expansion:_x000a_ * â—Â Identify new market opportunities and potential areas for business expansion._x000a_ * â—Â Lead the development and execution of growth strategies in line with industry demands._x000a_ * â—Â Build and maintain relationships with key industry stakeholders._x000a__x000a__x000a__x000a__x000a__x000a__x000a__x000a_Qualifications_x000a__x000a_ * â—Â Bachelor's degree in Business Administration, Marketing, or a related field (MBA preferred)._x000a_ * â—Â Proven track record of successfully managing business development and partnerships in the digital space._x000a_ * â—Â Extensive network of contacts within the eCommerce and D2C industry._x000a_ * â—Â Strong understanding of eCommerce trends, technology, and market_x000a_ * dynamics._x000a_ * â—Â Exceptional leadership and communication skills._x000a_ * â—Â Strategic thinker with the ability to drive results in a fast-paced environment._x000a_ * â—Â Prior experience in operations management and commercial strategy_x000a_ * development is a plus."/>
    <x v="0"/>
    <x v="0"/>
    <x v="5"/>
    <x v="20"/>
    <n v="83044271"/>
    <x v="3"/>
    <x v="2"/>
    <x v="1"/>
  </r>
  <r>
    <n v="437"/>
    <x v="383"/>
    <x v="41"/>
    <x v="0"/>
    <x v="0"/>
    <x v="211"/>
    <x v="275"/>
    <s v="2 weeks ago"/>
    <n v="25"/>
    <s v="You Are Ideal For This Role, If_x000a__x000a__x000a_ * You are interested in guiding students with their career decisions_x000a_ * You have the empathy to address all queries regarding NxtWave courses for potential learners and help them make a decision faster_x000a_ * You have proven experience of direct/virtual interactions with leads one on one/one to many (an added advantage)_x000a_ * You' ae looking to work in the environment of a high-growth startup_x000a_ * You are looking for a Business Development role where you also find meaning in your work_x000a_   _x000a_   _x000a__x000a_What will you be doing ?_x000a__x000a__x000a_ * Acting as a mentor and guide for potential learners, offering career advice, and providing a sense of how CCBP 4.0 programs can accelerate their careers._x000a_ * Establishing the effectiveness and uniqueness of CCBP 4.0 Programs._x000a_ * Conducting demos and live interactions(Virtual/Direct) every day to guide &amp; onboard potential learners to start their software careers._x000a_ * Increasing the number of onboardings or candidates interested in onboarding by understanding their core concerns and addressing them during demos and live interactions._x000a_ * Providing feedback to the relevant teams based on any issues or concerns raised during the demo/live interactions._x000a_ * Maintaining a detailed database of all interactions with leads and providing feedback to the relevant teams based on any issues or concerns raised during the demo._x000a_   _x000a_   _x000a__x000a_What are we looking for ?_x000a__x000a__x000a_ * An individual with excellent Telugu &amp; English communication skills, interpersonal abilities, and presentation skills._x000a_ * Demonstrate spontaneity and quick decision-making skills during 1 many demos/live interactions to ensure a smooth flow._x000a_ * Highly Dedicated Individuals who are hardworking and with extreme determination._x000a_ * Reliable and trustworthy individuals who can easily build rapport with prospects. People with a strong sense of empathy and great patience._x000a_ * People with a systematic approach to tracking feedback, prioritizing tasks,_x000a_ * Passion for delivering the highest levels of customer service at all times_x000a_ * Sales Experience with the EdTech domain is an additional advantage._x000a_ * To ensure a smooth flow and presentation during demos/live interactions, it is necessary to have a laptop with optimal configuration for video calling._x000a_   _x000a_   _x000a__x000a_Languages Known_x000a__x000a__x000a_ * Native speaker of Telugu_x000a_ * Proficiency in English will be an advantage_x000a_   _x000a_   _x000a__x000a_Work Location &amp; Working Days :_x000a__x000a__x000a_ * Work From Office : Hyderabad_x000a_ * 6 Day Week_x000a_ * Week off on every 7th day._x000a_   _x000a_   _x000a__x000a_(ref:updazz.com)"/>
    <x v="0"/>
    <x v="3"/>
    <x v="48"/>
    <x v="25"/>
    <n v="71321041"/>
    <x v="69"/>
    <x v="1"/>
    <x v="0"/>
  </r>
  <r>
    <n v="438"/>
    <x v="384"/>
    <x v="7"/>
    <x v="0"/>
    <x v="0"/>
    <x v="207"/>
    <x v="269"/>
    <s v="4 weeks ago"/>
    <n v="200"/>
    <s v="Youâ€™ll be our: Charging Infrastructure - Business Development Executive_x000a__x000a_Youâ€™ll be based at: Kochi, KL_x000a__x000a_Youâ€™ll be Aligned with: CI - Business Development Manager_x000a__x000a_Youâ€™ll be A member of: Charging Infrastructure Team_x000a__x000a__x000a__x000a__x000a_The ideal candidate will have experience in all stages of the sales cycle. They should be confident with building new client relationship and maintaining existing ones. They should have evidence of strong skills and possess good negotiation skills._x000a__x000a__x000a__x000a__x000a_Responsibilities_x000a__x000a_ * Business Development : Onboarding host locations for Charging Infrastructure in respective assigned cities to setup the fast chargers_x000a_ * Host Engagement : nurturing and building relationships with all hosts and working with internal teams to execute events, campaigns and related activities._x000a_ * Business tools: Regular tracking of bug closure for various tools used for the operations._x000a_ * Charge Experience: Work closely with the consumer facing teams to identify charging concerns, documenting them and working with central teams to solve the same._x000a_ * Charging Infrastructure Operations Team: Coordination of installation and bug resolutions with Operations team._x000a_ * Ensure Charging Infrastructure readiness across all assigned cities._x000a_ * Operational &amp; relationship management with all hosts. Local Alliance and local govt bodies within the hub._x000a_ * Liaison with government entities and DISCOM for new updates in EV policies and for Tenders and announcements._x000a__x000a__x000a__x000a__x000a_Qualifications_x000a__x000a_ * Bachelor's degree with 2 - 6 years experience."/>
    <x v="0"/>
    <x v="4"/>
    <x v="27"/>
    <x v="110"/>
    <n v="3532548"/>
    <x v="70"/>
    <x v="11"/>
    <x v="0"/>
  </r>
  <r>
    <n v="439"/>
    <x v="385"/>
    <x v="9"/>
    <x v="0"/>
    <x v="0"/>
    <x v="209"/>
    <x v="276"/>
    <s v="3 weeks ago"/>
    <n v="25"/>
    <s v="We are looking for a Business Development Representative to act as the liaison between our Marketing and Sales teams. Your role will be to seek new business opportunities by contacting and developing relationships with potential customers._x000a__x000a_To be successful in this role, you should have previous experience developing leads from marketing campaigns and meeting sales quotas. You will use your communication skills to cultivate strong relationships with customers, from first contact until you close the deal. You will also ensure proper after-sales service. If you are motivated and results-driven, and enjoy working in a team environment, weâ€™d like to meet you._x000a__x000a_Ultimately, you will boost sales and contribute to our long-term business growth._x000a__x000a_Responsibilities_x000a__x000a__x000a_ * Qualify leads from marketing campaigns as sales opportunities_x000a_ * Contact potential clients through cold calls and emails_x000a_ * Present our company to potential clients_x000a_ * Identify client needs and suggest appropriate products/services_x000a_ * Customize product solutions to increase customer satisfaction_x000a_ * Build long-term trusting relationships with clients_x000a_ * Proactively seek new business opportunities in the market_x000a_ * Set up meetings or calls between (prospective) clients and Account Executives_x000a_ * Report to the Business Development Manager on (weekly/monthly/quarterly) sales results_x000a_ * Stay up-to-date with new products/services and new pricing/payment plans_x000a_   _x000a_   _x000a__x000a_Requirements And Skills_x000a__x000a__x000a_ * Proven work experience as a Business Development Representative, Sales Account Executive or similar role_x000a_ * Hands-on experience with multiple sales techniques (including cold calls)_x000a_ * Track record of achieving sales quotas_x000a_ * Experience with CRM software (e.g. Salesforce)_x000a_ * Familiarity with MS Excel (analyzing spreadsheets and charts)_x000a_ * Understanding of sales performance metrics_x000a_ * Excellent communication and negotiation skills_x000a_ * Ability to deliver engaging presentations_x000a_ * BSc degree in Marketing, Business Administration or relevant field_x000a_   _x000a_   _x000a__x000a_Skills: sales,marketing,networking,business development,communication,presentation,customer service,negotiation,time management,crm,lead generation,market research,analytical,microsoft office,excel,powerpoint,product knowledge"/>
    <x v="0"/>
    <x v="4"/>
    <x v="48"/>
    <x v="19"/>
    <n v="80759802"/>
    <x v="3"/>
    <x v="2"/>
    <x v="0"/>
  </r>
  <r>
    <n v="440"/>
    <x v="386"/>
    <x v="66"/>
    <x v="8"/>
    <x v="1"/>
    <x v="212"/>
    <x v="277"/>
    <s v="2 months ago"/>
    <n v="54"/>
    <s v="Company Overview_x000a__x000a_Thimblerr is an early-stage company with a mission to disrupt how fashion brands manufacture and source_x000a__x000a_their products. We are creating â€˜AWS for fashionâ€™ that helps brands of all sizes to design and manufacture their_x000a__x000a_product in the nimblest and most demand linked fashion. By leveraging cutting edge tech and data, we aim to_x000a__x000a_solve for each step of the fashion supply chain in the USD 800Bn global manufacturing market._x000a__x000a_Founded and led by IIT Kanpur and NIFT alumni with deep industry knowledge and entrepreneurial experience,_x000a__x000a_Thimblerr is backed by top investors and caters to clients in 5 countries and counting!_x000a__x000a_Position Overview_x000a__x000a_We are currently seeking an accomplished and results-oriented professional to join our team as a Senior_x000a__x000a_Manager - Business Development. The successful candidate will be responsible for driving business growth,_x000a__x000a_forging strategic partnerships, and expanding our footprint in the dynamic apparel manufacturing market._x000a__x000a_Responsibilities_x000a__x000a__x000a_ * Business Strategy Development:_x000a_   _x000a_   _x000a__x000a_Develop and implement effective business development strategies to propel the company's growth in the_x000a__x000a_activewear, athleisure, lingerie, and Womenâ€™s western wear categories. Stay informed about industry trends,_x000a__x000a_market dynamics, and competitor activities._x000a__x000a__x000a_ * Sales and Revenue Generation:_x000a_   _x000a_   _x000a__x000a_Lead the development and execution of sales plans to achieve revenue targets. Cultivate and nurture_x000a__x000a_relationships with key clients, retailers, and distributors._x000a__x000a__x000a_ * Market Expansion:_x000a_   _x000a_   _x000a__x000a_Identify and capitalize on opportunities for market expansion, both domestically and internationally._x000a__x000a_Develop market entry strategies and collaborate with cross-functional teams for successful execution._x000a__x000a__x000a_ * Client Relationship Management:_x000a_   _x000a_   _x000a__x000a_Maintain and strengthen relationships with existing clients, ensuring their satisfaction and loyalty._x000a__x000a_Identify opportunities for cross-selling and upselling within the apparel segment._x000a__x000a__x000a_ * Travel:_x000a_   _x000a_   _x000a__x000a_Ability to travel and attend trade shows as needed to meet clients and explore new markets._x000a__x000a_Qualifications_x000a__x000a__x000a_ * Bachelor's degree in Business, Marketing, or a related field. MBA preferred._x000a_ * Proven track record of 7 to 10 years in business development within the apparel industry._x000a_ * In-depth knowledge of the apparel market, including trends and key players._x000a_ * Strong leadership skills._x000a_ * Excellent communication, negotiation, and presentation skills._x000a_ * Willingness to travel as required._x000a_   _x000a_   _x000a__x000a_Benefits_x000a__x000a__x000a_ * A Competitive salary - we want our early leaders to think like entrepreneurs &amp; grow fast. If you do well,_x000a_   _x000a_   _x000a__x000a_weâ€™ll create wealth for you._x000a__x000a__x000a_ * Comprehensive health benefits for you and your family_x000a_ * Relocation support and reimbursements, if you are changing cities_x000a_ * Healthy meal plans and stocked pantry, at the office_x000a_ * Other Professional development support_x000a_   _x000a_   _x000a__x000a_To apply for the position you can also send us an email at hr@thimblerr.com with â€œApplication -_x000a__x000a_name&gt;_â€ with your updated CV and a small note about yourself._x000a__x000a_Skills: apparel industry,business development,client relationship management,excellent communication,sales and revenue generation"/>
    <x v="0"/>
    <x v="3"/>
    <x v="48"/>
    <x v="15"/>
    <n v="82078104"/>
    <x v="6"/>
    <x v="5"/>
    <x v="0"/>
  </r>
  <r>
    <n v="441"/>
    <x v="387"/>
    <x v="7"/>
    <x v="0"/>
    <x v="0"/>
    <x v="213"/>
    <x v="9"/>
    <s v="4 weeks ago"/>
    <n v="200"/>
    <s v="Role Overview:_x000a__x000a_The incumbent will be responsible for connecting and engaging with premium independent hotels. They will be responsible for end to end key account management and driving sustainable performance of the region. The role involves travel to different cities in the portfolio and providing expertise, metrics, analysis and recommendations based on the industry's best practices to the hotel partners._x000a__x000a__x000a__x000a__x000a_Know the Function:_x000a__x000a_The Independent Hotels team is part of the Domestic Hotel Supply Function and this team manages supply from Independent hotels based across India. and has about 40k+ Hotels contracted on our platforms_x000a__x000a__x000a__x000a__x000a_Skills you will bring to the table:_x000a__x000a_1. Relationship and Account Management :_x000a__x000a_â€¢ The Person will be responsible for connecting and engaging with independent hotels_x000a__x000a_â€¢ End to end account management and driving sustainable performance of the region_x000a__x000a_â€¢ The role involves travel to different cities in the portfolio and providing expertise, metrics, analysis and recommendations based on the industry's best practices to the hotel partners_x000a__x000a__x000a__x000a__x000a_2. Portfolio Management and Driving Growth :_x000a__x000a_â€¢ Grow net revenue in the market by producing business plans to achieve revenue goals, ensuring inventory levels exceed demand throughout the market, ensuring rate competitiveness across multiple available platforms_x000a__x000a__x000a__x000a__x000a_3. Data Analysis and Reporting:_x000a__x000a_â€¢ Establish and maintain supplier relationships, train partner hotels on our extranet and the wholesale business, review monthly production reports and provide feedback to top producing hotels, plan and execute market site visits_x000a__x000a_â€¢ Building MIS &amp; market intelligence reports, preparing geography wise and service wise sales plans and achieving them. Sharing insights on market and industry with the clients and internal stake holders_x000a__x000a__x000a__x000a__x000a_4. Negotiating:_x000a__x000a_â€¢ Networking, Deal initiating, negotiation &amp; closing deal with the clients._x000a__x000a_â€¢ Strategize in order to market the hotel in a better way. It helps hotel partners to serve the needs of their customers and at the same time grow their businesses_x000a__x000a__x000a__x000a__x000a_Relevant Experience:_x000a__x000a_â€¢ Preferred candidates having past work experience in sales/Travel Trade/ Key Account management/ Contracting/B2B Sales._x000a__x000a_â€¢ Experience in handling multiple accounts as a partner is preferred._x000a__x000a__x000a__x000a__x000a_Personality:_x000a__x000a_â€¢ Good at numbers and data analysis_x000a__x000a_â€¢ Strong communication skills_x000a__x000a_â€¢ Team player_x000a__x000a_â€¢ Flair for Travel are also pre-requisite for the job profile_x000a__x000a_â€¢ Strategic thinking_x000a__x000a_â€¢ High on analytical and problem solving skills_x000a__x000a_â€¢ Analytics bend of mind and Good Presentation skill"/>
    <x v="0"/>
    <x v="1"/>
    <x v="27"/>
    <x v="2"/>
    <n v="35113"/>
    <x v="71"/>
    <x v="7"/>
    <x v="0"/>
  </r>
  <r>
    <n v="442"/>
    <x v="388"/>
    <x v="25"/>
    <x v="0"/>
    <x v="0"/>
    <x v="206"/>
    <x v="278"/>
    <s v="2 days ago"/>
    <n v="29"/>
    <s v="&quot;Unlock your dream career with us. Connect with renowned employers, enjoy top-notch facilities, and thrive in a vibrant community.â€_x000a__x000a__x000a__x000a__x000a__x000a__x000a_Employer: BigCity Promotions_x000a__x000a_Position: Business Development Manager_x000a__x000a_Years of Experience: 3-8 Years_x000a__x000a_Community Location: Bangalore_x000a__x000a_Employment Type: _x000a__x000a__x000a__x000a__x000a__x000a__x000a__x000a_CONNECT_x000a__x000a__x000a__x000a__x000a_Company Overview (https://mckinleyrice.com/)_x000a__x000a_McKinley Rice is not just a company; it's a dynamic community, the next evolutionary step in the world of professional development. Spiritually, we're a hub where individuals and companies converge to unleash their full potential. Organizationally, we are a conglomerate composed of various entities, each contributing to the larger narrative of global excellence._x000a__x000a_Redrob by McKinley Rice: The Next Frontier in Professional Development_x000a__x000a_Propelled by a substantial 4-million-dollar pre-seed investment from top venture capitalists in Korea, Redrob emerges as McKinley Rice's latest venture, marking a new chapter in our expansion. Proudly introducing Redrobâ€”a groundbreaking AI platformâ€”we're set to redefine professional development._x000a__x000a_Going beyond traditional academic measures, Redrob embodies our commitment to nurturing talents and bridging the gap between industry demands and professionals' aspirations. Fueled by our funded growth, we're poised to revolutionize recruitment and assessments, ensuring candidates are not just academically proficient but also industry-ready._x000a__x000a_Redrob is the cornerstone of our vision to catalyze the formation of A-grade teams for organizations. Through seamless recruitment processes, we aim to be the indispensable right hand, facilitating the creation of high-calibre teams that surpass industry standards._x000a__x000a_About BigCity Promotions (https://www.bigcity.in/)_x000a__x000a_BigCity Promotionsâ„¢ is Indiaâ€™s premier sales promotion and Loyalty agency. We are Indiaâ€™s most comprehensive aggregator of experiential incentives with experience in sectors such as Consumer Durable, Foods &amp; beverages, FMCG, Banking, Telecom and Retail._x000a__x000a__x000a__x000a__x000a_With over 10 years of expertise and a team of creative, enthusiastic professionals we create_x000a__x000a_bespoke ideas suited to Brands marketing strategy, relevant to the lifestyles of end consumers. We create Indiaâ€™s most compelling consumer reward programs â€“ from Free Movies, Free Pizza, Coffee, Digital Rewards, free holidays, to Spa sessions Days out, Dining, Wellness, Xtreme sports, Salon treatments etc._x000a__x000a__x000a__x000a__x000a_We have executed over 5000+ promotions touching in excess of 350 Million Customers_x000a__x000a_and still counting! Our incentives have been used by some of the most innovative brands_x000a__x000a__x000a__x000a__x000a__x000a__x000a__x000a_in India and most of our clients are industry leaders in their respective sectors. We house a 360Â° service offering, covering Product sourcing, Redemption delivery (offline,_x000a__x000a_online, Mobile), Account Management, Creative and Concierge to ensure that our brand_x000a__x000a_and their end consumers enjoy a world class experience. 3 Offices across India i.e., HO at Bangalore, Branch office in Gurgaon and Mumbai. A team of 100 + creative, enthusiastic professionals_x000a__x000a__x000a__x000a__x000a__x000a__x000a__x000a__x000a__x000a__x000a_How to become a part of BigCity Promotions and enjoy the benefits:_x000a__x000a_â– Step 1: Fill in the application form and register via RedRob._x000a__x000a_â– Step 2: Clear the interview process._x000a__x000a_â– Step 3: Be a part of the team BigCity Promotions!_x000a__x000a__x000a__x000a__x000a__x000a__x000a__x000a_EXPERIENCE_x000a__x000a__x000a__x000a__x000a_Duties you'll be entrusted with:_x000a__x000a__x000a__x000a__x000a_â– As a Manager â€“ BD Retail you will be responsible for increasing revenue through new clients and_x000a__x000a_generating new opportunities the Region assigned in the loyalty marketing, Sales Promotions, Contest_x000a__x000a_and Sweepstakes._x000a__x000a_â– This is a B2B concept Sales role, hence you will be responsible for achieving targets at an individual_x000a__x000a_level &amp; the objective set by the company._x000a__x000a_â– The Primary role of the Manager â€“ BD Retail will include prospecting, cold calling, regular interactions,_x000a__x000a_making presentation/pitches to India's top brand managers, Marketers, Marketing heads with intent to_x000a__x000a_WIN business._x000a__x000a_â– Our business model revolves around designing &amp; delivering bespoke Sales Promotions, Trade_x000a__x000a_Promotions, Trade Schemes and Loyalty Program campaigns. Therefore, an in depth understanding of_x000a__x000a_Brands, Marketing Strategies, BTL/ ATL promotions, Loyalty Programs, etc will be of primary_x000a__x000a_importance._x000a__x000a_â– Thinking on your feet is mandatory - however its most important to understand clearly the brands_x000a__x000a_objectives, and marketing goals to create suitable programmes using BigCity's in house rewards &amp;_x000a__x000a_tech-based solutions._x000a__x000a_â– Engage closely with all prospects for large consumer and corporate programs, understanding Loyalty_x000a__x000a_landscape of India and address specific industry clientâ€™s needs accordingly._x000a__x000a_â– To build the seeding database from internal and external data sources, Generate and maintain a strong_x000a__x000a_sales funnel_x000a__x000a__x000a__x000a__x000a__x000a__x000a__x000a__x000a__x000a__x000a_Expectations from you:_x000a__x000a__x000a__x000a__x000a_Basic Requirements_x000a__x000a__x000a__x000a__x000a_â– The successful candidate to have more than 2 years plus yearsâ€™ experience in a business_x000a__x000a_environment in a client acquisition role._x000a__x000a_â– We are looking for candidates with excellent communication and presentation skills and_x000a__x000a_ideally having a strong Concept / Solution Sales background._x000a__x000a_â– Must have been exposed to B2B corporate sales and concept sales with a keen sales and_x000a__x000a_marketing acumen. Specifically dealing with Marketing Heads, Chief Marketing Officers,_x000a__x000a_Trade Marketing teams will be an added advantage._x000a__x000a_â– Ability to develop strong relationships to build either an industry or functional network._x000a__x000a_â– Candidates having good contacts with Brand and Marketing Managers and Decision Makers_x000a__x000a_in sectors like Retail, Telecom, Consumer Durables, FMCG, Banking and others will be_x000a__x000a_preferred._x000a__x000a_â– Candidates should have prior experience of working in a team and must be willing to travel_x000a__x000a_across India._x000a__x000a_"/>
    <x v="0"/>
    <x v="3"/>
    <x v="50"/>
    <x v="114"/>
    <n v="35413096"/>
    <x v="0"/>
    <x v="0"/>
    <x v="1"/>
  </r>
  <r>
    <n v="443"/>
    <x v="389"/>
    <x v="5"/>
    <x v="0"/>
    <x v="0"/>
    <x v="214"/>
    <x v="189"/>
    <s v="6 days ago"/>
    <n v="25"/>
    <s v="This job is provided by apna.co 1- Recruit good quality prospective insurance advisor and ensure that they are acquiring licensing to achieve the sales target._x000a__x000a_2-Relationship management with other stake holders._x000a__x000a_3-Provide on the job training &amp; manager and monitor performance._x000a__x000a_4-Good communication skills_x000a__x000a_5-Candiate should be a graduate._x000a__x000a_6-Exp. of 2 years in Agency channel."/>
    <x v="0"/>
    <x v="3"/>
    <x v="48"/>
    <x v="20"/>
    <n v="40439053"/>
    <x v="64"/>
    <x v="2"/>
    <x v="1"/>
  </r>
  <r>
    <n v="444"/>
    <x v="390"/>
    <x v="25"/>
    <x v="0"/>
    <x v="0"/>
    <x v="215"/>
    <x v="279"/>
    <s v="2 days ago"/>
    <n v="200"/>
    <s v="We are seeking an experienced and results-driven Business Development Manager with a strong background in the interiors industry. The successful candidate will play a key role in expanding our market presence and driving revenue growth within the interiors segment. The Business Development Manager will be responsible for identifying business opportunities, building strategic partnerships, and managing the entire sales cycle._x000a__x000a__x000a__x000a__x000a__x000a__x000a__x000a_LOCATIONS: Noida/ Hyderabad/ Bangalore_x000a__x000a__x000a__x000a__x000a_Responsibilities:_x000a__x000a__x000a__x000a__x000a_Market Research and Analysis:_x000a__x000a_ * Conduct thorough market research to identify trends, opportunities, and potential clients within the interiors industry._x000a_ * Analyze competitors and market conditions to develop strategies for gaining a competitive edge._x000a__x000a__x000a__x000a__x000a_Business Strategy Development:_x000a__x000a_ * Develop and implement effective business development strategies for the interiors segment, aligning with overall company goals._x000a_ * Collaborate with senior management to define short and long-term business objectives._x000a_ * Lead Generation and Prospecting:_x000a_ * Generate new business leads through networking, cold calling, and other proactive methods._x000a_ * Identify potential clients and develop a robust pipeline of opportunities within the interiors space._x000a__x000a__x000a__x000a__x000a_Client Relationship Management:_x000a__x000a_ * Build and maintain strong relationships with existing and potential clients, understanding their needs and preferences._x000a_ * Collaborate with the design and project teams to ensure client expectations are met and exceeded._x000a__x000a__x000a__x000a__x000a_Sales and Revenue Generation:_x000a__x000a_ * Drive the sales process from lead identification to closure, meeting and exceeding sales targets._x000a_ * Negotiate and finalize contracts, ensuring favorable terms for the company._x000a__x000a__x000a__x000a__x000a_Partnership Development:_x000a__x000a_ * Identify and pursue strategic partnerships with key stakeholders in the interiors industry, including architects, designers, contractors, and suppliers._x000a_ * Collaboration with Cross-Functional Teams:_x000a_ * Work closely with marketing, design, and project management teams to ensure seamless communication and project execution._x000a_ * Provide feedback from the market to help improve products and services._x000a__x000a__x000a__x000a__x000a_Reporting and Analysis:_x000a__x000a_ * Prepare regular reports on business development activities, sales performance, and market trends._x000a_ * Utilize data and analytics to drive informed decision-making._x000a__x000a__x000a__x000a__x000a_Compliance and Ethics:_x000a__x000a_ * Ensure that all business development activities comply with relevant laws, regulations, and ethical standards._x000a__x000a__x000a__x000a__x000a_Qualifications:_x000a__x000a_ * Bachelorâ€™s degree in Business, Marketing, or a related field. MBA is a plus._x000a_ * Proven track record of success in business development, preferably within the interiors or related industry._x000a_ * Strong understanding of interior design trends, materials, and construction processes._x000a_ * Excellent communication, negotiation, and presentation skills._x000a_ * Ability to build and maintain strong relationships with clients and partners._x000a_ * Strategic thinker with the ability to analyze market data and develop effective strategies._x000a_ * Results-driven with a focus on achieving and exceeding sales targets._x000a_ * Familiarity with CRM software and other sales tools._x000a_ * Willingness to travel as needed._x000a__x000a__x000a__x000a__x000a_If you are a dynamic and motivated individual with a passion for driving business growth in the interiors sector, we invite you to apply and contribute to our exciting journey."/>
    <x v="0"/>
    <x v="4"/>
    <x v="31"/>
    <x v="115"/>
    <n v="3786271"/>
    <x v="0"/>
    <x v="0"/>
    <x v="1"/>
  </r>
  <r>
    <n v="445"/>
    <x v="391"/>
    <x v="12"/>
    <x v="1"/>
    <x v="1"/>
    <x v="216"/>
    <x v="275"/>
    <s v="1 month ago"/>
    <n v="101"/>
    <s v="Business Development Manager_Sales company :_x000a__x000a_NxtWave is one of Indias fastest-growing Ed-Tech startups. NxtWave is revolutionizing the 21st-century job market by transforming youth into highly skilled tech professionals irrespective of their educational background with its CCBP 4.0 programs._x000a__x000a_NxtWave is founded by Rahul Attuluri (Ex Amazon, IIIT Hyderabad), Sashank Reddy (IIT Bombay), and Anupam Pedarla (IIT Kharagpur). In February 2023, NxtWave raised 275 crores led by Greater Pacific Capital, a leading international private equity firm. The startup is also backed by Orios Ventures, Better Capital, and marquee angels, including the founders of some of Indias unicorns._x000a__x000a_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_x000a__x000a_By offering vernacular content and interactive learning, NxtWave is breaking the entry barrier for learning tech skills. Learning in their mother tongue helps learners achieve higher comprehension, deeper attention, longer retention, and greater outcomes._x000a__x000a_NxtWave now has paid subscribers from 450+ districts across India. In just 2 years, CCBP 4.0 learners have been hired by 1500+ companies including Google, Amazon, Nvidia, Goldman Sachs, Oracle, Deloitte, and more._x000a__x000a_The scale at which we operate on the tech level (as on February 2023)_x000a__x000a_370 Cr+ learning minutes spent_x000a__x000a_69 Cr+ Code Runs_x000a__x000a_4.2 Bn. + API Requests Handled by our servers_x000a__x000a_Read more about us in the news - Economic Times | CNBC | Yourstory | VCCircle_x000a__x000a_Address: Ground Floor, Survey No 115/22 115/23, Plot No 30, , Hyderabad, Telangana, India_x000a__x000a_Job Description_x000a__x000a_You're ideal for this role, if:_x000a__x000a__x000a_ * You can manage a team of counselors that would guide students with their career decisions_x000a_ * You can instill empathy in your team to address all queries regarding NxtWave courses for potential learners and help them make a decision faster_x000a_ * You've proven experience in driving the outcomes from a sales team in achieving revenue targets_x000a_ * You're looking to work in the environment of a high-growth startup_x000a_ * You're looking for a managerial role where you also find meaning in your work_x000a_   _x000a_   _x000a__x000a_What will you be doing?_x000a__x000a__x000a_ * Lead a team of Business Development Associates &amp; sales representatives to achieve a given revenue target_x000a_ * Continuously monitor and train the team to improve performance and conversions_x000a_ * Counseling learning prospects, offering career advice, and providing a sense of how CCBP 4.0 Programs can accelerate their career._x000a_ * Establishing the effectiveness and uniqueness of CCBP 4.0 Programs._x000a_ * Taking responsibility for ensuring the entire sales closing life cycle for your assigned Sales Team. Phone/video calls, product demonstrations, sales closing, and post-sales relationship management fall under this category._x000a_ * Maintaining a detailed database of all the interactions with the leads and providing constant feedback on the quality of the leads to the respective team._x000a_ * Carrying weekly revenue and enrollment targets._x000a_ * Analyzing and sharing active feedback about customer behavior, market demands, and competition with the marketing team_x000a_ * Handle escalations and improve customer experience_x000a_ * Make propositions, give suggestions, and designate sales targets and job obligations to each team member._x000a_ * Give prompt responses on crucial issues and suggest solutions_x000a_   _x000a_   _x000a__x000a_What are we looking for?_x000a__x000a__x000a_ * An individual with excellent communication skills (written and verbal), interpersonal abilities, and presentation skills._x000a_ * Apart from good English proficiency, individuals with any of the following as native language Tamil._x000a_ * Highly Dedicated Individuals who are hardworking and with extreme determination._x000a_ * Sales Experience with the EdTech domain is an additional advantage._x000a_ * People with a strong sense of empathy and great patience._x000a_ * People with a systematic approach to building sales funnels, tracking feedback, prioritizing tasks, and consistently exceeding targets within the deadlines_x000a_ * A sales mindset, to effectively communicate NxtWaves offerings to its prospective learners and achieve revenue targets_x000a_ * Passion for delivering the highest levels of customer service at all times._x000a_   _x000a_   _x000a__x000a_Languages Known_x000a__x000a__x000a_ * Native speaker of Hindi._x000a_ * Excellent Proficiency in English_x000a_   _x000a_   _x000a__x000a_Work Location &amp; Working Days:_x000a__x000a__x000a_ * Work from Office(Hyderabad)_x000a_ * 6 - Day Week_x000a_   _x000a_   _x000a__x000a_(ref:iimjobs.com)"/>
    <x v="0"/>
    <x v="3"/>
    <x v="31"/>
    <x v="116"/>
    <n v="71321041"/>
    <x v="72"/>
    <x v="8"/>
    <x v="0"/>
  </r>
  <r>
    <n v="446"/>
    <x v="392"/>
    <x v="5"/>
    <x v="0"/>
    <x v="0"/>
    <x v="206"/>
    <x v="280"/>
    <s v="1 week ago"/>
    <n v="134"/>
    <s v="Description_x000a__x000a_Business Development Manager- Are you customer obsessed, flexible, smart and analytical, strategic yet execution focused, hungry and passionate about e-commerce, experienced, and entrepreneurial individual with a strong work ethic? If yes, this opportunity will appeal to you._x000a__x000a_We are looking for someone, who shares Amazonâ€™s passion for the customer and will take on the fulfilling challenge of making sellers successful in the Amazon India Marketplace. In this role, you will have the exciting opportunity to help shape and deliver on the strategy and invent systems and processes to make sellers successful in the marketplace. Essentially, you will play a crucial role in Amazon India achieving its mission of â€œtransforming the way India buys and sellsâ€._x000a__x000a_The ideal candidate will have a background in sales with focus on driving operational rigor, possess exceptional data analytical skills and communications skills and have consistent track record delivering results. He/she should be able to think strategically and analytically about the business and market opportunities and challenges. He/she should have the ability to work cross-organizationally to drive consensus and results. He/she will have a keen sense of ownership, drive, and desire to win!_x000a__x000a_Value Selection Acq. team in Amazon is an internal sales team of specialists that reaches out to 3P sellers to offer them an opportunity for onboarding and growing business at Amazon marketplace. This role offers an opportunity to make a significant impact on the future growth and flywheel for Amazon._x000a__x000a_Key job responsibilities_x000a__x000a_Key job responsibilities_x000a__x000a__x000a_ * Serve as a key member of Bazaar/Glowroad Sales Team, leading a 5-6 member seller acquisition team and drive business growth in assigned market._x000a_ * Own the seller success charter to drive inputs quality of launch and monitor the input-output correlations._x000a_ * Liaise with Category, Account Management and Product team to implement SX improvements._x000a_ * Own the defect reduction in execution especially focused on perfect onboarding and post launch experience._x000a_ * Leverage CRM and sales tools to build and review the sales pipeline._x000a_ * Own, review and align leadership inputs on Sales acquisition strategy._x000a_ * Pilot new interventions to bring about disruption and a differential Customer/Seller Experience._x000a_   _x000a_   _x000a__x000a_We are open to hiring candidates to work out of one of the following locations:_x000a__x000a_Bengaluru, KA, IND_x000a__x000a_Basic Qualifications_x000a__x000a__x000a_ * 3+ years of sales experience_x000a_ * 3+ years of sales or account management experience_x000a_ * Experience analyzing data and best practices to assess performance drivers_x000a_ * Experience managing teams_x000a_ * Experience using Salesforce or other CRM tool_x000a_   _x000a_   _x000a__x000a_Preferred Qualifications_x000a__x000a__x000a_ * 2+ years of using SQL to extract and manipulate data experience_x000a_ * 5+ years of B2B industry service delivery experience_x000a_   _x000a_   _x000a_   _x000a__x000a_Company - ASSPL - Karnataka_x000a__x000a_Job ID: A2535222"/>
    <x v="0"/>
    <x v="3"/>
    <x v="51"/>
    <x v="5"/>
    <n v="1586"/>
    <x v="0"/>
    <x v="0"/>
    <x v="1"/>
  </r>
  <r>
    <n v="447"/>
    <x v="393"/>
    <x v="11"/>
    <x v="0"/>
    <x v="0"/>
    <x v="217"/>
    <x v="281"/>
    <s v="4 days ago"/>
    <n v="30"/>
    <s v="Job Description â€“Corporate Development Manager (Founderâ€™s Office)_x000a__x000a_Work Location_x000a__x000a_Bangalore_x000a__x000a_About Bureau_x000a__x000a_At Bureau, we take care of risks so that our clients take care of their business. Bureau is a no-code Identity Decisioning Platform that enables seamless customer onboarding and fraud free customer interactions. Our no-code identity orchestration platform protects and accelerates onboarding, verification, and transactions â€” without introducing friction for the end users. We prefer trustworthiness over creditworthiness!_x000a__x000a_What to expect from the role?_x000a__x000a_The Corporate Development Manager will play a key role in driving the success of our business by developing and reporting Key Performance Indicators, financial metrics, and assisting in fundraising._x000a__x000a_In this role, you will help drive key projects integrating sales, product, engineering, marketing, finance and HR. You will also play a critical role in shaping Bureauâ€™s positioning and maintaining warm relations with our investors. This role will be a key member of the Founderâ€™s Office team at Bureau._x000a__x000a_How will your day look like at Bureau?_x000a__x000a__x000a_ * Financial and non-financial KPI reporting to investors on a periodic basis_x000a_ * Track progress of OKRs and Annual Business Plans and initiate timely modifications_x000a_ * Drive narratives that effectively communicate Bureauâ€™s vision, mission and values_x000a_ * Maintain investor decks that encapsulate well our story, the market opportunity, competitive landscape and financial performance_x000a_ * Prepare and present reports on business performance on a periodic basis (Weekly/ Monthly Business Reviews) to the leadership_x000a_ * Lead the fundraising process, including market research, and managing the due diligence_x000a_   _x000a_   _x000a__x000a_process_x000a__x000a__x000a_ * Financial modeling and analysis to support strategic decisions and fundraise initiatives_x000a_   _x000a_   _x000a__x000a_What does it take to be in this role?_x000a__x000a__x000a_ * 5+ years of experience in strategy, finance, Founderâ€™s Office divisions, preferably in a SaaS company_x000a_ * Flair for business storytelling and ability to build compelling narratives on Bureauâ€™s story, mission and value_x000a_ * Advanced verbal and written communication skills_x000a_ * Strong analytical and problem-solving skills_x000a_ * Proficient in Excel and PowerPoint_x000a_ * Ability to influence and build effective working relationships at all levels in the organisation_x000a_ * Strong attention to detail and agility to deliver results with a quick turnaround time_x000a_ * Expert skill in presenting findings, conclusions, alternatives clearly and concisely"/>
    <x v="0"/>
    <x v="3"/>
    <x v="48"/>
    <x v="9"/>
    <n v="42725409"/>
    <x v="0"/>
    <x v="0"/>
    <x v="1"/>
  </r>
  <r>
    <n v="448"/>
    <x v="394"/>
    <x v="11"/>
    <x v="0"/>
    <x v="0"/>
    <x v="218"/>
    <x v="282"/>
    <s v="4 days ago"/>
    <n v="200"/>
    <s v="About Amber (https://amberstudent.com/)_x000a__x000a_Long-term accommodation booking platform for students (think booking.com for student housing). Amber helps 80M+ students worldwide, find and book  accommodations near their universities, without the hassle of negotiation, non-standardized and cumbersome paperwork, and broken payment process. We are the largest and fastest-growing student housing platform globally, with 1M+ units listed in 6 countries and across 100+ cities. We are growing rapidly and targeting $2B in annual gross bookings value by 2024._x000a__x000a_If you are passionate about making international mobility and living seamless and accessible, then - Join us in building the future of student Housing! (We are amongst the fastest growing companies in the Asia Pacific as per Financial Times https://www.ft.com/high-growth-asia-pacific-ranking-2022)_x000a__x000a_We are looking for an ambitious and energetic Business Development Manager to help us expand our clientele. You will be the face of the company with 100s of partners on the ground that support us._x000a__x000a_The goal is to drive sustainable financial growth through boosting partnerships and forging strong relationships with clients._x000a__x000a__x000a__x000a__x000a_Responsibilities:_x000a__x000a_ * Manage existing accounts with proper relationship building, with an intention of growing leads and business from them._x000a_ * Hunt for new accounts to onboard them and tell them about amber and how we are different from other marketplaces and platforms._x000a_ * Meet the targets of bookings and leads from the partners that are being managed in your territory._x000a_ * Liaison with internal teams such as operations, supply, finance, and marketing to ensure that leads are catered effectively and closed._x000a_ * Provide feedback around reasons why leads are not closed and set up an action plan._x000a_ * Conduct joint meetings with internal teams and partners to align on expectations targets and plans for the quarter._x000a_ * Build long-term relationships with new and existing customers._x000a__x000a__x000a__x000a__x000a_Requirements and skills:_x000a__x000a_ * Relationship management skills, ability to speak to executives, managers and CEOs to get the business._x000a_ * Follow-up management, on the funnel of leads and conversion levers_x000a_ * Intent to travel and meet all customers in the territory. Field sales acumen. Day planning of meetings._x000a_ * Proficiency in MS Office and CRM software such as lead squared._x000a_ * Market knowledge of the local territory and roads and marketplaces of the local area_x000a_ * Communication and negotiation skills; time management and planning skills_x000a__x000a__x000a__x000a__x000a_What will you get from amber_x000a__x000a_ * Fast-paced growth (can skip intermediate levels)_x000a_ * Total freedom and authority (everything under you, just get the job done!)_x000a_ * Amazing work culture (trust us when we are saying this!)_x000a_ * Open and Inclusive Environment"/>
    <x v="0"/>
    <x v="3"/>
    <x v="52"/>
    <x v="117"/>
    <n v="10096083"/>
    <x v="13"/>
    <x v="0"/>
    <x v="1"/>
  </r>
  <r>
    <n v="449"/>
    <x v="395"/>
    <x v="13"/>
    <x v="0"/>
    <x v="0"/>
    <x v="219"/>
    <x v="283"/>
    <s v="1 week ago"/>
    <n v="200"/>
    <s v="BharatPe has recently acquired a majority stake in Mumbai-based NBFC, TrillionLoans Fintech. Trillionloans is a 5 year old. NBFC whose portfolio majorly runs across personal loans, supply chain finance and other segments such as auto and gold loans. With this, BharatPe is now enabled to further drive financial empowerment for Bharat with continued leverage of its advanced technology stack. As we start this new phase of growth, we are looking for motivated individuals to unlock exponential innovation and growth in the lending space. So, alongside business, we are equally focused on building a culture where employees succeed unconditionally._x000a__x000a_We believe we are in an ever-evolving space with immense opportunity to build for Bharat! Our people will enable this journey with their ideas, innovations and capabilities. We value diversity, where we encourage. different points of view, ways of thinking, new capabilities to strengthen and improve the lives of us. customers. And that is not all, we have a lot of fun while we explore new ideas, solve real problems, collaborate, connect â€” and we do it all together._x000a__x000a_In this role, you have the opportunity to deliverâ€¦_x000a__x000a_â— Sales strategies to increase business revenue_x000a__x000a_â— Potential avenues to generate new business opportunities_x000a__x000a_â— Marketing plans for business growth_x000a__x000a_â— Budget and timeframe for the business projects_x000a__x000a_Responsibilities will include;_x000a__x000a_â— Develop and deliver business plans through carrying out research, formulate market analysis and deliver accurate business reports_x000a__x000a_â— Engage closely with all prospects and maintain healthy conversion rates (pipeline management)_x000a__x000a_â— Understand Loyalty landscape of India and address specific industry clientsâ€™ needs accordingly_x000a__x000a_â— Coordinate with various groups within the company to meet sales target_x000a__x000a_â— Contracting and on-boarding new clients_x000a__x000a_â— Develop and maintain excellent partner relationships_x000a__x000a_Qualification_x000a__x000a_â—MBA from reputed college / University_x000a__x000a_â—5+ years of experience in Financial/NBFC/Banking/related industries; with experience in similar_x000a__x000a_sales and marketing roles"/>
    <x v="0"/>
    <x v="3"/>
    <x v="48"/>
    <x v="20"/>
    <n v="14510217"/>
    <x v="7"/>
    <x v="6"/>
    <x v="1"/>
  </r>
  <r>
    <n v="452"/>
    <x v="396"/>
    <x v="13"/>
    <x v="0"/>
    <x v="0"/>
    <x v="220"/>
    <x v="284"/>
    <s v="1 week ago"/>
    <n v="141"/>
    <s v="Company Description_x000a__x000a_Design Arc Interiors is a highly recognized interior design firm based in Bengaluru, India. The firm specializes in commercial, office space, retail, healthcare, interiors design. Design Arc provides one-stop interior and decor solutions for projects ranging from midrange to premium interiors to effective commercial interior spaces. The company's mission is to develop distinctive, compelling, highly functional, and quality-designed spaces for its clients._x000a__x000a__x000a__x000a__x000a_Role Description_x000a__x000a_This is a  on-site role for a Senior Business Development Manager. The Senior Business Development Manager will be responsible for developing new business opportunities for the company by identifying new markets, prospective clients, and penetrating new markets. The Senior Business Development Manager will also work with the design team to create customized proposals and presentations for clients and oversee the sales team._x000a__x000a__x000a__x000a__x000a_Qualifications_x000a__x000a_ * Excellent communication and presentation skills_x000a_ * Experience in sales and business development_x000a_ * Ability to build long-term relationships with clients_x000a_ * Proven track record in meeting or exceeding sales targets_x000a_ * Ability to work under pressure and meet tight deadlines_x000a_ * Experience in the interior design industry is a plus_x000a_ * Bachelor's degree in Business Administration, Marketing, or related field_x000a_ * Master's degree in Business Administration is a plus"/>
    <x v="0"/>
    <x v="0"/>
    <x v="5"/>
    <x v="20"/>
    <n v="13256534"/>
    <x v="0"/>
    <x v="0"/>
    <x v="1"/>
  </r>
  <r>
    <n v="453"/>
    <x v="397"/>
    <x v="35"/>
    <x v="0"/>
    <x v="0"/>
    <x v="221"/>
    <x v="285"/>
    <s v="3 weeks ago"/>
    <n v="200"/>
    <s v="Mantell Associates has partnered with a CDMO who is seeking a Director of Business Development to strengthen its Commercial team. In this role, you will oversee the entire product and service portfolio and take immediate responsibility for assigned customers._x000a__x000a__x000a__x000a__x000a_Business Development Director - Responsibilities:_x000a__x000a_ * Meet budgeted business (order) and sales targets . Develop the key account based on organisation growth aspirations, ensuring customer centricity_x000a_ * As a client facing organization ensure that the organization and its services are consistently presented in a strong, positive image to relevant stakeholders_x000a_ * Minimise customer churn rate by driving customer centricity in the organization, BD Sales processes and knowledge management_x000a_ * Create and update all relevant assets to business generation and development like basic and account plans, territory, quarterly/half yearly rolling plan etc._x000a_ * Champion knowledge management system rollout, especially for BD-related activities_x000a_ * Provide inputs towards developing a customer-specific strategy and finalizing the different forums for interaction_x000a_ * Providing inputs towards Channel Selection to Strategic Marketing_x000a_ * Provide strategic oversight for all Sales, Business Development, and Marketing activities of the organisation_x000a_ * Identify and develop new business opportunities to expand the company's reach and impact_x000a_ * Foster long-term relationships with clients using existing networks and other sales tools to grow the client base_x000a_ * Maintain close contact with key decision-makers at customer organisations across different departments_x000a_ * Work closely with the Marketing team to develop strategies for attracting and retaining clients and raising awareness of the company's services to increase revenue_x000a_ * Lead project acquisition - negotiate contracts, generate client proposals and bids, and close deals to meet business objectives_x000a_ * Collaborate with colleagues from various areas to develop tailored solutions and encourage internal cross-departmental cooperation_x000a_ * Attend and participate in key conferences to enhance company visibility and identify new opportunities_x000a__x000a__x000a__x000a__x000a_Business Development Director - Requirements:_x000a__x000a_ * Hold a Bachelor's or Master's degree in Chemistry, Biology, Pharmaceutics, Life Sciences, or a related field_x000a_ * Strong leadership experience in Sales/Business Development and Key Account Management within a Commercial function_x000a_ * Demonstrated ability to translate customer orientation and expert advice into sales success and long-term customer relationships_x000a_ * Strong networking skills and ability to build relationships with diverse stakeholders_x000a_ * Possess technical knowledge and subject matter expertise_x000a_ * Proven track record of successfully establishing strategic partnerships_x000a_ * Exhibit excellent communication skills, both verbal and written_x000a_ * Highly organised and detail-oriented, with the ability to manage multiple projects and clients simultaneously_x000a_ * Comfortable utilising technology as a key part of the sales process_x000a__x000a__x000a__x000a__x000a_Mantell Associates is a specialist Pharmaceutical and Life Sciences headhunting firm. For more information on this role, please contact us at +44 (0)20 3854 7700."/>
    <x v="0"/>
    <x v="6"/>
    <x v="53"/>
    <x v="118"/>
    <n v="18967933"/>
    <x v="13"/>
    <x v="0"/>
    <x v="0"/>
  </r>
  <r>
    <n v="454"/>
    <x v="398"/>
    <x v="2"/>
    <x v="0"/>
    <x v="0"/>
    <x v="222"/>
    <x v="286"/>
    <s v="1 week ago"/>
    <n v="126"/>
    <s v="Roles and Responsibilities_x000a__x000a_ï¬ Ability to identify customerâ€™s LTL/PTL requirements and clearly communicate the product offerings to match their needs._x000a__x000a_ï¬ Service a geographical area/client segment to generate leads and sign new customers. Responsible for negotiation and pricing closure._x000a__x000a_ï¬ Manage a portfolio of customers and potential customers via personal sales visits, using face to face contact to provide a personal service._x000a__x000a_ï¬ Build a strong client relationship to ensure that the account performs and grows to its maximum potential, reducing attrition rate and minimizing opportunities for competitors to gain business._x000a__x000a_ï¬ Conversion of qualified leads into customers (First Time Buyers) across Major, Small and Medium Business Accounts and develop and penetrate existing accounts (Retention and Development)._x000a__x000a_ï¬ Act as the customerâ€™s main point of contact, by liaising closely with the relevant departments within Delhivery to ensure that their queries, problems or issues are dealt with appropriately._x000a__x000a_ï¬ Monitor the health of accounts, service levels and enhance SOW growth. Prepare and present weekly/monthly reports detailing sales achieved and those predicted against targets._x000a__x000a_ï¬ To continually develop knowledge of Deliveryâ€™s products/services and general commercial awareness to provide the best possible solutions to the customers._x000a__x000a__x000a__x000a__x000a__x000a__x000a__x000a_Desired Skills and Experience_x000a__x000a_ï¬ Candidate should have 6+ yrs. experience in Logistics / SCM BD Role_x000a__x000a_ï¬ Candidate should have excellent communication skills, good negotiation and co-ordination, market intelligence, generate business inquiries, expanding sales and ensure the profitability of the company_x000a__x000a_ï¬ New acquisition skills required_x000a__x000a_ï¬ Analytical bent of mind and good data analysis skills_x000a__x000a_ï¬ Willing to travel and are ready to visit as per the company ask_x000a__x000a_ï¬ A positive attitude and a desire to promptly resolve potential customer issues or complaints to support business growth_x000a__x000a_ï¬ Go getter and responsibility taker who will ensure that we hit monthly targets with given margins"/>
    <x v="0"/>
    <x v="3"/>
    <x v="48"/>
    <x v="119"/>
    <n v="2312777"/>
    <x v="7"/>
    <x v="6"/>
    <x v="1"/>
  </r>
  <r>
    <n v="456"/>
    <x v="399"/>
    <x v="25"/>
    <x v="0"/>
    <x v="0"/>
    <x v="213"/>
    <x v="287"/>
    <s v="2 days ago"/>
    <n v="200"/>
    <s v="Roles and Responsibilities:_x000a__x000a__x000a__x000a__x000a_ * Handle inbound interest and leads, facilitating online demos._x000a_ * Research prospects for effective sales calls._x000a_ * Conduct online demos and convert prospects into customers._x000a_ * Ensure well-organized and impactful product demos._x000a_ * Understand customer needs and propose suitable Marquee products._x000a_ * Manage ongoing customer relationships._x000a_ * Implement strategic follow-ups through calls, texts, and emails._x000a_ * Strive to achieve sales targets._x000a_ * Collaborate on strategic alliances, potentially travelling to various financial centres globally_x000a__x000a__x000a__x000a__x000a_Requirements:_x000a__x000a__x000a__x000a__x000a_ * Prior experience in Investment Banking/Investment Analysis preferred._x000a_ * Knowledge/experience in startup fundraising is advantageous._x000a_ * Remote work, 5 days a week (Monday to Friday, 2:30 pm to 11 pm)._x000a_ * Ownership of a laptop is mandatory._x000a_ * Excellent written and spoken English is required._x000a_ * Two-week training is provided upon joining._x000a__x000a__x000a__x000a__x000a__x000a__x000a__x000a_Join Marquee Equity, a global leader in end-to-end fundraising solutions._x000a__x000a__x000a__x000a__x000a_Visit our website: www.marquee-equity.com and check client testimonials on TrustPilot/MarqueeEquity"/>
    <x v="0"/>
    <x v="4"/>
    <x v="48"/>
    <x v="120"/>
    <n v="13253391"/>
    <x v="13"/>
    <x v="0"/>
    <x v="1"/>
  </r>
  <r>
    <n v="457"/>
    <x v="400"/>
    <x v="41"/>
    <x v="0"/>
    <x v="0"/>
    <x v="223"/>
    <x v="288"/>
    <s v="2 weeks ago"/>
    <n v="70"/>
    <s v="About Us_x000a__x000a_At Technip Energies, we believe in a better tomorrow, and we believe we can make tomorrow better. With approximately 15,000 talented women and men, we are a global and leading engineering and technology company, with a clear vision to accelerate the energy transition. Designing and delivering added value energy solutions is what we do._x000a__x000a_If you share our determination to drive the transition to a low-carbon future, then this could be the job for you._x000a__x000a__x000a__x000a__x000a_We are currently seeking a Senior Manager/Manager â€“ Business Development to join our team based in Noida, India._x000a__x000a__x000a__x000a__x000a_About the Job_x000a__x000a_The Business Development Manager holds a high responsibility and will play a vital role in helping the Company achieve its sales and business goals._x000a__x000a_Works closely as a first point of contact for clients, coordination with internal engineering departments, Commercial departments &amp; IBU management to ensure a good flow of information throughout the business._x000a__x000a_Establish and maintain relationships with Client organizations within India &amp; Abroad._x000a__x000a_Understanding of client requirements for Energy Transition and Decarbonization. Understand intended developments and be responsible for day-to-day contact with these clients. Involved in identification of preferred opportunities and developing strategy for capture and execution of prospects. Represent the Company at various meetings and events, promoting the Company's capabilities, product lines and services, always maintaining a positive and professional impression._x000a__x000a__x000a__x000a__x000a_Responsibilities:_x000a__x000a_ * Sector: Oil &amp; Gas, Steel, Power &amp; Cement industries_x000a_ * Business Development, Marketing and Sales of T.EN offerings in India according to Companyâ€™s strategy._x000a_ * Identification of business opportunities, determine customer's needs and priorities, formulation of prospect strategies including capture strategies for the positioning of the company to maximize benefits from its resources._x000a_ * Develop and manage client key accounts._x000a_ * Study Tender enquiry and clearly define the requirements to Proposal Teams._x000a_ * Ensuring full compliance with Sales Process / T.EN GPS_x000a_ * Negotiate and finalize the contracts on behalf of the company._x000a_ * Maintain up-to-date knowledge of markets and Technip Energies product portfolio._x000a_ * Provide in-house support for preparation of proposals and assist in formulating sales strategy._x000a_ * Gathering competitor information and analyzing it._x000a_ * Speedy response to client_x000a__x000a__x000a__x000a__x000a_We do not offer you only a job, but an inspiring journey in a truly global environment where you team up to break boundaries thanks to the innovation, creativity and pioneer spirit which drive our people._x000a__x000a__x000a__x000a__x000a_About You_x000a__x000a_ * Bachelor Degree is Mechanical or Chemical engineering. MBA would be an added advantage_x000a_ * 8-10 years of experience in Hydrocarbon/Power/ Steel / Cement industry._x000a_ * Knowledge of changing market scenario with growing importance of Energy Transition &amp; Decarbonization._x000a_ * Good understanding of the Cement and Steel industry._x000a_ * Detailed knowledge and understanding of Technip Energies differentiators._x000a_ * Knowledge of commercial concepts._x000a_ * Commercial acumen, interest to learn commercial aspects_x000a_ * Excellent Planning and Organizing Skills._x000a_ * Excellent interpersonal skills and a proactive approach to the role._x000a_ * Result oriented_x000a_ * Good Presentation and Communication Skills_x000a_ * Learning agility_x000a_ * Ability to work under pressure._x000a__x000a__x000a__x000a__x000a_Whatâ€™s Next?_x000a__x000a_Starting Date:_x000a__x000a_Once receiving your system application,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_x000a__x000a_We invite you to get to know more about our company by visiting www.technipenergies.com and follow us on LinkedIn, Instagram, Facebook, Twitter, Youtube for company updates."/>
    <x v="0"/>
    <x v="4"/>
    <x v="23"/>
    <x v="121"/>
    <n v="31393419"/>
    <x v="3"/>
    <x v="2"/>
    <x v="0"/>
  </r>
  <r>
    <n v="458"/>
    <x v="401"/>
    <x v="21"/>
    <x v="3"/>
    <x v="0"/>
    <x v="224"/>
    <x v="64"/>
    <s v="1 day ago"/>
    <n v="25"/>
    <s v="Job Overview_x000a__x000a__x000a_ * Weâ€™re currently looking for a Business Development Manager on a , permanent basis._x000a_ * This position sits within the Employer Relationships team. This role is based in Hyderabad._x000a_ * The role is responsible for managing existing partner relationships whilst also finding new commercially focused business._x000a_   _x000a_   _x000a__x000a_The Job_x000a__x000a__x000a_ * Reporting to the Head of Employer Relationships, on a day-to-day basis, youâ€™ll be involved in the following:_x000a_ * Contributes to the development of the business development plan for the market, ensuring that it reflects employer needs and market conditions_x000a_ * Identifies and progresses opportunities to grow companyâ€™s business through employer partnerships ensuring a clear and mutually beneficial proposition_x000a_ * Using agreed criteria, identifies target employers based on an understanding of potential contribution_x000a_ * Works with relevant internal stakeholders to develop and deliver a plan of business development activity for designated employers_x000a_ * Develops and manages strong partnerships with employers in order to build companyâ€™s brand and reputation, deepen our engagement and further companyâ€™s strategic and growth objectives_x000a_ * Plans and manages multi-level relationships and actively manages the sales pipeline for all designated employers_x000a_ * Develops new and existing revenue streams with employers in order to maximize opportunities and grow Companyâ€™s business_x000a_ * Works with partners to ensure that global solutions, content, and expertise are leveraged and consistently implemented_x000a_ * Concludes agreements with employers for commercial relationships that deliver against KPIs and targets_x000a_ * Promotes the companyâ€™s qualification, products, and services to employers, encouraging take-up through presentations and other sales activities_x000a_ * Communicates changes to the companyâ€™s qualification, products, and services to employers in order to build advocacy_x000a_ * Ensures employers are supported with companyâ€™s processes including accreditation in order to develop engagement and improve performance._x000a_   _x000a_   _x000a__x000a_The Person_x000a__x000a_Weâ€™re looking for someone who:_x000a__x000a__x000a_ * Demonstrable experience in business development and business-to-business selling, ideally in a professional service or education environment_x000a_ * Knowledge of business development frameworks, processes and techniques_x000a_ * Understanding of accountancy and local regulatory frameworks is desirable_x000a_ * Strong interpersonal skills with the ability to build long term, high quality, trusted relationships up to and including board level_x000a_ * Skilled networker and prospector with strong influencing and negotiation skills_x000a_ * Strong communication and presentation skills, both written and oral_x000a_ * Highly motivated, proactive and enthusiastic_x000a_ * Able to plan, manage and work on own initiative to deliver results within strict deadlines and agreed budgets_x000a_ * Commercially orientated and results driven with a track record of successful delivery"/>
    <x v="0"/>
    <x v="3"/>
    <x v="48"/>
    <x v="122"/>
    <n v="2935944"/>
    <x v="2"/>
    <x v="1"/>
    <x v="1"/>
  </r>
  <r>
    <n v="459"/>
    <x v="402"/>
    <x v="4"/>
    <x v="2"/>
    <x v="1"/>
    <x v="214"/>
    <x v="189"/>
    <s v="18 hours ago"/>
    <n v="25"/>
    <s v="This job is provided by apna.co_x000a__x000a_Aditya Birla Sun Life Insurance | Agency Channel | Gujarat - Vadodra | Spot Offer | High CTC | On Roll Opportunity |"/>
    <x v="0"/>
    <x v="3"/>
    <x v="48"/>
    <x v="20"/>
    <n v="40439053"/>
    <x v="73"/>
    <x v="10"/>
    <x v="1"/>
  </r>
  <r>
    <n v="460"/>
    <x v="403"/>
    <x v="4"/>
    <x v="2"/>
    <x v="1"/>
    <x v="206"/>
    <x v="189"/>
    <s v="18 hours ago"/>
    <n v="25"/>
    <s v="This job is provided by apna.co To recruit good quality prospective insurance advisors and ensure that they are acquiring licensing to achieve the sales target set by the company._x000a__x000a_Motivating the advisors to achieve the sales target set by the company._x000a__x000a_Provide on the job training and manage &amp; monitor performance of the advisors._x000a__x000a_Relationship management with stake holders._x000a__x000a_Maintain persistence for the policies procured by the team of advisors to overall achieve the profitability of the team."/>
    <x v="0"/>
    <x v="3"/>
    <x v="48"/>
    <x v="20"/>
    <n v="40439053"/>
    <x v="11"/>
    <x v="6"/>
    <x v="1"/>
  </r>
  <r>
    <n v="461"/>
    <x v="404"/>
    <x v="9"/>
    <x v="0"/>
    <x v="0"/>
    <x v="209"/>
    <x v="276"/>
    <s v="3 weeks ago"/>
    <n v="25"/>
    <s v="We are looking for a Business Development Representative to act as the liaison between our Marketing and Sales teams. Your role will be to seek new business opportunities by contacting and developing relationships with potential customers._x000a__x000a_To be successful in this role, you should have previous experience developing leads from marketing campaigns and meeting sales quotas. You will use your communication skills to cultivate strong relationships with customers, from first contact until you close the deal. You will also ensure proper after-sales service. If you are motivated and results-driven, and enjoy working in a team environment, weâ€™d like to meet you._x000a__x000a_Ultimately, you will boost sales and contribute to our long-term business growth._x000a__x000a_Responsibilities_x000a__x000a__x000a_ * Qualify leads from marketing campaigns as sales opportunities_x000a_ * Contact potential clients through cold calls and emails_x000a_ * Present our company to potential clients_x000a_ * Identify client needs and suggest appropriate products/services_x000a_ * Customize product solutions to increase customer satisfaction_x000a_ * Build long-term trusting relationships with clients_x000a_ * Proactively seek new business opportunities in the market_x000a_ * Set up meetings or calls between (prospective) clients and Account Executives_x000a_ * Report to the Business Development Manager on (weekly/monthly/quarterly) sales results_x000a_ * Stay up-to-date with new products/services and new pricing/payment plans_x000a_   _x000a_   _x000a__x000a_Requirements And Skills_x000a__x000a__x000a_ * Proven work experience as a Business Development Representative, Sales Account Executive or similar role_x000a_ * Hands-on experience with multiple sales techniques (including cold calls)_x000a_ * Track record of achieving sales quotas_x000a_ * Experience with CRM software (e.g. Salesforce)_x000a_ * Familiarity with MS Excel (analyzing spreadsheets and charts)_x000a_ * Understanding of sales performance metrics_x000a_ * Excellent communication and negotiation skills_x000a_ * Ability to deliver engaging presentations_x000a_ * BSc degree in Marketing, Business Administration or relevant field_x000a_   _x000a_   _x000a__x000a_Skills: sales,marketing,networking,business development,communication,presentation,customer service,negotiation,time management,crm,lead generation,market research,analytical,microsoft office,excel,powerpoint,product knowledge,creativity"/>
    <x v="0"/>
    <x v="4"/>
    <x v="48"/>
    <x v="19"/>
    <n v="80759802"/>
    <x v="20"/>
    <x v="0"/>
    <x v="0"/>
  </r>
  <r>
    <n v="463"/>
    <x v="405"/>
    <x v="26"/>
    <x v="0"/>
    <x v="0"/>
    <x v="206"/>
    <x v="289"/>
    <s v="3 days ago"/>
    <n v="103"/>
    <s v="_x000a__x000a__x000a_Job Description:_x000a__x000a__x000a__x000a__x000a_Join our team as a Business Development Manager at Flutch. We seek a motivated and experienced professional to help drive our Business Development efforts in the influencer marketing industry. We want to hear from you if you have a minimum of 1 year of experience and a proven track record in Business Development._x000a__x000a__x000a__x000a__x000a_CTC : 5 - 7 LPA_x000a__x000a__x000a__x000a__x000a_Key Responsibilities_x000a__x000a__x000a__x000a__x000a_Â Identify potential clients within the influencer marketing or related field._x000a__x000a_-Â Must have worked in B2B advertising agencies_x000a__x000a_- Execute outbound lead generation strategies, including cold calling and targeted outreach._x000a__x000a_- Engage with potential clients professionally to introduce our services._x000a__x000a_- Articulate our value proposition clearly and address client inquiries._x000a__x000a_- Qualify leads based on their fit and interest in our services._x000a__x000a_- Maintain an organized sales pipeline and collaborate closely with the sales team._x000a__x000a_- Stay up-to-date on industry trends, influencer marketing strategies, and competitor activities._x000a__x000a_- Provide valuable insights and recommendations based on market analysis._x000a__x000a_- Keep detailed and accurate records of lead generation activities._x000a__x000a_- Build strong creator-led plans leveraging Flutchâ€™s data-driven solutions &amp; network._x000a__x000a_- Responsible for supporting and lead brand strategy, relations, and pitching to current and potentially new brand clients for Flutch leading the complete process from cracking the brief, ideating, planning, pitching, and closing._x000a__x000a_- Build relevant, intelligent &amp; compelling marketing collateral &amp; communication to position Chtrbox's benefits to Indiaâ€™s top business decision-makers_x000a__x000a__x000a__x000a__x000a_Qualifications:_x000a__x000a__x000a__x000a__x000a_- A minimum of 1 year of experience in lead generation, preferably in influencer marketing or similar agencies._x000a__x000a_- Bachelor's Degree in business, marketing, or any related field._x000a__x000a_- Strong proficiency in cold calling and outbound lead generation techniques._x000a__x000a_- Excellent communication, negotiation, and self-motivation skills._x000a__x000a_- Familiarity with CRM software is a plus_x000a__x000a_- Fluent in English - the language of business and memes._x000a__x000a__x000a__x000a__x000a_If you're ready to join a dynamic team and turn your business development talents into a force to be reckoned with, then we want to hear from you!Â _x000a__x000a_please feel free to reach out to shama@flutch.inÂ "/>
    <x v="0"/>
    <x v="0"/>
    <x v="5"/>
    <x v="20"/>
    <n v="14721341"/>
    <x v="0"/>
    <x v="0"/>
    <x v="1"/>
  </r>
  <r>
    <n v="464"/>
    <x v="406"/>
    <x v="9"/>
    <x v="0"/>
    <x v="0"/>
    <x v="225"/>
    <x v="290"/>
    <s v="3 weeks ago"/>
    <n v="25"/>
    <s v="Position Title: Business Development Director_x000a__x000a_Indicative Level: Senior Management_x000a__x000a_Function: Business Development_x000a__x000a_must have 10 + years of experience in a managerial position in a design or advertisement consulting industry_x000a__x000a_Location: Mumbai_x000a__x000a_Key Responsibilities._x000a__x000a_Business Strategy and Planning:_x000a__x000a__x000a_ * Develop and execute the firms business development strategy, including short-term and long- term goals._x000a_ * Collaborate with the executive team to align business development efforts with the overall company vision._x000a_ * Develop and implement a strategy for business development and build a comprehensive pipeline of new contracts and clients (domestic and international)_x000a_ * Fundamental responsibility is to generate business from new clients and get further contracts from existing client for the following service offerings, wayfinding and signage, brand identity,_x000a_   _x000a_   _x000a__x000a_interior design, store design and planning, Digital and other related offerings._x000a__x000a__x000a_ * Should be well versed with The One Off services and case studies in order to effectively sell the serving offering and capabilities_x000a_ * Responsible for enhancing and updating all external collateral to be used in pitch presentations._x000a_ * Build and nurture relationships with key stakeholders, the board, clients, team members and prominent industry associations._x000a_ * Collaborate with cross-functional teams; finance, operations, and HR to ensure business development targets are met._x000a_   _x000a_   _x000a__x000a_Lead Generation And Sales_x000a__x000a__x000a_ * Identify and engage potential clients and business partners through networking, cold calling, and other lead generation methods._x000a_ * Develop and deliver persuasive sales pitches and presentations to prospective clients._x000a_ * Lead negotiations with potential clients, including drafting and reviewing contracts and agreements._x000a_ * Strategic recommendations for improvement or expansion of the business and service offering_x000a_ * Stay updated on industry trends, best practices, and emerging technologies that could impact the business._x000a_ * Eventually responsible for building and managing a business development team._x000a_ * Relationships with retailers and brands would be great value._x000a_ * The role would also include creating &amp; executing a coherent and coordinated outreach marketing and PR plan for The COMPANY_x000a_ * Weekly BD presentations and reports to the Board and Senior Management._x000a_   _x000a_   _x000a__x000a_Experience_x000a__x000a__x000a_ * 10 + years of experience in a managerial position in a design or an advertisement consulting organization is preferred._x000a_ * Bachelor's &amp; degree in business, marketing, or a related field (MBA preferred)._x000a_ * Proven track record in business development, sales, or a related role, preferably in the same industry._x000a_ * Strong understanding of market dynamics, customer needs, and competitive landscape._x000a_ * Excellent communication, negotiation, and presentation skills._x000a_ * Strategic thinking and analytical mindset._x000a_ * Ability to multitask, prioritize, and manage time effectively, proactive, self-motivated, and results oriented._x000a_   _x000a_   _x000a__x000a_Apply Now- Whatsapp Your Cv- 9619789053_x000a__x000a_Skills: business development,business development director,strategic planning,sales person from creative agency,10 + years of experience in a managerial position in a design or an advertisement consulting industry,market research,team management,negotiation,sales,relationship building,presentation skills"/>
    <x v="0"/>
    <x v="6"/>
    <x v="48"/>
    <x v="123"/>
    <n v="70996004"/>
    <x v="7"/>
    <x v="6"/>
    <x v="0"/>
  </r>
  <r>
    <n v="465"/>
    <x v="407"/>
    <x v="26"/>
    <x v="0"/>
    <x v="0"/>
    <x v="226"/>
    <x v="63"/>
    <s v="3 days ago"/>
    <n v="25"/>
    <s v="Experience: 0 to 3 years_x000a__x000a_Requirement_x000a__x000a_Weâ€™re currently searching for an International business development Executive who can_x000a__x000a_partner with multiple departments to drive measurable results that benefit our business._x000a__x000a_Objectives of this role_x000a__x000a_âˆ™Develop, execute, and oversee a business strategy that prioritizes growth and positive customer ratings_x000a__x000a_âˆ™Maintain positive professional relationships with clients_x000a__x000a_Responsibilities_x000a__x000a_âˆ™Participate in collaborative business meetings_x000a__x000a_âˆ™Review sales contracts to ensure they meet legal and corporate guidelines_x000a__x000a_âˆ™Interact with clients and respond to important inquiries about the companyâ€™s products_x000a__x000a_or services Develop a growth strategy focused both on financial gain and customer_x000a__x000a_satisfaction_x000a__x000a_âˆ™ Conduct research to identify new markets and customer needs_x000a__x000a_âˆ™ Arrange business meetings with prospective clients_x000a__x000a_âˆ™ Keep records of sales, revenue, invoices etc._x000a__x000a_âˆ™ Build long-term relationships with new and existing customers_x000a__x000a_Skills And Qualifications_x000a__x000a_âˆ™Experience in customer service, marketing, or a sales-related field_x000a__x000a_âˆ™project management skills_x000a__x000a_âˆ™Clear verbal and written communication skills_x000a__x000a_âˆ™Know-how usage of Microsoft_x000a__x000a_âˆ™Proficiency in English_x000a__x000a_Skills: international business,international business development,business development,business strategy,communication,business meetings,customer"/>
    <x v="0"/>
    <x v="0"/>
    <x v="27"/>
    <x v="27"/>
    <n v="14394699"/>
    <x v="23"/>
    <x v="10"/>
    <x v="1"/>
  </r>
  <r>
    <n v="466"/>
    <x v="408"/>
    <x v="25"/>
    <x v="0"/>
    <x v="0"/>
    <x v="204"/>
    <x v="291"/>
    <s v="2 days ago"/>
    <n v="25"/>
    <s v="We are seeking an exceptionally experienced marketing professional, referred to as a 'Director- Business Development (BD)' a counterpart with an 'Iron fist in a velvet glove.' This individual should be proactive and entrepreneurial, adept at establishing outstanding partnerships with high-level clients and inspiring them to adopt innovative approaches in engaging with and selling to their customers._x000a__x000a__x000a__x000a__x000a_As a BD Director, your responsibilities will include new business development and identifying opportunities for organic growth within PR and at the intersections of other Flags' 360-degree Marcom capabilities Advertising, Brand Management, and Digital._x000a__x000a__x000a__x000a__x000a_What you'll be doing:_x000a__x000a__x000a__x000a__x000a_1. Proactively identify and nurture new business prospects, cultivating strong stakeholder relationships to expand the agency's clientele and prioritize customer-centric approaches._x000a__x000a_2. Apply creative thinking broadly, using this skill to improve the business operations or strategically sell-in work._x000a__x000a_3. Master the art of Business Pitches, demonstrating proficiency in crafting compelling and persuasive pitches that showcase expertise in delivering customer-centric solutions to potential clients._x000a__x000a_4. Follow up on leads, qualify them, and work with prospects to identify their pain points, selling them the Marcom solution that best meets their customer, business, and technical needs._x000a__x000a_5. Close sales by demonstrating an understanding of current and long-term customer needs and proposing the appropriate solution._x000a__x000a_6. Develop and maintain exceptional knowledge of Marcom solutions and strategies (PR, advertising, digital)._x000a__x000a_7. Exhibit strategic excellence with strong commercial acumen to deliver profitable, sustainable growth, leading your portfolio with a large amount of autonomy and accountability._x000a__x000a__x000a__x000a__x000a_You should bring to the table:_x000a__x000a__x000a__x000a__x000a_1. A seasoned BD professional with 10 years of related agency experience in the field._x000a__x000a_2. Experience working within a multi-agency ecosystem (creative, media, digital)._x000a__x000a_3. Ability to think beyond the short term, identifying potential opportunities, risks, and solutions, and working towards organic growth targets._x000a__x000a_4. Experience working within a large portfolio client, including resourcing and revenue planning, is desired but not essential._x000a__x000a_5. Design and define an industry-leading business strategy: recommend objectives, targets, action plans, calendars, and budgets._x000a__x000a_6. Proven experience leading campaigns and events with high-profile talent and press._x000a__x000a_7. Demonstrated success in driving and closing deals._x000a__x000a_8. Strong presentation skills and demonstrated effectiveness in communicating with key stakeholders."/>
    <x v="0"/>
    <x v="0"/>
    <x v="5"/>
    <x v="20"/>
    <n v="13694033"/>
    <x v="3"/>
    <x v="2"/>
    <x v="1"/>
  </r>
  <r>
    <n v="467"/>
    <x v="409"/>
    <x v="21"/>
    <x v="3"/>
    <x v="0"/>
    <x v="206"/>
    <x v="280"/>
    <s v="1 day ago"/>
    <n v="78"/>
    <s v="Description_x000a__x000a_rekindle program_x000a__x000a_Note : For more details on rekindle program, please visit - https://www.amazon.jobs/en/landing_pages/rekindle_x000a__x000a_Amazon is looking for an experienced Business Development Manager ( BDM) to grow its strategic digital advertising business in India. The BDM will have the opportunity to define and execute the advertising strategy for strategic head brands in fast-growing advertising business vertical, by identifying the key stakeholders to influence, establishing critical internal and partner relationships, and driving adoption wide array of Amazon Indiaâ€™s advertising products. He/she will work closely with senior Amazon leadership teams as well as global product and business organizations to offer the right advertising products to the right advertiser audiences, optimized for the India market. He/she will develop a strong understanding of the India digital advertising and ecommerce landscape, and be able to drive mutually-beneficial customer and partner relationships to scale the business over the long-term._x000a__x000a_The ideal candidate will have key account sales or key account management background with revenue responsibility, proven track record of winning strategic customers/signing strategic long-term partnerships, upselling and cross selling various advertising products, possess strong communications skills, and have the ability to think strategically and analytically about the business, product, and market opportunities and challenges. He/she should have the ability to build and convey compelling value propositions, and work cross-organizationally to build consensus. He/she will have a keen sense of ownership, interest in learning on the job and a desire to win!_x000a__x000a_The Amazon India Advertising business is a strategic start-up with support and interest from business units across the company as well as Amazonâ€™s top management. We are a motivated, collaborative and fun-loving team building a high growth business. We are entrepreneurial and have a bias for action and a broad mandate to experiment and innovate. This role offers an opportunity to make a significant impact on the future vision for Amazon in India._x000a__x000a_This position is based at the Amazon India office in Gurugram, with travel as required._x000a__x000a_Key job responsibilities_x000a__x000a_Serve as a key member of advertising business development team, helping to drive overall Amazon Advertising strategy and business growth._x000a__x000a__x000a_ * Establish and build strong, profitable, long-term relationships with strategic advertisers who may be key Amazon Brands and sellers. Contribute to the overall growth and profit of Amazon Indiaâ€™s business by expanding our partner ecosystem._x000a_ * Identify, rationalize, and define target market segments and channel strategy for Amazon Indiaâ€™s emerging Advertising business. For each segment and channel, define the business model, product offering, engagement process, and support/operations model to drive advertiser adoption and business revenue growth._x000a_ * Build scale into the business development function by collaborating with internal stakeholders (category managers, seller sales and account teams) to develop joint business plans and upsell opportunities with coherent messaging/positioning for sellers/partners._x000a_ * Act as the advertisersâ€™ advocate to evangelize for their success working with Amazon India, by partnering with product, account management, support, and global technology teams to drive advertiser success on Amazonâ€™s advertising platform._x000a_ * Identify specific prospects/partners to approach while communicating the specific value proposition for their business and use case._x000a_ * Prepare and give business reviews to the senior management team regarding progress and roadblocks to increasing adoption customers._x000a_   _x000a_   _x000a__x000a_About The Team_x000a__x000a_IN GCS Advertising team works with brands on Amazon India marketplace and helps them build their brands on Amazon through digital advertising interventions._x000a__x000a_We are open to hiring candidates to work out of one of the following locations:_x000a__x000a_Gurugram, HR, IND_x000a__x000a_Basic Qualifications_x000a__x000a__x000a_ * 3+ years of sales experience_x000a_ * Experience in advertising_x000a_ * Experience in DSP/ad network sales_x000a_ * The ideal candidate is a proven performer with high customer obsession and Think Big capability. Should come with a proven track record of success at driving top sales results, partnering cross functionally, and professionally representing client needs/perspectives to rest of the organization._x000a_ * Tier 1 B School with 3-5 years of progressive experience in sales, business development or strategic consulting from FMCG, Telecom and Tier 1 business consulting organizations is preferred. Proven track record of managing and growing complex business relationship at scale. Strong analytical thinker_x000a_ * Ability to develop and execute sales strategies, tactics, plans, processes, systems and programs. Track record of personally closing complex deals end-to-end. Possess a talent for responding effectively to market direction, customer needs and competitive positioning. Can thrive in fast paced dynamic environments. Demonstrated ability to consistently close sales and generate revenues. Strong analytical abilities, excellent written and verbal communication skills, strong attention to detail, and good follow-through._x000a_   _x000a_   _x000a__x000a_Preferred Qualifications_x000a__x000a__x000a_ * Experience building high-velocity ad products_x000a_ * Experience working in e-commerce_x000a_ * Digital businesses models_x000a_ * Ecommerce_x000a_ * Both B2B &amp; B2C_x000a_ * Strategic consulting_x000a_   _x000a_   _x000a_   _x000a__x000a_Company - ASSPL - Karnataka_x000a__x000a_Job ID: A2548334"/>
    <x v="0"/>
    <x v="3"/>
    <x v="51"/>
    <x v="5"/>
    <n v="1586"/>
    <x v="6"/>
    <x v="5"/>
    <x v="1"/>
  </r>
  <r>
    <n v="468"/>
    <x v="410"/>
    <x v="4"/>
    <x v="2"/>
    <x v="1"/>
    <x v="206"/>
    <x v="292"/>
    <s v="16 hours ago"/>
    <n v="28"/>
    <s v="Company Description_x000a__x000a__x000a_Bent Chair is a premium home decor and lifestyle brand based in Delhi, India that specializes in contemporary furniture and decor masterpieces. Our products are designed and curated to add an artistic touch to your living space and reflect the latest global trends in home decor._x000a__x000a__x000a_Role Description_x000a__x000a__x000a_This is a  on-site role for a Business Development Manager based in Delhi, India. The Business Development Manager will be responsible for identifying new business opportunities, developing and maintaining strong relationships with clients, negotiating contracts and deals, managing sales operations and performance, and working closely with the marketing team to develop effective sales strategies._x000a__x000a__x000a_Qualifications_x000a__x000a_ * Proven experience in business development and sales_x000a_ * Strong negotiation and communication skills_x000a_ * Experience in the home decor or related industry is a plus_x000a_ * Ability to understand and analyze market trends and consumer behavior_x000a_ * Excellent interpersonal skills and ability to build relationships with clients_x000a_ * Strong organizational and multitasking abilities_x000a_ * Bachelor's degree in Business Administration, Marketing, or related field_x000a_ * Proficiency in MS Office and CRM software_x000a_ * Knowledge of digital marketing and e-commerce would be beneficial"/>
    <x v="0"/>
    <x v="0"/>
    <x v="5"/>
    <x v="20"/>
    <n v="13213102"/>
    <x v="17"/>
    <x v="11"/>
    <x v="1"/>
  </r>
  <r>
    <n v="469"/>
    <x v="411"/>
    <x v="17"/>
    <x v="0"/>
    <x v="0"/>
    <x v="206"/>
    <x v="293"/>
    <s v="1 week ago"/>
    <n v="25"/>
    <s v="Honour is seeking an experienced Business Development Manager who will be instrumental in driving our global business expansion for our Specialty Division â€“ Honour Specialty_x000a__x000a__x000a__x000a__x000a_Honour Specialty focuses on manufacturing monomers and high-purity raw materials for its partners. The candidate will be responsible for identifying new clients and market opportunities, developing product strategies in line with market demand, and enhancing the brand presence of Honour Specialty_x000a__x000a__x000a__x000a__x000a_Key Responsibilities:_x000a__x000a_- Global Market Expansion: Identify and secure new clients globally in sectors such as High-Performance Polymers/Resins, Batteries, Display, etc.,_x000a__x000a_- Product Strategy Development: Analyze market trends to guide the development of in-demand products in monomers and high-purity raw materials_x000a__x000a_- Brand Promotion: Implement strategies to elevate Honour Specialty market presence and capabilities internationally_x000a__x000a_- Client Relationship Management: Establish and nurture long-term relationships with clients, ensuring satisfaction and continuous business growth_x000a__x000a_- CDMO/CRAMS Opportunities: Proactively explore and develop CDMO/CRAMS opportunities with potential and existing clients_x000a__x000a__x000a__x000a__x000a_Qualifications:_x000a__x000a_ * A minimum of 10 years of experience in business development within the specialty chemicals industry_x000a_ * Strong international exposure, particularly in the US, Europe, Japan, and Korea_x000a_ * Extensive knowledge and experience in monomers and high-purity raw materials_x000a_ * Excellent strategic planning, communication, and negotiation skills_x000a_ * Strong network in the Batteries, High Performance Polymers/Resins, and Display industries_x000a_ * Bachelorâ€™s degree in Business, Chemistry, or a related field_x000a__x000a_"/>
    <x v="0"/>
    <x v="3"/>
    <x v="23"/>
    <x v="124"/>
    <n v="27588349"/>
    <x v="74"/>
    <x v="0"/>
    <x v="1"/>
  </r>
  <r>
    <n v="470"/>
    <x v="412"/>
    <x v="12"/>
    <x v="1"/>
    <x v="1"/>
    <x v="227"/>
    <x v="275"/>
    <s v="1 month ago"/>
    <n v="85"/>
    <s v="Business Development Manager_Sales company :_x000a__x000a_NxtWave is one of Indias fastest-growing Ed-Tech startups. NxtWave is revolutionizing the 21st-century job market by transforming youth into highly skilled tech professionals irrespective of their educational background with its CCBP 4.0 programs._x000a__x000a_NxtWave is founded by Rahul Attuluri (Ex Amazon, IIIT Hyderabad), Sashank Reddy (IIT Bombay), and Anupam Pedarla (IIT Kharagpur). In February 2023, NxtWave raised 275 crores led by Greater Pacific Capital, a leading international private equity firm. The startup is also backed by Orios Ventures, Better Capital, and marquee angels, including the founders of some of Indias unicorns._x000a__x000a_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_x000a__x000a_By offering vernacular content and interactive learning, NxtWave is breaking the entry barrier for learning tech skills. Learning in their mother tongue helps learners achieve higher comprehension, deeper attention, longer retention, and greater outcomes._x000a__x000a_NxtWave now has paid subscribers from 450+ districts across India. In just 2 years, CCBP 4.0 learners have been hired by 1500+ companies including Google, Amazon, Nvidia, Goldman Sachs, Oracle, Deloitte, and more._x000a__x000a_The scale at which we operate on the tech level (as on February 2023)_x000a__x000a_370 Cr+ learning minutes spent_x000a__x000a_69 Cr+ Code Runs_x000a__x000a_4.2 Bn. + API Requests Handled by our servers_x000a__x000a_Read more about us in the news - Economic Times | CNBC | Yourstory | VCCircle_x000a__x000a_Address: Ground Floor, Survey No 115/22 115/23, Plot No 30, , Hyderabad, Telangana, India_x000a__x000a_Job Description_x000a__x000a_You're ideal for this role, if:_x000a__x000a__x000a_ * You can manage a team of counselors that would guide students with their career decisions_x000a_ * You can instill empathy in your team to address all queries regarding NxtWave courses for potential learners and help them make a decision faster_x000a_ * You've proven experience in driving the outcomes from a sales team in achieving revenue targets_x000a_ * You're looking to work in the environment of a high-growth startup_x000a_ * You're looking for a managerial role where you also find meaning in your work_x000a_   _x000a_   _x000a__x000a_What will you be doing?_x000a__x000a__x000a_ * Lead a team of Business Development Associates &amp; sales representatives to achieve a given revenue target_x000a_ * Continuously monitor and train the team to improve performance and conversions_x000a_ * Counseling learning prospects, offering career advice, and providing a sense of how CCBP 4.0 Programs can accelerate their career._x000a_ * Establishing the effectiveness and uniqueness of CCBP 4.0 Programs._x000a_ * Taking responsibility for ensuring the entire sales closing life cycle for your assigned Sales Team. Phone/video calls, product demonstrations, sales closing, and post-sales relationship management fall under this category._x000a_ * Maintaining a detailed database of all the interactions with the leads and providing constant feedback on the quality of the leads to the respective team._x000a_ * Carrying weekly revenue and enrollment targets._x000a_ * Analyzing and sharing active feedback about customer behavior, market demands, and competition with the marketing team_x000a_ * Handle escalations and improve customer experience_x000a_ * Make propositions, give suggestions, and designate sales targets and job obligations to each team member._x000a_ * Give prompt responses on crucial issues and suggest solutions_x000a_   _x000a_   _x000a__x000a_What are we looking for?_x000a__x000a__x000a_ * An individual with excellent communication skills (written and verbal), interpersonal abilities, and presentation skills._x000a_ * Apart from good English proficiency, individuals with any of the following as native language Tamil._x000a_ * Highly Dedicated Individuals who are hardworking and with extreme determination._x000a_ * Sales Experience with the EdTech domain is an additional advantage._x000a_ * People with a strong sense of empathy and great patience._x000a_ * People with a systematic approach to building sales funnels, tracking feedback, prioritizing tasks, and consistently exceeding targets within the deadlines_x000a_ * A sales mindset, to effectively communicate NxtWaves offerings to its prospective learners and achieve revenue targets_x000a_ * Passion for delivering the highest levels of customer service at all times._x000a_   _x000a_   _x000a__x000a_Languages Known_x000a__x000a__x000a_ * Native speaker of Tamil._x000a_ * Excellent Proficiency in English_x000a_   _x000a_   _x000a__x000a_Work Location &amp; Working Days:_x000a__x000a__x000a_ * Work from Office(Hyderabad)_x000a_ * 6 - Day Week_x000a_   _x000a_   _x000a__x000a_(ref:iimjobs.com)"/>
    <x v="0"/>
    <x v="3"/>
    <x v="31"/>
    <x v="116"/>
    <n v="71321041"/>
    <x v="62"/>
    <x v="7"/>
    <x v="0"/>
  </r>
  <r>
    <n v="471"/>
    <x v="413"/>
    <x v="12"/>
    <x v="1"/>
    <x v="1"/>
    <x v="209"/>
    <x v="294"/>
    <s v="1 month ago"/>
    <n v="28"/>
    <s v="We are looking for a Business Development Representative to act as the liaison between our Marketing and Sales teams. Your role will be to seek new business opportunities by contacting and developing relationships with potential customers._x000a__x000a_To be successful in this role, you should have previous experience developing leads from marketing campaigns and meeting sales quotas. You will use your communication skills to cultivate strong relationships with customers, from first contact until you close the deal. You will also ensure proper after-sales service. If you are motivated and results-driven, and enjoy working in a team environment, weâ€™d like to meet you._x000a__x000a_Ultimately, you will boost sales and contribute to our long-term business growth._x000a__x000a_Responsibilities_x000a__x000a__x000a_ * Qualify leads from marketing campaigns as sales opportunities_x000a_ * Contact potential clients through cold calls and emails_x000a_ * Present our company to potential clients_x000a_ * Identify client needs and suggest appropriate products/services_x000a_ * Customize product solutions to increase customer satisfaction_x000a_ * Build long-term trusting relationships with clients_x000a_ * Proactively seek new business opportunities in the market_x000a_ * Set up meetings or calls between (prospective) clients and Account Executives_x000a_ * Report to the Business Development Manager on (weekly/monthly/quarterly) sales results_x000a_ * Stay up-to-date with new products/services and new pricing/payment plans_x000a_   _x000a_   _x000a__x000a_Requirements And Skills_x000a__x000a__x000a_ * Proven work experience as a Business Development Representative, Sales Account Executive or similar role_x000a_ * Hands-on experience with multiple sales techniques (including cold calls)_x000a_ * Track record of achieving sales quotas_x000a_ * Experience with CRM software (e.g. Salesforce)_x000a_ * Familiarity with MS Excel (analyzing spreadsheets and charts)_x000a_ * Understanding of sales performance metrics_x000a_ * Excellent communication and negotiation skills_x000a_ * Ability to deliver engaging presentations_x000a_ * BSc degree in Marketing, Business Administration or relevant field_x000a_   _x000a_   _x000a__x000a_Skills: time management,analytical,problem-solving,lead generation,negotiation,sales,microsoft office,presentation,entrepreneurial,business development,goal-oriented,excel,networking,crm,communication,industry knowledge,powerpoint,product knowledge,creativity,customer service,marketing,market research"/>
    <x v="0"/>
    <x v="5"/>
    <x v="48"/>
    <x v="2"/>
    <n v="43241580"/>
    <x v="16"/>
    <x v="5"/>
    <x v="0"/>
  </r>
  <r>
    <n v="473"/>
    <x v="414"/>
    <x v="11"/>
    <x v="0"/>
    <x v="0"/>
    <x v="206"/>
    <x v="278"/>
    <s v="4 days ago"/>
    <n v="25"/>
    <s v="&quot;Unlock your dream career with us. Connect with renowned employers, enjoy top-notch facilities, and thrive in a vibrant community.â€_x000a__x000a__x000a__x000a__x000a__x000a__x000a_Employer: PR Professionals_x000a__x000a_Position: Business Development Manager_x000a__x000a_Years of Experience: 6+ years_x000a__x000a_Community Location: Gurugram_x000a__x000a_Employment Type: Full Time_x000a__x000a__x000a__x000a__x000a__x000a__x000a__x000a_CONNECT_x000a__x000a__x000a__x000a__x000a_Company Overview (https://mckinleyrice.com/)_x000a__x000a__x000a__x000a__x000a_McKinley Rice is not just a company; it's a dynamic community, the next evolutionary step in the world of professional development. Spiritually, we're a hub where individuals and companies converge to unleash their full potential. Organizationally, we are a conglomerate composed of various entities, each contributing to the larger narrative of global excellence._x000a__x000a__x000a__x000a__x000a_Redrob by McKinley Rice: The Next Frontier in Professional Development_x000a__x000a__x000a__x000a__x000a_Propelled by a substantial 4-million-dollar pre-seed investment from top venture capitalists in Korea, Redrob emerges as McKinley Rice's latest venture, marking a new chapter in our expansion. Proudly introducing Redrobâ€”a groundbreaking AI platformâ€”we're set to redefine professional development._x000a__x000a__x000a__x000a__x000a_Going beyond traditional academic measures, Redrob embodies our commitment to nurturing talents and bridging the gap between industry demands and professionals' aspirations. Fueled by our funded growth, we're poised to revolutionize recruitment and assessments, ensuring candidates are not just academically proficient but also industry-ready._x000a__x000a__x000a__x000a__x000a_Redrob is the cornerstone of our vision to catalyze the formation of A-grade teams for organizations. Through seamless recruitment processes, we aim to be the indispensable right hand, facilitating the creation of high-caliber teams that surpass industry standards._x000a__x000a__x000a__x000a__x000a_Know PR Professionals_x000a__x000a__x000a__x000a__x000a_PR Professionals is an innovative PR Agency headquartered in Gurugram, with branch offices in New Delhi, Bangalore, Mumbai, and Patna and associates in many other critical locations. Our young and dynamic team works conscientiously towards our clients' interests and has an extensive network of media contacts throughout India. Our services include Public Affairs, Strategic Positioning, Corporate Relations/Reputation Management, Publications &amp; Newsletters, Community Relations &amp; Public Affairs, Direct Communications, Internal Communications, Marketing Communications, Internet-based Communications, Image/Brand, Brand Identity Development, Media Relation activities, Digital Marketing, Events, Tradeshows, and Seminars, Publicity &amp; Promotions, Brochures &amp; Templates designing, and Community Interaction Programmes. Our vision, business model, people, insight, approach, and dedication set us apart from any other PR agencies in India. We believe in delivering the best and encourage you to see our client listing and testimonials to see for yourself how we stand out in the industry._x000a__x000a__x000a__x000a__x000a_How to become a part of PR Professionals and enjoy the benefits:_x000a__x000a_â– Step 1: Fill in the application form and register via RedRob._x000a__x000a_â– Step 2: Clear the interview process._x000a__x000a_â– Step 3: Be a part of the team PR Professionals!_x000a__x000a__x000a__x000a__x000a__x000a__x000a__x000a_EXPERIENCE_x000a__x000a__x000a__x000a__x000a_Duties you'll be entrusted with:_x000a__x000a__x000a__x000a__x000a_ * Develop and implement a comprehensive business development strategy to achieve the company's growth objectives._x000a_ * Identify and prioritize potential clients and market segments for business expansion._x000a_ * Stay updated on industry trends and competitor activities to refine the company's approach._x000a_ * Client Acquisition: Generate new leads through market research, networking, and proactive outreach._x000a_ * Establish and nurture strong relationships with potential clients, understanding their PR needs, and tailoring solutions to meet those needs._x000a_ * Lead the sales process, including presentations, proposals, and negotiations._x000a_ * Strategic Communicator with Persuasive Prowess and Market Mapping Excellence:_x000a_ * A seasoned Business Development professional in Public Relations, renowned for exceptional market mapping skills._x000a_ * Skilfully integrates comprehensive market insights into persuasive presentations, offering clients a nuanced understanding of their industry landscape._x000a_ * Possesses remarkable PowerPoint skills to visually articulate complex concepts and pitch innovative PR strategies._x000a_ * Proactively identifies and presents new strategies, showcasing a forward-thinking approach aligned with market dynamics._x000a_ * The ability to ensure that every presentation not only persuades but also reflects a deep understanding of the market, positioning our PR strategies as tailored solutions for sustained success._x000a_ * Team Management: Lead and mentor a team of business development professionals, providing guidance, training, and support._x000a_ * Foster a collaborative and goal-driven culture within the business development department._x000a_ * Marketing and Promotion: Collaborate with the marketing team to create marketing materials and campaigns to promote the company's PR services._x000a_ * Attend industry events and conferences to represent the company and build a network._x000a_ * Reporting and Analytics: Maintain accurate records of sales activities, client interactions, and revenue forecasts._x000a_ * Provide regular reports and updates to the executive team on business development performance and opportunities._x000a__x000a__x000a__x000a__x000a_Expectations from you:_x000a__x000a__x000a__x000a__x000a_Basic Requirements_x000a__x000a__x000a__x000a__x000a_ * Bachelor's / Master degree in business, marketing, or a related field with_x000a_ * Minimum 5 years of experience in business development or sales in a PR, Advertising, or Marketing field._x000a__x000a__x000a__x000a__x000a_Skills Required_x000a__x000a__x000a__x000a__x000a_ * Proven track record of identifying new business opportunities and developing sales strategies that have resulted in strong business growth._x000a_ * Experience managing and leading a team of business development professionals._x000a_ * Strong analytical, interpersonal, and communication skills._x000a_ * Excellent organizational and time management skills._x000a_ * Ability to think outside the box and demonstrate creativity in business development endeavours._x000a_ * Experience in PR, Advertising, Marketing, or Related Industries is considered a plus."/>
    <x v="0"/>
    <x v="3"/>
    <x v="48"/>
    <x v="2"/>
    <n v="35413096"/>
    <x v="6"/>
    <x v="5"/>
    <x v="1"/>
  </r>
  <r>
    <n v="474"/>
    <x v="415"/>
    <x v="26"/>
    <x v="0"/>
    <x v="0"/>
    <x v="228"/>
    <x v="295"/>
    <s v="3 days ago"/>
    <n v="94"/>
    <s v="Â _x000a__x000a_Business Development - GM_x000a__x000a_Â _x000a__x000a__x000a__x000a__x000a_UEIBI is HR-Tech Product-based company. Our products have received patent grant in India. Our first product â€œEmployee Review Systemâ€ is Indiaâ€™s first and only platform for Employers to review Ex-employees and Non Joiners. The system ensures rewarding careers, professional growth and work-life balance for employees. We are operational in three states and now Hiring for Gurugram (Delhi NCR)._x000a__x000a__x000a__x000a__x000a_Job Location:Â Â Â Gurgaon (Travel within NCR)_x000a__x000a_Experience:Â Â Â Â Â Â Â 4 - 8 years_x000a__x000a_CTC:Â Â Â Â Â Â Â Â Â Â Â Â Â Â Â 12-18 LPA_x000a__x000a_Â Â Â Â Â Â Â Â Â Â Â Â Â Â Â Â Â Â Â Â Â Â Â Â Â Â _x000a__x000a_Roles &amp; Responsibilities:_x000a__x000a_Â·Â Â Â Â Â Â Aligning and meeting with prospect Founders/CEOs._x000a__x000a_Â·Â Â Â Â Â Â Generating Leads, Sales and monthly targets._x000a__x000a_Â·Â Â Â Â Â Â Market Research, Analysis and strategy execution._x000a__x000a_Â·Â Â Â Â Â Â Coordination with Marketing and Support team._x000a__x000a_Â·Â Â Â Â Â Â Closely aligning with PR and Strategy team._x000a__x000a_Â·Â Â Â Â Â Â Develop an overall branding position for the organization._x000a__x000a_Â _x000a__x000a_Key Competencies:_x000a__x000a_Â·Â Â Â Â Â Â Strong communication and organizational skills._x000a__x000a_Â·Â Â Â Â Â Â Confident, Positive attitude, flexible &amp; Go-getter._x000a__x000a_Â·Â Â Â Â Â Â Client management and Relationship-Building skills._x000a__x000a_Â·Â Â Â Â Â Â Ability to multi-task effectively in a fast-paced environment._x000a__x000a_Â·Â Â Â Â Â Â Team coordination and reporting skills._x000a__x000a_Â _x000a__x000a_Â _x000a__x000a_Â "/>
    <x v="0"/>
    <x v="0"/>
    <x v="5"/>
    <x v="20"/>
    <n v="66355019"/>
    <x v="6"/>
    <x v="5"/>
    <x v="1"/>
  </r>
  <r>
    <n v="475"/>
    <x v="416"/>
    <x v="21"/>
    <x v="3"/>
    <x v="0"/>
    <x v="229"/>
    <x v="296"/>
    <s v="1 day ago"/>
    <n v="59"/>
    <s v="Job Description: Manager â€“ Emerging Segments_x000a__x000a__x000a__x000a__x000a_We at Pine Labs are looking for those who share our core belief - â€œEvery Day is Game Dayâ€. We bring our best selves to work each day to realize our mission of enriching the world through the power of digital commerce and financial services._x000a__x000a__x000a__x000a__x000a_Role Purpose:_x000a__x000a__x000a__x000a__x000a_We are hiring for the role of Manager â€“ Emerging Segments. This is an Individual Contributor role reporting into the Region Head - Emerging Segments and will be based out of Kochi._x000a__x000a_In your role, you'll be instrumental in advancing our mission by onboarding renowned clients from the hospitality and wellness industry. Beginning with our user-friendly POS devices to accept payments, you will extend our suite solutions that simplify the entire payments experience for the consumers. This will also include solutions to enhance customer loyalty, analytics for informed decision-making, integration with the billing and property management software as well as other existing platforms._x000a__x000a__x000a__x000a__x000a_The responsibilities we entrust you with:_x000a__x000a__x000a__x000a__x000a_â€¢Expand Establishment Network: Acquire high end hospitality chains by offering solutions at scale and matching offerings to meet unique use cases as per suitability of the hospitality &amp; wellness industry._x000a__x000a__x000a__x000a__x000a_â€¢Client Engagement: Cultivate strong relationships and networks to deepen engagement with existing and potential clients and position holders at the CXO level_x000a__x000a__x000a__x000a__x000a_â€¢Solution Crafting: Work with internal teams to drive innovation and craft customised solutions for large establishments with a pan India presence_x000a__x000a__x000a__x000a__x000a_â€¢Market Awareness: Stay updated on market trends and competition. Share insights to improve products and other value added offerings_x000a__x000a__x000a__x000a__x000a_â€¢Process guardian: Diligently following our processes for acquiring, onboarding clients, following our compliance policies and procedures, fulfilling necessary documentation and reporting for sales management._x000a__x000a__x000a__x000a__x000a_Relevant Work Experience:_x000a__x000a__x000a__x000a__x000a_â€¢Enterprise Sales in Fintech, Banking and Financial Services including Insurance, Solution Selling in_x000a__x000a_IT and SAAS products, FMCG, FMCD, Telecom is desirable_x000a__x000a__x000a__x000a__x000a_â€¢Exposure to Hospitality, Wellness will be an added advantage_x000a__x000a__x000a__x000a__x000a_â€¢Prior experience in POS Sales, DCC, Solution Selling, EMI Deals is desirable but not necessary_x000a__x000a__x000a__x000a__x000a_Years of Experience:_x000a__x000a_8 to 10 years in Individual Contributor capacity in Enterprise/Corporate Sales_x000a__x000a__x000a__x000a__x000a_Qualification:_x000a__x000a_MBA in Marketing, Masters (Engineering/Commerce/Science), BE/Btech"/>
    <x v="0"/>
    <x v="3"/>
    <x v="16"/>
    <x v="20"/>
    <n v="554421"/>
    <x v="18"/>
    <x v="3"/>
    <x v="1"/>
  </r>
  <r>
    <n v="476"/>
    <x v="417"/>
    <x v="26"/>
    <x v="0"/>
    <x v="0"/>
    <x v="206"/>
    <x v="190"/>
    <s v="3 days ago"/>
    <n v="25"/>
    <s v="PROFILE: Business Development Manager_x000a__x000a_SKILLS: Communication, leadership, networking, management, marketing, research and strategy, business intelligence_x000a__x000a_RESPONSIBILITIES: Attracting new clients by innovating and overseeing the sales process for the business_x000a__x000a_Qualification Required: Graduation_x000a__x000a_EXPERIENCE:MIN. 2YEARS_x000a__x000a_SALARY:20K-35k_x000a__x000a_VACANCY:2_x000a__x000a_OFFICE TIMIN:10a.m. - 6:00p.m_x000a__x000a_Skills: communication,leadership,networking,business intelligence"/>
    <x v="0"/>
    <x v="4"/>
    <x v="48"/>
    <x v="78"/>
    <n v="3544379"/>
    <x v="75"/>
    <x v="8"/>
    <x v="1"/>
  </r>
  <r>
    <n v="477"/>
    <x v="418"/>
    <x v="18"/>
    <x v="3"/>
    <x v="0"/>
    <x v="230"/>
    <x v="297"/>
    <s v="1 day ago"/>
    <n v="50"/>
    <s v="Job Summary_x000a__x000a_Branded and NCE portfolio_x000a__x000a_Management of the branded portfolio from IP perspective_x000a__x000a_Areas Of Responsibility_x000a__x000a_Job Profile: Managing and supervising-_x000a__x000a_NCE Portfolio:_x000a__x000a_ * Life Cycle management of NCE portfolio from IP perspective including competition tracking_x000a_ * Ensuring FTO of in-house NCEs_x000a__x000a_Ã¼ Supervising Search and analysis- in NCEs and related competition_x000a__x000a_Ã¼ Agreement review including CDA, IITs, MSA, MTA etc._x000a__x000a_Ã¼ Performing validity analysis of blocking patents_x000a__x000a_Branded Portfolio:_x000a__x000a_Ã¼ Life Cycle management of branded portfolio from IP perspective including competition tracking_x000a__x000a_Ã¼ IP support for out-licensing projects_x000a__x000a_Ã¼ Agreement review including CDA, IITs, MSA, MTA etc._x000a__x000a_Ã¼ Freedom to operate for in-house branded portfolio_x000a__x000a_Ã¼ Opportunity identification for APIs and formulations_x000a__x000a_Ã¼ Performing validity analysis of blocking patents_x000a__x000a_Due diligence for in-licensing/out-licensing opportunity:_x000a__x000a_Ã¼ IP due diligence for technologies and products for in-licensing_x000a__x000a_Ã¼ IP support for out-licensing projects_x000a__x000a_Ã¼ Agreement review related to in-licensing/out-licensing opportunity._x000a__x000a_Product Opportunity Identification:_x000a__x000a_Ã¼ Opportunity identification for APIs and formulations_x000a__x000a_Ã¼ Generation of ideas for new projects_x000a__x000a_Ã¼ Identifying new opportunities for in-licensing_x000a__x000a_Travel Estimate_x000a__x000a_Up to %_x000a__x000a__x000a__x000a__x000a__x000a_Job Scope_x000a__x000a_Internal Interactions (within the organization)_x000a__x000a_With all stake holders_x000a__x000a_External Interactions (outside the organization)_x000a__x000a_With attorneys from various geographies_x000a__x000a_Geographical Scope_x000a__x000a_All countries of interest_x000a__x000a_Financial Accountability (cost/revenue with exclusive authority)_x000a__x000a__x000a__x000a__x000a__x000a__x000a__x000a_Job Requirements_x000a__x000a_Educational Qualification_x000a__x000a_M. Pharm OR MSc OR Ph.D. Pharmacy (Medicinal Chemistry/Organic Chemistry)_x000a__x000a_Specific Certification_x000a__x000a_Preferred certification on patent law_x000a__x000a_Skills_x000a__x000a_Patent drafting and Prosecution_x000a__x000a_Experience_x000a__x000a_12-15 years_x000a__x000a_"/>
    <x v="0"/>
    <x v="3"/>
    <x v="23"/>
    <x v="21"/>
    <n v="484735"/>
    <x v="73"/>
    <x v="10"/>
    <x v="1"/>
  </r>
  <r>
    <n v="478"/>
    <x v="419"/>
    <x v="25"/>
    <x v="0"/>
    <x v="0"/>
    <x v="206"/>
    <x v="298"/>
    <s v="3 days ago"/>
    <n v="36"/>
    <s v="JOB TITLE: Manager/Sr. Manager - Business Development_x000a__x000a_Â­Â­Â­Â­Â­Â­Â­Â­Â­Â­Â­Â­Â­Â­Â­Â­Â­_x000a__x000a_ROLE PURPOSE:_x000a__x000a__x000a__x000a_To support the development of the Meta Apply business, its people, processes, technologies, and data to ensure revenue targets are reached, service quality is maintained, and continually improved and operational efficiency maximised._x000a__x000a__x000a__x000a_ROLE and RESPONSIBILITIES:_x000a__x000a__x000a__x000a_ * Identifying and creating partnership with new potential student recruitment agencies and other educational or training providers._x000a_ * Actively involved in assisting the team for achieving the student recruitment target for each intake._x000a_ * Developing and sustaining solid relationships with company stakeholders, recruiting partners and customers._x000a_ * Analysing customer feedback data to determine whether customers are satisfied with company products and services._x000a_ * Supporting the programme management team members to maximise the enrolment._x000a_ * Attending business meetings and providing training to new recruiting partners regularly._x000a_ * Providing insight into product development and competitive positioning._x000a_ * Analysing financial data and developing effective strategies to reduce business costs and increase company profits._x000a_ * Assisting the team for achieving the student recruitment target for each intake._x000a_ * Supporting the team members to maximise the enrolment._x000a_ * Conducting market research to identify new business opportunities._x000a_ * Collaborating with company executives to determine the most viable, cost-effective approach to pursue new business opportunities._x000a_ * Meeting with potential partners to present company offerings and negotiate business deals._x000a__x000a__x000a__x000a_Essential Skills and Experience_x000a__x000a__x000a__x000a_ * Bachelor's degree in Business Management or Administration, Finance, Accounting, Marketing, or related field._x000a_ * Proven experience working as a Business Development Manager or similar role._x000a_ * Proficiency in all Microsoft Office applications._x000a_ * The ability to travel as needed._x000a_ * The ability to work in a fast-paced environment._x000a_ * Excellent analytical, problem-solving and management skills._x000a_ * Exceptional negotiation and decision-making skills._x000a_ * Effective communication skills._x000a_ * Strong business acumen._x000a_ * Detail-oriented._x000a_ * Flexibility_x000a__x000a_"/>
    <x v="0"/>
    <x v="0"/>
    <x v="54"/>
    <x v="125"/>
    <n v="93338655"/>
    <x v="76"/>
    <x v="11"/>
    <x v="1"/>
  </r>
  <r>
    <n v="479"/>
    <x v="420"/>
    <x v="4"/>
    <x v="2"/>
    <x v="1"/>
    <x v="206"/>
    <x v="299"/>
    <s v="8 months ago"/>
    <n v="35"/>
    <s v=" * Analyze the international market for new business opportunities Developing and maintaining relationships with domestic and international clients._x000a_ * Generating new business leads to generating revenue for the organization._x000a_ * Promoting the brand and increasing productivity by comparing and analyzing._x000a_   _x000a_   _x000a__x000a_Skills:- Business Development_x000a__x000a__x000a_ * business-to-business interactions._x000a_ * Producing informative presentations._x000a_ * Coordinating business development activities and responding to client requests for proposals._x000a_ * Generating leads through cold calling._x000a_ * Understanding client needs and offering solutions and support_x000a_ * Coordinate with technical team for estimation &amp; deadlines_x000a_ * As well as maintaining and restoring short-term and long-term business operations._x000a_ * Researching potential leads through business directories, web searches, and digital resources (LinkedIn)._x000a_ * Coordinating with management and internal teams on sales goals, planning, and forecasting"/>
    <x v="0"/>
    <x v="6"/>
    <x v="48"/>
    <x v="126"/>
    <n v="28676848"/>
    <x v="20"/>
    <x v="0"/>
    <x v="0"/>
  </r>
  <r>
    <n v="480"/>
    <x v="421"/>
    <x v="4"/>
    <x v="2"/>
    <x v="1"/>
    <x v="206"/>
    <x v="189"/>
    <s v="18 hours ago"/>
    <n v="25"/>
    <s v="This job is provided by apna.co To recruit good quality prospective insurance advisors and ensure that they are acquiring licensing to achieve the sales target set by the company._x000a__x000a_Motivating the advisors to achieve the sales target set by the company._x000a__x000a_Provide on the job training and manage &amp; monitor performance of the advisors._x000a__x000a_Relationship management with stake holders._x000a__x000a_Maintain persistence for the policies procured by the team of advisors to overall achieve the profitability of the team."/>
    <x v="0"/>
    <x v="3"/>
    <x v="48"/>
    <x v="20"/>
    <n v="40439053"/>
    <x v="66"/>
    <x v="6"/>
    <x v="1"/>
  </r>
  <r>
    <n v="481"/>
    <x v="422"/>
    <x v="34"/>
    <x v="0"/>
    <x v="0"/>
    <x v="231"/>
    <x v="300"/>
    <s v="1 week ago"/>
    <n v="31"/>
    <s v="Location - Mumbai, India_x000a__x000a__x000a__x000a__x000a_Discover. A brighter future._x000a__x000a__x000a__x000a__x000a_At Discover, be part of a culture where diversity, teamwork and collaboration reign. Join a company that is just as employee-focused as it is on its customers and is consistently awarded for both. Weâ€™re all about people, and our employees are why Discover is a great place to work. Be the reason we help millions of consumers build a brighter financial future and achieve yours along the way with a rewarding career._x000a__x000a__x000a__x000a__x000a_Responsible for managing business development in one or more countries, regions, or industries. Serves as the relationship manager for multiple complex partner relationships. Performs market analyses and business-development activities to drive profitable sales volume. Actively manages and escalates risk and customer-impacting issues within the day-to-day role to management._x000a__x000a__x000a__x000a__x000a_Responsibilities_x000a__x000a__x000a__x000a__x000a_ * Manages new and existing partnerships to develop opportunities for growth and profitability._x000a_ * Partners internally and externally to identify, develop, and implement new business opportunities._x000a_ * Drives transaction volume and experience of existing partners in order to drive profitable growth._x000a__x000a__x000a__x000a__x000a_Minimum Qualifications_x000a__x000a_At a minimum, hereâ€™s what we need from you:_x000a__x000a_ * Bachelor's Degree in Business, Finance, or Marketing_x000a_ * 8+ years of experience in Payments, Relationship Management, or Marketing_x000a_ * In lieu of a degree, 10+ years of experience in Payments, Relationship Management, or Marketing_x000a__x000a__x000a__x000a__x000a_Preferred Qualifications_x000a__x000a_If we had our say, weâ€™d also look for:_x000a__x000a_ * Masters Degree in Business, Finance, or Marketing_x000a__x000a__x000a__x000a__x000a_What are you waiting for? Apply today!_x000a__x000a__x000a__x000a__x000a_The same way we treat our employees is how we treat all applicants â€“ with respect. Discover Financial Services is an equal opportunity employer (EEO is the law). We thrive on diversity &amp; inclusion. You will be treated fairly throughout our recruiting process and without regard to race, color, religion, sex, sexual orientation, gender identity, national origin, disability, veteran status or any other characteristic protected by federal, state, or local law in consideration for a career at Discover."/>
    <x v="0"/>
    <x v="4"/>
    <x v="52"/>
    <x v="20"/>
    <n v="3762"/>
    <x v="7"/>
    <x v="6"/>
    <x v="1"/>
  </r>
  <r>
    <n v="482"/>
    <x v="423"/>
    <x v="6"/>
    <x v="0"/>
    <x v="0"/>
    <x v="206"/>
    <x v="301"/>
    <s v="1 week ago"/>
    <n v="115"/>
    <s v="The ideal candidate will lead initiatives to generate and engage with business partners to build new business for the company. This candidate will be focused and have strong communication skills. They should be able to think critically when making plans and have a demonstrated ability to execute a particular strategy. Â _x000a__x000a_Â _x000a__x000a_Responsibilities_x000a_ * Identify partnership opportunities_x000a_ * Develop new relationships in an effort to grow business and help company expand_x000a_ * Maintain existing business_x000a_ * Think critically when planning to assure project success_x000a__x000a__x000a__x000a__x000a_Qualifications_x000a__x000a__x000a__x000a_ * Bachelor's degree or equivalent experience_x000a_ * 3 - 4 years' prior industry related business development experience_x000a_ * Strong communication and interpersonal skills_x000a_ * Proven knowledge and execution of successful development strategies_x000a_ * Focused and goal-oriented_x000a__x000a_"/>
    <x v="0"/>
    <x v="0"/>
    <x v="5"/>
    <x v="20"/>
    <n v="82079133"/>
    <x v="3"/>
    <x v="2"/>
    <x v="1"/>
  </r>
  <r>
    <n v="483"/>
    <x v="424"/>
    <x v="20"/>
    <x v="0"/>
    <x v="0"/>
    <x v="232"/>
    <x v="302"/>
    <s v="2 weeks ago"/>
    <n v="25"/>
    <s v="Company Overview_x000a__x000a_WedMeGood is a leading company in the wedding industry, operating in the None sector. We strive to provide exceptional subscription sales services and are looking for a Regional Business Development Manager - Adsales to join our team in Delhi NCR._x000a__x000a_Role And Responsibilities_x000a__x000a__x000a_ * Acquire new customers in the mid-market or SMB/SME categories and convert leads into sales._x000a_ * Generate sales by selling advertising subscriptions._x000a_ * Prospect potential clients and meet sales targets, managing input metrics and deliverables._x000a_ * Prepare short-term and long-term sales plans, approaches, and strategies._x000a_ * Achieve revenue targets in line with team/organizational objectives._x000a_ * Manage client relationships and create effective client strategies to drive cross/up-sell revenue._x000a_ * Build and manage outbound business development pipeline._x000a_ * Identify target accounts and establish best practices for converting leads to sales._x000a_ * Stay updated on market trends and competitors' intelligence to drive the growth of the allocated markets._x000a_   _x000a_   _x000a__x000a_Candidate Qualifications_x000a__x000a__x000a_ * Proven track record in end-to-end sales cycle, including prospecting, solutioning, consulting, negotiating, and relationship management._x000a_ * Experience in product-focused sales and an organized approach to work._x000a_ * Strong interpersonal skills and ability to understand customer requirements._x000a_ * Strong business acumen and product expertise in Saas and Ad-sales._x000a_ * Prior experience in field sales._x000a_   _x000a_   _x000a__x000a_Skills: identify target accounts,scaling up market,ad-sales,anameha infomedia pvt ltd,outbound business development,field sales,sales planning,managing input metrics,prospecting,closing sales cycle,adsales,market trends,thought leadership,saas,build and manage outbound business development pipeline,regional business development,client management,competitor intelligence,meeting sales targets,sales,client relationship management,prospecting potential clients,tech-product selling approach,relationship management"/>
    <x v="0"/>
    <x v="3"/>
    <x v="48"/>
    <x v="15"/>
    <n v="9260879"/>
    <x v="0"/>
    <x v="0"/>
    <x v="0"/>
  </r>
  <r>
    <n v="484"/>
    <x v="425"/>
    <x v="2"/>
    <x v="0"/>
    <x v="0"/>
    <x v="206"/>
    <x v="303"/>
    <s v="1 week ago"/>
    <n v="200"/>
    <s v="Looking for business development - Property acquisition candidate for Mumbai and Delhi Locations._x000a__x000a__x000a__x000a__x000a_Budget Range is 10 LPA to 50 LPA (Multiple positions)_x000a__x000a__x000a__x000a__x000a_Fashion Retail industry experience is a must_x000a__x000a__x000a__x000a__x000a_Roles and Responsibilities :_x000a__x000a__x000a__x000a__x000a_- Market Mapping - Understand market potential and help identify trade areas._x000a__x000a_- Market and demographic research to identify the most profitable locations in the target areas._x000a__x000a_- Prepare detailed budgets and financial reports for properties-ROI and rental outflow._x000a__x000a_- Liaison between landlord and other departments in the company Like Accounts, Legal, and Store Operations Team, and Manage landlord._x000a__x000a_- Evaluate and recommend changes to rent/pricing strategies._x000a__x000a_- Collection and reviewing rental and other commercial benchmark data of properties in identified cities and identified locations._x000a__x000a_- Development of vendors for effective real estate management._x000a__x000a_- Association with other Real estate players for properties across the region._x000a__x000a_- Implement and monitor effective lease renewal and relocation programs._x000a__x000a_- Track upcoming developments and create a pipeline._x000a__x000a__x000a__x000a__x000a_Kindly share your CV with Cheshta at Cheshta.sagwaria@unisoninternational.net_x000a__x000a_"/>
    <x v="0"/>
    <x v="3"/>
    <x v="55"/>
    <x v="127"/>
    <n v="434636"/>
    <x v="7"/>
    <x v="6"/>
    <x v="1"/>
  </r>
  <r>
    <n v="485"/>
    <x v="426"/>
    <x v="35"/>
    <x v="0"/>
    <x v="0"/>
    <x v="214"/>
    <x v="189"/>
    <s v="3 weeks ago"/>
    <n v="25"/>
    <s v="This job is provided by apna.co Dear Sir/Madam,_x000a__x000a_We are glad to have you shortlisted for Business Development Manager for Aditya Birla Sun Life Insurance!_x000a__x000a_Yet to understand more you refer below -_x000a__x000a_Education: Any Graduates | Under Graduates with 4 years of Field Sales Experience_x000a__x000a_Experience: Fresher with Strong Family Background| Min. 1 Year in any hardcore Field Sales_x000a__x000a_Hiring for the Company: Aditya Birla Life Sun Life Insurance_x000a__x000a_Roles &amp; Responsibilities_x000a__x000a_Ã¼ To recruit good quality prospective insurance advisors and ensure that they are acquiring licensing to achieve the sales target set by the company._x000a__x000a_Ã¼ Motivating the advisors to achieve the sales target set by the company._x000a__x000a_Ã¼ Provide on the job training and manage &amp; monitor performance of the advisors._x000a__x000a_Ã¼ Relationship management with stake holders._x000a__x000a_Ã¼ Maintain persistence for the policies procured by the team of advisors to overall achieve the profitability of the team._x000a__x000a_Primary Mandates: -_x000a__x000a_Ã¼ Graduate | Undergraduate with minimum 2 years Field Sales experience._x000a__x000a_Ã¼ Age â€“ 22 to 35._x000a__x000a_Ã¼ Local Person for 5+ years._x000a__x000a_Ã¼ Two-Wheeler with Valid Licence._x000a__x000a_Perks &amp; Benefits_x000a__x000a_Ã¼ Health insurance_x000a__x000a_Ã¼ Provident Fund_x000a__x000a_Ã¼ Fast Track Promotion_x000a__x000a_Ã¼ Growth Opportunities"/>
    <x v="0"/>
    <x v="3"/>
    <x v="48"/>
    <x v="20"/>
    <n v="40439053"/>
    <x v="5"/>
    <x v="4"/>
    <x v="0"/>
  </r>
  <r>
    <n v="486"/>
    <x v="427"/>
    <x v="6"/>
    <x v="0"/>
    <x v="0"/>
    <x v="233"/>
    <x v="304"/>
    <s v="1 week ago"/>
    <n v="25"/>
    <s v="Job Description_x000a__x000a_Job Title: India Business Development Manager_x000a__x000a_Location: Gurgaon_x000a__x000a_Company: Allium IP_x000a__x000a_About Us: Allium IP is a leading Intellectual Property service provider from India that helps businesses protecting their valuable innovations irrespective of their nature, domain &amp; size. We are proud of our diverse clientele which includes Fortune 500 companies, SMEs &amp; Startups from around the globe._x000a__x000a_We believe in delivering a hassle-free experience to our clients by offering necessary critical support and hand-holding during each stage of the IP lifecycle starting from generating and protecting IP to commercializing IP through various IP services including Patents, Copyrights, Trademark &amp; Strategic IP Consulting._x000a__x000a_Job Description: We are seeking an experienced and results-oriented India Business Development Manager to drive our business growth for funded startups as well as . This role will be responsible for a range of activities, including attending conferences, identifying prospects, arranging meetings, and conducting cold calls to identify and pursue business opportunities in the Indian market._x000a__x000a_Travel Required: Yes, 30-40%_x000a__x000a_Key Responsibilities_x000a__x000a_Conference Participation:_x000a__x000a_Identify relevant industry conferences and events in India._x000a__x000a_Plan and execute the company's participation in these events._x000a__x000a_Network and build relationships with potential clients and partners during conferences._x000a__x000a_Gather market intelligence and insights from industry events._x000a__x000a_Lead Generation_x000a__x000a_Conduct market research to identify potential clients and key decision-makers._x000a__x000a_Generate leads through cold calling, email outreach, and other prospecting methods._x000a__x000a_Develop and maintain a database of leads and opportunities._x000a__x000a_Meeting Coordination_x000a__x000a_Schedule and coordinate meetings with prospective clients and partners._x000a__x000a_Prepare presentations and materials for meetings to showcase our company's offerings._x000a__x000a_Follow up on leads to ensure a strong conversion rate._x000a__x000a_Client Relationship Building_x000a__x000a_Build and maintain strong relationships with clients and partners in the Indian market._x000a__x000a_Understand client needs and provide solutions that align with our products and services._x000a__x000a_Collaborate with the sales and technical teams to ensure client satisfaction and project success._x000a__x000a_Qualifications_x000a__x000a_Bachelor's degree in business, marketing, or a related field (MBA is a plus)._x000a__x000a_Proven experience in business development, sales, or a similar role in the Indian market._x000a__x000a_Excellent communication, negotiation, and interpersonal skills._x000a__x000a_Demonstrated ability to identify and create business opportunities._x000a__x000a_Self-motivated, goal-driven, and results-oriented._x000a__x000a_Willingness to travel and attend conferences and meetings._x000a__x000a_Benefits_x000a__x000a_Competitive salary and performance-based incentives._x000a__x000a_Opportunities for career growth within the organization._x000a__x000a_Travel and expenses covered for conferences and business meetings._x000a__x000a_Supportive and collaborative work environment._x000a__x000a_Skills: presentations,leads,market research,market intelligence,understand client needs,business development,travel"/>
    <x v="0"/>
    <x v="3"/>
    <x v="48"/>
    <x v="0"/>
    <n v="99914921"/>
    <x v="16"/>
    <x v="5"/>
    <x v="1"/>
  </r>
  <r>
    <n v="487"/>
    <x v="428"/>
    <x v="41"/>
    <x v="0"/>
    <x v="0"/>
    <x v="234"/>
    <x v="302"/>
    <s v="2 weeks ago"/>
    <n v="25"/>
    <s v=" * New customer acquisition in the mid-market or SMB/SME categories and conversion of leads_x000a_ * Generating Sales by selling advertising subscriptions_x000a_ * Prospecting potential clients, meeting sales targets and managing input metrics and deliverables_x000a_ * Preparing short-term and long-term sales plans, sales approaches and strategies_x000a_ * Consistently achieve revenue targets in line with team/organizational objectives_x000a_ * Client relationship management and creating effective client strategies to enhance their business thus driving Cross/Up-sell Revenue for the company_x000a_ * Build and manage outbound business development pipeline_x000a_ * Identify target accounts with strategic timing and strong use cases_x000a_ * Establish best practices and operating procedures for converting leads to sales_x000a_ * Keep updated on market trends and issues affecting the Wedding industry as well as collect competitor intelligence_x000a_ * Be responsible for the growth of the allocated markets_x000a_ * Proven track record in the closing end to end sales cycle, right from prospecting, solutioning, consulting, negotiating and relationship management._x000a_ * Experience in product-focused sales and an organized approach to work_x000a_ * Strong interpersonal skills and the ability to build rapport with customers by understanding their requirements_x000a_ * Strong business acumen and product expertise_x000a_ * Consultative Tech-Product Selling Approach_x000a_ * Prior experience in Saas, Ad-sales_x000a_ * Field Sales_x000a_ * Strategy &amp; Thought Leadership_x000a_ * In-person meetings to liaison with prospective clients_x000a_ * Research &amp; Sales Planning_x000a_ * Relationship &amp; Client Management_x000a_   _x000a_   _x000a__x000a_(ref:updazz.com)"/>
    <x v="0"/>
    <x v="3"/>
    <x v="48"/>
    <x v="15"/>
    <n v="9260879"/>
    <x v="77"/>
    <x v="2"/>
    <x v="0"/>
  </r>
  <r>
    <n v="488"/>
    <x v="429"/>
    <x v="25"/>
    <x v="0"/>
    <x v="0"/>
    <x v="206"/>
    <x v="190"/>
    <s v="2 days ago"/>
    <n v="25"/>
    <s v="Job Description_x000a__x000a__x000a_ * Identifying prospective Customers, Business Opportunities, Assessing Customer needs in terms of promoting our Freight Forwarding Services._x000a_ * Development of Special Container volumes primarily Ex. Ahmedabad Region._x000a_ * Providing rates to assigned clients as per their requirement for Different Sectors and Different Ports within Principalâ€™s service profile._x000a_ * Developing new customer base along with retention of existing clientele._x000a_ * Follow-up with the Clients for Bookings on proposals and quotes offered &amp; convert inquiries to firm bookings._x000a_ * Achieving set commercial targets (volume / revenue)._x000a_ * Generating Daily, Weekly and Monthly sales reports and submitting the same to HODs._x000a_ * Pro-actively search, qualify, develop and engage in new customer relationships._x000a_ * Provide Post-Sales support to all Existing and New Clients. Outstanding Execution of Sales Strategies consistently across the assigned Zone_x000a_   _x000a_   _x000a__x000a_Experience : He/She should be having sales experience from a freight forwarding Industry as this is a hardcore sales profile, Also he will be handling sales individually so kindly look for the same._x000a__x000a_Location : Delhi, Kolkata, Gandhidham, Mumbai_x000a__x000a_Skills: sales,marketing,business development"/>
    <x v="0"/>
    <x v="3"/>
    <x v="48"/>
    <x v="78"/>
    <n v="3544379"/>
    <x v="24"/>
    <x v="0"/>
    <x v="1"/>
  </r>
  <r>
    <n v="489"/>
    <x v="430"/>
    <x v="4"/>
    <x v="2"/>
    <x v="1"/>
    <x v="235"/>
    <x v="282"/>
    <s v="19 hours ago"/>
    <n v="65"/>
    <s v="About Amber (https://amberstudent.com/)_x000a__x000a_Long-term accommodation booking platform for students (think booking.com for student housing). Amber helps 80M+ students worldwide, find and book  accommodations near their universities, without the hassle of negotiation, non-standardized and cumbersome paperwork, and broken payment process. We are the largest and fastest-growing student housing platform globally, with 1M+ units listed in 6 countries and across 100+ cities. We are growing rapidly and targeting $ 2B in annual gross bookings value by 2024._x000a__x000a__x000a__x000a__x000a_If you are passionate about making international mobility and living seamless and accessible, then - Join us in building the future of student Housing! (We are amongst the fastest growing companies in the Asia Pacific as per Financial Times https://www.ft.com/high-growth-asia-pacific-ranking-2022)._x000a__x000a__x000a__x000a__x000a_Responsibilities:_x000a__x000a_ * Manage existing accounts with proper relationship building, with the intention of growing leads and business from them._x000a_ * Hunt for new accounts to onboard them and tell them about amber and how we are different from other marketplaces and platforms._x000a_ * Meet the targets of bookings and leads from the partners that are being managed in your territory._x000a_ * Liaison with internal teams such as operations, supply, finance, and marketing to ensure that leads are catered effectively and closed._x000a_ * Provide feedback around reasons why leads are not closed and set an action plan._x000a_ * Conduct joint meetings with internal teams and partners to align on expectations and targets and plans for the quarter._x000a_ * Build long-term relationships with new and existing customers._x000a__x000a__x000a__x000a__x000a_Requirements and skills:_x000a__x000a_ * Relationship management skills, ability to speak to executives, managers, and CEOs to get the business._x000a_ * Follow-up management, on the funnel of leads and conversion levers_x000a_ * Intent to travel and meet all customers in the territory. Field sales acumen. Day planning of meetings._x000a_ * Proficiency in MS Office and CRM software such as lead squared_x000a_ * Market knowledge of the local territory and roads and marketplaces of the local area_x000a_ * Communication and negotiation skills; time management and planning skills_x000a__x000a__x000a__x000a__x000a_What will you get from Amber_x000a__x000a_ * Fast-paced growth (can skip intermediate levels)_x000a_ * Total freedom and authority (everything under you, just get the job done!)_x000a_ * Amazing work culture (trust us when we are saying this!)_x000a_ * Open and Inclusive Environment_x000a__x000a_"/>
    <x v="0"/>
    <x v="3"/>
    <x v="23"/>
    <x v="75"/>
    <n v="10096083"/>
    <x v="7"/>
    <x v="6"/>
    <x v="1"/>
  </r>
  <r>
    <n v="490"/>
    <x v="431"/>
    <x v="34"/>
    <x v="0"/>
    <x v="0"/>
    <x v="214"/>
    <x v="189"/>
    <s v="1 week ago"/>
    <n v="25"/>
    <s v="This job is provided by apna.co Agency Channel_x000a__x000a_Agency Manager/ Senior Agency Manager/ Business Development Manager_x000a__x000a_Job Responsibilities:-_x000a__x000a__x000a_ * Effectively managed the Recruiting, Training and Developing Life Insurance Advisors._x000a_   _x000a_   _x000a__x000a_Played a key role in planning, designing and execution of promotional; activities for the advisors_x000a__x000a__x000a_ * Developing yearly and fortnightly new Business Plans._x000a_ * Responsible for Monitoring and achieving sales targets within own team in the context of the Branch Targets._x000a_ * Imparting regular training on personality development, product features and benefits"/>
    <x v="0"/>
    <x v="3"/>
    <x v="48"/>
    <x v="20"/>
    <n v="40439053"/>
    <x v="78"/>
    <x v="20"/>
    <x v="1"/>
  </r>
  <r>
    <n v="491"/>
    <x v="432"/>
    <x v="25"/>
    <x v="0"/>
    <x v="0"/>
    <x v="206"/>
    <x v="190"/>
    <s v="2 days ago"/>
    <n v="25"/>
    <s v="Job Description_x000a__x000a_Job Description_x000a__x000a__x000a_ * Identifying prospective Customers, Business Opportunities, Assessing Customer needs in terms of promoting our Freight Forwarding Services._x000a_ * Development of Special Container volumes primarily Ex. Ahmedabad Region._x000a_ * Providing rates to assigned clients as per their requirement for Different Sectors and Different Ports within Principalâ€™s service profile._x000a_ * Developing new customer base along with retention of existing clientele._x000a_ * Follow-up with the Clients for Bookings on proposals and quotes offered &amp; convert inquiries to firm bookings._x000a_ * Achieving set commercial targets (volume / revenue)._x000a_ * Generating Daily, Weekly and Monthly sales reports and submitting the same to HODs._x000a_ * Pro-actively search, qualify, develop and engage in new customer relationships._x000a_ * Provide Post-Sales support to all Existing and New Clients. Outstanding Execution of Sales Strategies consistently_x000a_   _x000a_   _x000a__x000a_across the assigned Zone_x000a__x000a_Experience : She/He should be having sales experience from a freight forwarding Industry as this is a hardcore sales profile, Also he will be handling sales individually so kindly look for the same._x000a__x000a_Location : Delhi, Kolkata_x000a__x000a_Salary up to 125k pm._x000a__x000a_Skills: business development,sales,marketing,lead generation"/>
    <x v="0"/>
    <x v="3"/>
    <x v="48"/>
    <x v="78"/>
    <n v="3544379"/>
    <x v="24"/>
    <x v="0"/>
    <x v="1"/>
  </r>
  <r>
    <n v="492"/>
    <x v="433"/>
    <x v="17"/>
    <x v="0"/>
    <x v="0"/>
    <x v="214"/>
    <x v="189"/>
    <s v="1 week ago"/>
    <n v="25"/>
    <s v="This job is provided by apna.co JD For Business Development Manager - Direct Sales Force_x000a__x000a_Designation: Business Development Manager_x000a__x000a_Education: Any Graduates_x000a__x000a_Experience: Fresher with Good network / Min. 1 Year in any Domain Sales with current company_x000a__x000a_Hiring for the Company: Aditya Birla Life Insurance_x000a__x000a_Roles &amp; Responsibilities_x000a__x000a_l To recruit good quality prospective insurance advisors and ensure that they are acquiring licensing to achieve the sales target set by the company._x000a__x000a_l Motivating the advisors to achieve the sales target set by the company._x000a__x000a_l Provide on the job training and manage &amp; monitor performance of the advisors._x000a__x000a_l Relationship management with stake holders._x000a__x000a_l Maintain persistence for the policies procured by the team of advisors to overall achieve the profitability of the team._x000a__x000a_Primary Mandates: -_x000a__x000a_Ã˜ Candidate should be a Graduate._x000a__x000a_Ã˜ In case if he is a undergraduate minimum 2 Years Sales experience is required._x000a__x000a_Ã˜ Age should be in between 22-35._x000a__x000a_Ã˜ He should be a resident of the city we are hiring for 5+ years._x000a__x000a_Ã˜ Two-Wheeler with valid Licence._x000a__x000a_Interviewer Primary Focus will be on below Points: -_x000a__x000a_l 5 - 8 Yrs. Resident of respective hiring city_x000a__x000a_l Average Family Income should be 8 LPA._x000a__x000a_l Married candidates are more focused._x000a__x000a_l We can also look for female candidates (Two-Wheeler Mandatory)."/>
    <x v="0"/>
    <x v="3"/>
    <x v="48"/>
    <x v="20"/>
    <n v="40439053"/>
    <x v="79"/>
    <x v="6"/>
    <x v="1"/>
  </r>
  <r>
    <n v="493"/>
    <x v="434"/>
    <x v="11"/>
    <x v="0"/>
    <x v="0"/>
    <x v="236"/>
    <x v="305"/>
    <s v="4 days ago"/>
    <n v="25"/>
    <s v=" * The position will be directly responsible for interfacing and engaging with HNI / ultra HNI / CXO level executives on a day to day basis_x000a_ * Monitor and address HNI clients on their individual income tax requirements in a consultative selling style_x000a_ * Formulate outbound and inbound sales plan to acquire new HNI Clients for increasing customer base of the portfolio_x000a_ * Designing of short, medium, and long-term business development strategy_x000a_ * Identify and develop new business opportunities throughout India primarily_x000a_ * Arrange business meetings with prospective clients_x000a_ * Promote the company's products/services addressing or predicting clients' objectives_x000a_ * Use financial expertise and investment acumen to review a clientâ€™s personal data, align clientsâ€™ need through superior service, and seamlessly align service delivery for enhanced experience_x000a_ * Proactively deriving tactics, measures and plans of action to sustainably build our brand in India_x000a_ * Planning and organization of seminars / joint seminars with the other Business Enterprise teams &amp; Execution teams_x000a_ * Establishment and management of client relationships_x000a_ * Project Management: coordination between clients' requirements and in-house service provision in order to streamline communication processes and assure high-quality results based upon our One-Stop Shop Business Model_x000a_ * Reporting:_x000a_ * Regular internal meetings and conferences_x000a_ * Weekly business development reports Requirements_x000a_   _x000a_   _x000a__x000a_Education: Master degree preferred; financial or legal background preferred_x000a__x000a_Work Experience_x000a__x000a__x000a_ * Very strong communication &amp; presentation skills._x000a_ * Must have good existing HNI / Ultra HNI client relationships in the market._x000a_ * Must possess strong networking &amp; relationship building skills_x000a_ * Experience in Business development; preferably in financial, legal or professional services._x000a_ * Self-motivated, target oriented, can work under pressure, Expertise in Lead and database generation_x000a_   _x000a_   _x000a__x000a_Skills: business development,relationship building,client accounts,business relationship management"/>
    <x v="0"/>
    <x v="3"/>
    <x v="48"/>
    <x v="7"/>
    <n v="14525030"/>
    <x v="6"/>
    <x v="5"/>
    <x v="1"/>
  </r>
  <r>
    <n v="494"/>
    <x v="435"/>
    <x v="41"/>
    <x v="0"/>
    <x v="0"/>
    <x v="237"/>
    <x v="275"/>
    <s v="2 weeks ago"/>
    <n v="25"/>
    <s v=" * NxtWave is one of India's fastest-growing Ed-Tech startups. NxtWave is revolutionizing the 21st-century job market by transforming youth into highly skilled tech professionals irrespective of their educational background with its CCBP 4.0 programs._x000a_ * NxtWave was founded by Rahul Attuluri (Ex Amazon, IIIT Hyderabad), Sashank Reddy (IIT Bombay), and Anupam Pedarla (IIT Kharagpur). In February 2023, NxtWave raised - 275 crore led by Greater Pacific Capital, a leading international private equity firm. The startup is also backed by Orios Ventures, Better Capital, and marquee angels, including founders of some of India's unicorns._x000a_ *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_x000a_ * By offering vernacular content and interactive learning, NxtWave is breaking the entry barrier for learning tech skills. Learning in their mother tongue helps learners achieve higher comprehension, deeper attention, longer retention, and greater outcomes._x000a_ * NxtWave now has paid subscribers from 450+ districts across India. In just 2 years, CCBP 4.0 learners have been hired by 1250+ companies including Google, Amazon, Nvidia, Goldman Sachs, Oracle, Deloitte, and more._x000a_ * Scale at which we operate on the tech level (as of February 2023)_x000a_ * 370 Cr+ learning minutes spent_x000a_ * 69 Cr+ Code Runs_x000a_ * 4.2 Bn. + API Requests Handled by our servers_x000a_   _x000a_   _x000a__x000a_Know more about NxtWave : https://www.ccbp.in_x000a__x000a_Read more about us in the news : Economic Times | CNBC | Yourstory | VCCircle_x000a__x000a_You Are Ideal For This Role, If_x000a__x000a__x000a_ * You can manage a team of counselors that would guide students with their career decisions_x000a_ * You can instill empathy in your team to address all queries regarding NxtWave courses for potential learners and help them make a decision faster_x000a_ * You have proven experience in driving the outcomes from a sales team in achieving revenue targets_x000a_ * You are looking to work in the environment of a high-growth startup_x000a_ * You are looking for a managerial role where you also find meaning in your work_x000a_   _x000a_   _x000a__x000a_What will you be doing ?_x000a__x000a__x000a_ * Lead a team of Business Development Associates &amp; sales representatives to achieve a given revenue target_x000a_ * Continuously monitor and train the team to improve performance and conversions_x000a_ * Counseling learning prospects, offering career advice, and providing a sense of how CCBP 4.0 Programs can accelerate their career._x000a_ * Establishing the effectiveness and uniqueness of CCBP 4.0 Programs._x000a_ * Taking responsibility for ensuring the entire sales closing life cycle for your assigned Sales Team. Phone/video calls, product demonstrations, sales closing, and post-sales relationship management fall under this category._x000a_ * Maintaining a detailed database of all the interactions with the leads and providing constant feedback on the quality of the leads to the respective team._x000a_ * Carrying weekly revenue and enrollment targets._x000a_ * Analyzing and sharing active feedback about customer behavior, market demands, and competition with the marketing team_x000a_ * Handle escalations and improve customer experience_x000a_ * Make propositions, give suggestions, and designate sales targets and job obligations to each team member._x000a_ * Give prompt responses on crucial issues and suggest solutions_x000a_   _x000a_   _x000a__x000a_What are we looking for ?_x000a__x000a__x000a_ * Proven experience of 2+ years in managing a sales team_x000a_ * An individual with excellent communication skills (written and verbal), interpersonal abilities, and presentation skills._x000a_ * Apart from good English proficiency, individuals with any of the following as native language Telugu_x000a_ * Highly Dedicated Individuals who are hardworking and with extreme determination._x000a_ * Sales Experience with the EdTech domain is an additional advantage._x000a_ * People with a strong sense of empathy and great patience._x000a_ * People with a systematic approach to building sales funnels, tracking feedback, prioritizing tasks, and consistently exceeding targets within the deadlines_x000a_ * A sales mindset, to effectively communicate NxtWaves offerings to its prospective learners and achieve revenue targets_x000a_ * Passion for delivering the highest levels of customer service at all times._x000a_   _x000a_   _x000a__x000a_Languages Known_x000a__x000a__x000a_ * Native speaker of Telugu._x000a_ * Excellent Proficiency in English_x000a_   _x000a_   _x000a__x000a_Work Location &amp; Working Days :_x000a__x000a__x000a_ * Work from Office(Hyderabad)_x000a_ * 6 Day Week_x000a_   _x000a_   _x000a__x000a_CTC Offered_x000a__x000a__x000a_ * Upto 12 LPA Including performance-based incentives_x000a_   _x000a_   _x000a__x000a_(ref:updazz.com)"/>
    <x v="0"/>
    <x v="3"/>
    <x v="48"/>
    <x v="25"/>
    <n v="71321041"/>
    <x v="69"/>
    <x v="1"/>
    <x v="0"/>
  </r>
  <r>
    <n v="495"/>
    <x v="436"/>
    <x v="6"/>
    <x v="0"/>
    <x v="0"/>
    <x v="238"/>
    <x v="306"/>
    <s v="1 week ago"/>
    <n v="200"/>
    <s v="Purpose_x000a__x000a_To realize business growth, increase market share and meet all defined commercial objectives within the guidelines and time frame of the overall business plan_x000a__x000a__x000a__x000a__x000a_Role_x000a__x000a_Generate new business and acquire new Deepsea customers with focus on multi-level &amp; relational sales approach._x000a__x000a__x000a__x000a__x000a_Key Responsibilities_x000a__x000a_ * Accountable for delivering revenue, margin, order intake, and KPI within the assigned account base._x000a_ * Understand and map every touchpoint in Deepsea customerâ€™s buying journey to develop an effective sales strategy._x000a_ * To manage a pipeline with multiple Deepsea accounts within the assigned territory._x000a_ * Lead the opportunities pursue process for all received Request for Quotations (RFQs) and inhouse generated leads, particularly from Competitive Quote Process._x000a_ * Pitches for service contract to consolidate the Deepsea customersâ€™ service business into Radio Holland network._x000a_ * Generates proposals, prepares service contract quotations, and demonstrates value proposition to Deepsea customers._x000a_ * Boost win rates through deploying rigorous sales processes, pricing, contracting and negotiation, to accelerate the growth of all services across the entire service portfolio._x000a_ * Schedule and conduct regular meetings with fleet teams to develop and drive business opportunities._x000a_ * Proactively develop a strong understanding of the fleet operations and priorities for each assigned account._x000a_ * Accountable for maintaining positive, mutually beneficial relationships with fleet teams, particularly at the head of ship management/purchasing level and leverages those relationships to win new business._x000a_ * Determine prioritization of action for multiple assigned accounts based on strategic match (value proposition), sales-pursuing probability, compliance and account risks, all while maintaining a high level of commitment and accountability for assigned accounts._x000a_ * Identify disconnects in service and customer expectations before they become issues, then work with the line manager to correct identified issues._x000a_ * Understand the formal and informal decision-making process within each of the accounts and drive the regular cadence/governance accordingly._x000a_ * Timely resolve the customer issues and challenges as the initial escalation point._x000a_ * Monitor the account management KPI on spot service and trade sales revenue._x000a_ * Documents, validates and tracks leads and opportunities through Customer Relationship Management (CRM) system._x000a_ * Coordinates closely with Global Inside Sales and Global Operations in all aspects of opportunities capture and proposal processes._x000a_ * Ability to travel up to 10 days each month visiting fleet teams face-to-face in a sales capacity._x000a_ * Keep abreast of competition, competitive issues and technology._x000a_ * Strictly comply with, all corporate policies and compliance regulation._x000a_ * To prospect via email, LinkedIn, outbound calls, and attend conferences and events_x000a__x000a__x000a__x000a__x000a_Requirements_x000a__x000a_ * Bachelor or master in Business administration_x000a_ * 5+ years of related working experience with solid connection with the shipping companies in India._x000a_ * Demonstrate successful track record of achieving US$1 million+ annual quotas._x000a_ * Strategic capabilities_x000a_ * Business intelligence_x000a_ * Communication and interpersonal skills_x000a_ * Negotiation and Persuasion skills_x000a_ * Research and analytical skills_x000a_ * Strong in networking and relation building_x000a_ * Team player_x000a_ * Commitment to accuracy, attention to detail and follow-through with a focus on achieving the top standard of customer satisfaction, stress resistance_x000a_ * Industry knowledge_x000a_ * Product &amp; Service level knowledge"/>
    <x v="0"/>
    <x v="3"/>
    <x v="48"/>
    <x v="128"/>
    <n v="28650"/>
    <x v="13"/>
    <x v="0"/>
    <x v="1"/>
  </r>
  <r>
    <n v="496"/>
    <x v="437"/>
    <x v="22"/>
    <x v="0"/>
    <x v="0"/>
    <x v="239"/>
    <x v="307"/>
    <s v="1 week ago"/>
    <n v="161"/>
    <s v="Are you interested in working with a leading education technology player, the global leader in the assessment and certification of professional skills industry with presence in more than 200 countries worldwide? If so, this is the chance to apply now! ðŸ“¥_x000a__x000a_PeopleCert is looking for a Business Development Manager who will be responsible to develop strong pipelines and deliver new business in their territory. Through an in-depth understanding of the PeopleCert Group and go-to-market strategy, the successful candidate will establish relationships with key decision makers of training organizations, universities, and corporations in their assigned territory._x000a__x000a_As a Business Development Manager, your tasks will include the following:_x000a__x000a__x000a_ * Apply astute skills in account management and employ extensive professional experience in developing and nurturing high-quality business relationships at Senior Executive level_x000a_ * Maintain and achieve maximum B2B market penetration of PeopleCert products, implementing a target-driven sales strategy_x000a_ * Coordinate various aspects of activity in tandem with the company's operations base and with respect to the local market conditions and culture_x000a_ * Plan and organise personal sales strategy by maximising the Return on Time Investment for the territory/segment_x000a_ * Monitor own progress against daily/weekly/monthly targets and report accordingly to the Headquarters_x000a_ * Facilitate and expedite the resolution of customer problems and complaints, working closely with support teams_x000a_ * Participate in trade shows and conventions_x000a_   _x000a_   _x000a__x000a_What we look for:_x000a__x000a__x000a_ * Bachelor's degree required. Post-graduate studies is a plus_x000a_ * Over 10 years' experience in driving new business development at corporate level, with proven track record in driving successful business development transactions_x000a_ * Sound understanding of channel development, strategy selling principles, partnership strategy and consultative selling_x000a_ * Superb relationship, communication, and negotiation skills in working with executives, external constituents, and other business functions at all levels of seniority and different cultures_x000a_ * Exposure in the Education market, Consulting or Examination / Certification sectors in previous role(s) as well as prior experience in international corporate environments will be considered an asset. Preference will be given to candidates from IT Consulting and/or Technology backgrounds_x000a_ * Excellent command of the English language (C2 level certification desired, LanguageCert C2 LTE or C2 IESOL certificate would be a plus)_x000a_ * Advanced computer literacy is required. ECDL Advance level certification is desirable. Experience in Microsoft Dynamics CRM or similar software will be considered an asset_x000a_   _x000a_   _x000a__x000a_What we offer:_x000a__x000a__x000a_ * Competitive remuneration package_x000a_ * Work in an international, dynamic and fun atmosphere_x000a_ * Two free vouchers for all certifications from PeopleCert's Portfolio per year for all employees_x000a_ * Huge learning experience in using best practices and global environment_x000a_ * Constant personal and professional development_x000a_ * 100% Virtual Hiring Process_x000a_   _x000a_   _x000a__x000a_If you want to become a member of our international, dynamic and agile team that creates world leading software products, then we should certainly like to hear from you!_x000a__x000a_About PeopleCert_x000a__x000a_PeopleCert is a global leader in assessment and certification of professional skills, partnering with multi-national organizations and government bodies for the development &amp; delivery of standardized exams. Delivering exams across 200 countries and in 25 languages over its state-of-the-art assessment technology, PeopleCert enables professionals to boost their careers and realize their life ambitions._x000a__x000a_Quality, Innovation, Passion, Integrity are the core values which guide everything we do._x000a__x000a_Our offices in UK, Greece, and Cyprus boast a culture of diversity, where everyone is different, yet everyone fits in. All of us at PeopleCert are committed to the reflection of the diversity and inclusion of our customers and the communities in which we do business._x000a__x000a_Working on Home Office (HO) Secure English Language Tests (SELTs)_x000a__x000a_Any person who is engaged by PeopleCert to work on the SELT service must undergo a Background Check (the results of which must be acceptable to PeopleCert and the HO) prior to commencing their SELT duties. All SELT personnel will be required to complete a declaration (provided by PeopleCert) where the existence of any criminal record and/or bankruptcy must be declared._x000a__x000a_If working on the SELT service in the UK, background checks will include:_x000a__x000a__x000a_ * A basic or enhanced Disclosure Barring Service (DBS) check_x000a_ * Right to Work in the UK check (including nationality, identity and place of residence)_x000a_ * HO security check (Baseline Personnel Security Standard (BPSS) or Counter Terrorist Check (CTC)_x000a_ * Financial background check_x000a_ * Employment reference check_x000a_ * If working on the SELT service anywhere in the world (outside of the UK) personnel will undergo background checks that are equivalent to those stated for the UK_x000a_   _x000a_   _x000a__x000a_In addition, if personnel are required to speak to SELT candidates they must be appropriately skilled in English language and, where SELT services are provided anywhere in the world (outside of the UK), the official language of the relevant country._x000a__x000a_All applications will be treated with strict confidentiality."/>
    <x v="0"/>
    <x v="3"/>
    <x v="23"/>
    <x v="9"/>
    <n v="800375"/>
    <x v="13"/>
    <x v="0"/>
    <x v="1"/>
  </r>
  <r>
    <n v="497"/>
    <x v="438"/>
    <x v="21"/>
    <x v="3"/>
    <x v="0"/>
    <x v="240"/>
    <x v="308"/>
    <s v="1 day ago"/>
    <n v="58"/>
    <s v="Company Description_x000a__x000a_Yempover is a global leader in digital transformation and consulting, leveraging our highly experienced and certified professionals across a diverse range of industry verticals. Our team delivers exceptional customer service and provides on-demand solutions to enable our clients' growth and success. We are an SAP service partner and have lot of connections_x000a__x000a__x000a__x000a__x000a_Our focus is mainly in SAP Areas and we are rapidly expanding our services division_x000a__x000a__x000a__x000a__x000a_Role Description_x000a__x000a_We are seeking a Business Development and Operations Manager for a  hybrid role located in Hyderabad, with flexibility for remote work. The successful candidate will be responsible for developing growth strategies, managing operations, and overseeing customer service. Daily responsibilities will include leading team members, identifying new business opportunities, managing budgets, and ensuring customer satisfaction._x000a__x000a__x000a__x000a__x000a_Need to develop new partnerships, and be in regular contact with consultants at client locations and potential employees. Help on identifying right candidates for the right job_x000a__x000a__x000a__x000a__x000a_Qualifications_x000a__x000a_ * Bachelor's degree in Business, Operations Management, or a related field_x000a_ * Must have worked in Software Services Industry_x000a_ * Should have partner network knowledge_x000a_ * Minimum of 5 years experience in business development and operations management in US markets_x000a_ * Demonstrated experience in managing cross-functional teams and driving business growth_x000a_ * Strong leadership and communication skills, including the ability to collaborate with team members and senior stakeholders_x000a_ * Analytical thinking and problem-solving skills, with experience analyzing data and making strategic decisions_x000a_ * Experience in customer service and a commitment to client satisfaction_x000a_ * Proficient in Microsoft Office, including Excel and PowerPoint"/>
    <x v="0"/>
    <x v="0"/>
    <x v="5"/>
    <x v="20"/>
    <n v="40655424"/>
    <x v="2"/>
    <x v="1"/>
    <x v="1"/>
  </r>
  <r>
    <n v="498"/>
    <x v="439"/>
    <x v="25"/>
    <x v="0"/>
    <x v="0"/>
    <x v="206"/>
    <x v="190"/>
    <s v="2 days ago"/>
    <n v="25"/>
    <s v="Job Description_x000a__x000a__x000a_ * We are looking for a Business Development Manager with 1-3 yearâ€™s experience. Your role will be effectively to prospect &amp; approach potential leads and close businesses._x000a_ * Interested candidates can drop their details &amp; we'll get in touch with you._x000a_ * Skills: Business Development, New Business (Domestic &amp; International), Customer acquisition, Digital marketing, Microsoft ppt &amp; excel, Lead generation, Digital Agency services sales_x000a_ * Minimum experience: 1-5 years_x000a_   _x000a_   _x000a__x000a_Education/Experience_x000a__x000a_Strong network of contacts which you will use to develop new business opportunities and to establish business relationships._x000a__x000a_Great understanding of digital services and how they can benefit clients._x000a__x000a_Identifying new leads pitching and closing new business f the agency._x000a__x000a_New Customer acquisition strategy building and execution._x000a__x000a_Experienced in all stages of the sales process from lead generation to be conversion upselling._x000a__x000a_Skills: sales,marketing,business development"/>
    <x v="0"/>
    <x v="3"/>
    <x v="48"/>
    <x v="78"/>
    <n v="3544379"/>
    <x v="24"/>
    <x v="0"/>
    <x v="1"/>
  </r>
  <r>
    <n v="499"/>
    <x v="440"/>
    <x v="10"/>
    <x v="0"/>
    <x v="0"/>
    <x v="241"/>
    <x v="309"/>
    <s v="2 weeks ago"/>
    <n v="57"/>
    <s v="About Halma:_x000a__x000a__x000a__x000a__x000a_Halma is a global group of life-saving technologies companies, driven by a clear purpose. We are an FTSE 100 company with headquarters in the UK and operations in 23 countries, including regional hubs in India, China, Brazil, and the US._x000a__x000a__x000a__x000a__x000a_Our diverse group of nearly 50 global companies specialize in market leading technologies that push the boundaries of science and technology._x000a__x000a__x000a__x000a__x000a_For the last 42 years, the combination of our purpose, strategy, people, DNA and sustainable business model has resulted in record long-term growth in revenues and profits and an increase in dividend by â‰¥ 5% every yearâ€“ an achievement unrivalled by any company listed on the London Stock Exchange._x000a__x000a__x000a__x000a__x000a_Halma India:_x000a__x000a__x000a__x000a__x000a_Halma India is a subsidiary of Halma International which operates as a hub for incubating local units of international group companies. The hub provides resources for market development, technical services, software development and engineering design. It also provides guidance on India market information, business strategy start-up and statutory facilitation, payroll administration, recruitment, marketing and PR, training and development._x000a__x000a__x000a__x000a__x000a_Halma India hub also acts as a principal distributor to stock and trade the products of International Group Companies in India. In future, the hub will also support assembly and manufacturing services. In the long run, as all companies start their own local units, Halma India will continue to guide and govern the group in India._x000a__x000a__x000a__x000a__x000a_Why join us?_x000a__x000a__x000a__x000a__x000a_We offer a safe and respectful workplace, where everyone can be who they â€˜REALLYâ€™ are, feel free to bring their whole selves to work and use their unique talents, knowledge, expertise, experiences, and backgrounds to create meaningful outcomes._x000a__x000a__x000a__x000a__x000a_We nurture entrepreneurial spirits and empower them to think beyond the possibilities, to discover, shape and build their own unique stories. We promote and support non-linear career growth for the right talent._x000a__x000a__x000a__x000a__x000a_We are simple, humble, and approachable, and we believe in leadership at all levels to bring our purpose to life. Everyone at Halma India makes an impact, and so do you when you join us!_x000a__x000a__x000a__x000a__x000a_About HFI:_x000a__x000a__x000a__x000a__x000a_HFI is a new business unit under the Halma Safety sector, created to deliver simplified safety solutions to India and beyond._x000a__x000a__x000a__x000a_As HFI, we manufacture fire safety products and solutions, and provide consultancy, training, and full technical support, so that you always have peace of mind in knowing that your assets are given the best possible protection from fire._x000a__x000a__x000a__x000a_Our solutions are designed and manufactured to cater to the unique needs of customers in:_x000a__x000a_Fire Detection, Alarm &amp; control, Automatic fire detection &amp; suppression, Specialist detection_x000a__x000a__x000a__x000a__x000a_Responsibilities_x000a__x000a__x000a__x000a__x000a_ * Devise an effective BD strategy for the short and long-term sales growth._x000a_ * Build market position by locating, developing, defining &amp; closing business._x000a_ * relationships._x000a_ * Work with Regulatory bodies, Industry Associations_x000a_ * Work closely with consultants and architects, building design and specifications._x000a_ * Planning and overseeing new market initiatives._x000a_ * Examine risks and potentials for the business opportunities._x000a_ * Ownership of sales in certain product categories_x000a_ * Developing quotes and proposals for customers and consultants_x000a_ * Work closely with Marketing and Sales teams_x000a_ * Manage key end customer accounts._x000a__x000a__x000a__x000a__x000a_Critical Success factors:_x000a__x000a__x000a__x000a__x000a_ * Ability to network and develop strong relationships across organizations._x000a_ * Strong knowledge of fire industry and key applications_x000a_ * Effective business planning, forecasting and execution_x000a_ * Strong communication skills_x000a_ * Open to new challenges, diverse roles, manage complex tasks_x000a_ * Ability to flourish with minimal guidance, be proactive, and handle uncertainty._x000a_ * Critical thinker and problem solver_x000a__x000a__x000a__x000a__x000a_Qualifications:_x000a__x000a__x000a__x000a__x000a_ * Engineering graduate (B. Tech / B.E.) from premier institution, preferably in Electronics / Electrical_x000a_ * MBA from reputed institution will be an advantage._x000a__x000a__x000a__x000a__x000a_Experience:_x000a__x000a__x000a__x000a__x000a_ * Total work experience: 12 - 15 years_x000a_ * At least 5-7 years of experience at mid-level position in Sales and Business Development_x000a__x000a_"/>
    <x v="0"/>
    <x v="3"/>
    <x v="56"/>
    <x v="129"/>
    <n v="2172234"/>
    <x v="3"/>
    <x v="2"/>
    <x v="0"/>
  </r>
  <r>
    <n v="500"/>
    <x v="441"/>
    <x v="3"/>
    <x v="0"/>
    <x v="0"/>
    <x v="242"/>
    <x v="310"/>
    <s v="2 weeks ago"/>
    <n v="44"/>
    <s v="Overview_x000a__x000a_POSITION SUMMARY STATEMENT_x000a__x000a_Handle sales, taking care of associates, conducting organization business meeting and events, giving Sales growth to the region. Handles the team and takes roles and responsibilities._x000a__x000a_Supervisory Responsibilities_x000a__x000a__x000a_ * Sales_x000a_ * Process and system to be followed_x000a_ * Clear understanding of the system_x000a_   _x000a_   _x000a__x000a_Organizational Relationships_x000a__x000a_Having a good relationship with cross functional department._x000a__x000a_Minimum Qualifications_x000a__x000a_Education:_x000a__x000a_Graduation or may be a management graduate._x000a__x000a_Roles &amp; Responsibility_x000a__x000a__x000a_ * Work in conjunction with key local leaders and management to create and implement an integrated strategy to support our Distributors business needs_x000a_ * Establish a clear Distributor and consumer communication plan and overseeing implementation_x000a_ * Recommend potential Distributor promotions and ensuring that they fit within the global strategy by delivering Distributor excitement and momentum_x000a_ * Interact with Distributors to identify future growth potential in order to understand the needs of the markets and daily methods of operation_x000a_ * Manage event and promotions budgets effectively_x000a_ * Build strong, positive relationships with your support teams in the relevant functions_x000a_ * Monitor team performance, identify, and resolve issues_x000a_ * Set goals and standards for the department teams_x000a_ * Build and maintain relationships with distributors and members_x000a_ * Identify business opportunities and strive for achieving business target_x000a_ * Monitor sales and ensure timely recognition of various levels of achievement_x000a_ * Process and generate sales data and reports_x000a_ * Execute and drive sales activities_x000a_ * Develop and maintain pipeline with vendors_x000a_   _x000a_   _x000a__x000a_Skills_x000a__x000a__x000a_ * Communications_x000a_ * Temperament_x000a_ * Ready to learn new things_x000a_ * Understanding of the market dynamism_x000a_ * Good Computer knowledge_x000a_   _x000a_   _x000a__x000a_Experience_x000a__x000a__x000a_ * Sales Experience at least 5 years_x000a_ * Team handling and building"/>
    <x v="0"/>
    <x v="3"/>
    <x v="48"/>
    <x v="103"/>
    <n v="7822646"/>
    <x v="42"/>
    <x v="14"/>
    <x v="0"/>
  </r>
  <r>
    <n v="501"/>
    <x v="442"/>
    <x v="12"/>
    <x v="1"/>
    <x v="1"/>
    <x v="243"/>
    <x v="275"/>
    <s v="1 month ago"/>
    <n v="57"/>
    <s v="Business Development Manager_Sales company :_x000a__x000a_NxtWave is one of Indias fastest-growing Ed-Tech startups. NxtWave is revolutionizing the 21st-century job market by transforming youth into highly skilled tech professionals irrespective of their educational background with its CCBP 4.0 programs._x000a__x000a_NxtWave is founded by Rahul Attuluri (Ex Amazon, IIIT Hyderabad), Sashank Reddy (IIT Bombay), and Anupam Pedarla (IIT Kharagpur). In February 2023, NxtWave raised 275 crores led by Greater Pacific Capital, a leading international private equity firm. The startup is also backed by Orios Ventures, Better Capital, and marquee angels, including the founders of some of Indias unicorns._x000a__x000a_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_x000a__x000a_By offering vernacular content and interactive learning, NxtWave is breaking the entry barrier for learning tech skills. Learning in their mother tongue helps learners achieve higher comprehension, deeper attention, longer retention, and greater outcomes._x000a__x000a_NxtWave now has paid subscribers from 450+ districts across India. In just 2 years, CCBP 4.0 learners have been hired by 1500+ companies including Google, Amazon, Nvidia, Goldman Sachs, Oracle, Deloitte, and more._x000a__x000a_The scale at which we operate on the tech level (as on February 2023)_x000a__x000a_370 Cr+ learning minutes spent_x000a__x000a_69 Cr+ Code Runs_x000a__x000a_4.2 Bn. + API Requests Handled by our servers_x000a__x000a_Read more about us in the news - Economic Times | CNBC | Yourstory | Floor, Survey No 115/22 115/23, Plot No 30, , Hyderabad, Telangana, India_x000a__x000a_Job Description_x000a__x000a_You're ideal for this role, if:_x000a__x000a__x000a_ * You can manage a team of counselors that would guide students with their career decisions_x000a_ * You can instill empathy in your team to address all queries regarding NxtWave courses for potential learners and help them make a decision faster_x000a_ * You've proven experience in driving the outcomes from a sales team in achieving revenue targets_x000a_ * You're looking to work in the environment of a high-growth startup_x000a_ * You're looking for a managerial role where you also find meaning in your work_x000a_   _x000a_   _x000a__x000a_What will you be doing?_x000a__x000a__x000a_ * Lead a team of Business Development Associates &amp; sales representatives to achieve a given revenue target_x000a_ * Continuously monitor and train the team to improve performance and conversions_x000a_ * Counseling learning prospects, offering career advice, and providing a sense of how CCBP 4.0 Programs can accelerate their career._x000a_ * Establishing the effectiveness and uniqueness of CCBP 4.0 Programs._x000a_ * Taking responsibility for ensuring the entire sales closing life cycle for your assigned Sales Team. Phone/video calls, product demonstrations, sales closing, and post-sales relationship management fall under this category._x000a_ * Maintaining a detailed database of all the interactions with the leads and providing constant feedback on the quality of the leads to the respective team._x000a_ * Carrying weekly revenue and enrollment targets._x000a_ * Analyzing and sharing active feedback about customer behavior, market demands, and competition with the marketing team_x000a_ * Handle escalations and improve customer experience_x000a_ * Make propositions, give suggestions, and designate sales targets and job obligations to each team member._x000a_ * Give prompt responses on crucial issues and suggest solutions_x000a_   _x000a_   _x000a__x000a_What are we looking for?_x000a__x000a__x000a_ * An individual with excellent communication skills (written and verbal), interpersonal abilities, and presentation skills._x000a_ * Apart from good English proficiency, individuals with any of the following as native language Tamil._x000a_ * Highly Dedicated Individuals who are hardworking and with extreme determination._x000a_ * Sales Experience with the EdTech domain is an additional advantage._x000a_ * People with a strong sense of empathy and great patience._x000a_ * People with a systematic approach to building sales funnels, tracking feedback, prioritizing tasks, and consistently exceeding targets within the deadlines_x000a_ * A sales mindset, to effectively communicate NxtWaves offerings to its prospective learners and achieve revenue targets_x000a_ * Passion for delivering the highest levels of customer service at all times._x000a_   _x000a_   _x000a__x000a_Languages Known_x000a__x000a__x000a_ * Native speaker of Odia._x000a_ * Excellent Proficiency in English_x000a_   _x000a_   _x000a__x000a_Work Location &amp; Working Days:_x000a__x000a__x000a_ * Work from Office(Hyderabad)_x000a_ * 6 - Day Week_x000a_   _x000a_   _x000a__x000a_CTC Offered : Upto 12 LPA Including performance-based incentives_x000a__x000a_(ref:iimjobs.com)"/>
    <x v="0"/>
    <x v="3"/>
    <x v="31"/>
    <x v="116"/>
    <n v="71321041"/>
    <x v="80"/>
    <x v="21"/>
    <x v="0"/>
  </r>
  <r>
    <n v="502"/>
    <x v="443"/>
    <x v="29"/>
    <x v="4"/>
    <x v="1"/>
    <x v="209"/>
    <x v="311"/>
    <s v="9 months ago"/>
    <n v="25"/>
    <s v="We are looking for a Business Development Representative to act as the liaison between our Marketing and Sales teams. Your role will be to seek new business opportunities by contacting and developing relationships with potential customers._x000a__x000a_To be successful in this role, you should have previous experience developing leads from marketing campaigns and meeting sales quotas. You will use your communication skills to cultivate strong relationships with customers, from first contact until you close the deal. You will also ensure proper after-sales service. If you are motivated and results-driven, and enjoy working in a team environment, weâ€™d like to meet you._x000a__x000a_Ultimately, you will boost sales and contribute to our long-term business growth._x000a__x000a_Responsibilities_x000a__x000a__x000a_ * Qualify leads from marketing campaigns as sales opportunities_x000a_ * Contact potential clients through cold calls and emails_x000a_ * Present our company to potential clients_x000a_ * Identify client needs and suggest appropriate products/services_x000a_ * Customize product solutions to increase customer satisfaction_x000a_ * Build long-term trusting relationships with clients_x000a_ * Proactively seek new business opportunities in the market_x000a_ * Set up meetings or calls between (prospective) clients and Account Executives_x000a_ * Report to the Business Development Manager on (weekly/monthly/quarterly) sales results_x000a_ * Stay up-to-date with new products/services and new pricing/payment plans_x000a_   _x000a_   _x000a__x000a_Requirements And Skills_x000a__x000a__x000a_ * Proven work experience as a Business Development Representative, Sales Account Executive or similar role_x000a_ * Hands-on experience with multiple sales techniques (including cold calls)_x000a_ * Track record of achieving sales quotas_x000a_ * Experience with CRM software (e.g. Salesforce)_x000a_ * Familiarity with MS Excel (analyzing spreadsheets and charts)_x000a_ * Understanding of sales performance metrics_x000a_ * Excellent communication and negotiation skills_x000a_ * Ability to deliver engaging presentations_x000a_ * BSc degree in Marketing, Business Administration or relevant field_x000a_   _x000a_   _x000a__x000a_Skills: sales,marketing,networking,business development,communication,presentation,customer service,negotiation,time management,crm,lead generation,market research,analytical,microsoft office,excel,powerpoint,product knowledge,creativity"/>
    <x v="0"/>
    <x v="0"/>
    <x v="48"/>
    <x v="25"/>
    <n v="6392317"/>
    <x v="24"/>
    <x v="0"/>
    <x v="0"/>
  </r>
  <r>
    <n v="503"/>
    <x v="444"/>
    <x v="25"/>
    <x v="0"/>
    <x v="0"/>
    <x v="244"/>
    <x v="9"/>
    <s v="2 days ago"/>
    <n v="119"/>
    <s v="About the Opportunity_x000a__x000a_Role: Senior Business Deveopment Manager - Alternate Accommodation_x000a__x000a_Level: Senior Executive_x000a__x000a_Reporting To: Zonal Manager_x000a__x000a_Location: Jodhpur_x000a__x000a__x000a__x000a_About the function:_x000a__x000a_Alternate Accommodation team manages supply across India and has about 25k+ Villas, Cottages, &amp; homes on our platforms._x000a__x000a__x000a__x000a__x000a_About the role:_x000a__x000a_The incumbent will be responsible for connecting and engaging with Villas, Apartments, Homestays and premium vacation rentals (alternative accommodation). Incumbent will be responsible for end-to-end account management and driving sustainable performance of the region. The role involves travel to different cities in the portfolio and providing expertise, metrics, analysis and recommendations based on the industry's best practices to the partners._x000a__x000a__x000a__x000a__x000a_Skills you will bring to the table:_x000a__x000a__x000a__x000a__x000a_1. Relationship and Account Management:_x000a__x000a_ * The Person will be responsible for connecting and engaging with partners_x000a_ * End to end account management and driving sustainable performance of the region_x000a_ * Sourcing out &amp; onboarding new properties_x000a_ * The role involves travel to different partners in the portfolio and providing expertise, metrics, analysis and recommendations based on the industry's best practices to the partners_x000a__x000a__x000a__x000a__x000a_2. Portfolio Management and Driving Growth:_x000a__x000a_Grow net revenue in the market by producing business plans to achieve revenue goals, ensuring inventory levels exceed demand throughout the market, ensuring rate competitiveness across multiple available platforms_x000a__x000a__x000a__x000a__x000a_3. Data Analysis and Reporting:_x000a__x000a_Establish and maintain supplier relationships, train partners on our extranet and the wholesale business, review monthly production reports and provide feedback to top producing properties, plan and execute market site visitsBuilding MIS &amp; market intelligence reports, preparing geography wise and service wise sales plans and achieving them. Sharing insights on market and industry with the clients and internal stake holders_x000a__x000a__x000a__x000a__x000a_4. Negotiating:_x000a__x000a_Networking, Deal initiating, negotiation &amp; closing deal with the clientsStrategize in order to market the property in an improved manner. It helps partners to serve the needs of their customers and at the same time grow their businesses_x000a__x000a__x000a__x000a__x000a_Key Learnings in this role:_x000a__x000a_ * Managing large- &amp; small-scale accounts._x000a_ * Forming strategic partnerships with partners_x000a_ * Exposure to engage and learn from leading industry stalwarts_x000a_ * Build remote working relationships_x000a_ * Gain Contracting and Financial acumen_x000a__x000a__x000a__x000a__x000a_Tools that will be used:_x000a__x000a_ * MS Excel_x000a_ * MS Power-point_x000a__x000a__x000a__x000a__x000a_What are we looking for in you?_x000a__x000a_Relevant Experience:_x000a__x000a_ * Preferred candidates having past work experience in sales/Travel Trade/ Key Account management/ Contracting/B2B sales_x000a_ * Experience in handling multiple accounts as a partner is preferred_x000a__x000a_"/>
    <x v="0"/>
    <x v="3"/>
    <x v="0"/>
    <x v="2"/>
    <n v="35113"/>
    <x v="81"/>
    <x v="14"/>
    <x v="1"/>
  </r>
  <r>
    <n v="504"/>
    <x v="445"/>
    <x v="4"/>
    <x v="2"/>
    <x v="1"/>
    <x v="245"/>
    <x v="312"/>
    <s v="22 hours ago"/>
    <n v="68"/>
    <s v="Company Description_x000a__x000a_Calsoft is a leading technology-first partner providing digital and product engineering services with over 25 years of experience._x000a__x000a__x000a__x000a_Role Description_x000a__x000a_This is a  on-site role for an Associate Director / Director in Business Development for Calsoft's new Gen AI Practice. This is a new practice and an opportunity to build and be part of a team from grounds-up. They will be responsible for hiring and leading an inside sales team of 2-3 people. The Associate Director will be located in Pune or Bengaluru, and have the following responsibilities:_x000a__x000a__x000a__x000a_Responsibilities_x000a__x000a_ * Responsible for business development and sales of Calsoftâ€™s AI practice._x000a_ * Be responsible for a revenue target at a personal and team level._x000a_ * Be hands-on manager, drive the sales team, and ensure their productivity and efficiency in meeting the target._x000a_ * Be responsible for hands-on calling, lead generation and closing of new accounts to meet the revenue goals._x000a_ * Work in collaboration with the engineering and presales teams._x000a_ * Note: The activities performed in this scope are prospecting for new business, detailed qualification of sales opportunities, management of the sales cycle, and negotiation of contracts and agreements. Develop and implement sales strategies keeping short- and long-term goals in perspective._x000a__x000a__x000a__x000a_Qualifications_x000a__x000a_ * Strong leadership, management, and collaboration skills_x000a_ * Prior experience selling AI or ML services preferred_x000a_ * Excellent communication and interpersonal skills_x000a_ * Should have managed an inside sales team from India but should be hands on with experience as an IC_x000a_ * Should have sold into US and Europe market_x000a_ * Strong analytical and problem-solving skills_x000a_ * Degree in Computer Science or related field preferred_x000a__x000a_"/>
    <x v="0"/>
    <x v="6"/>
    <x v="23"/>
    <x v="7"/>
    <n v="11447"/>
    <x v="11"/>
    <x v="6"/>
    <x v="1"/>
  </r>
  <r>
    <n v="505"/>
    <x v="446"/>
    <x v="25"/>
    <x v="0"/>
    <x v="0"/>
    <x v="206"/>
    <x v="313"/>
    <s v="2 days ago"/>
    <n v="65"/>
    <s v="About the job_x000a__x000a__x000a__x000a__x000a_Who We Are_x000a__x000a__x000a__x000a__x000a_We are Clipio, a company focussed on creating video assets that have high impact on general awareness, to be used to generate business growth._x000a__x000a__x000a__x000a__x000a_Your Role, Collaboration &amp; Team_x000a__x000a__x000a__x000a__x000a_As a Business Development Manager - youâ€™ll work as part of a global, highly motivated sales team focussed on new account acquisition. You will be a master of lead gen, enjoy attending events and networking opportunities and help technology brands utilise Clipio to solve the complexities associated with content creation at scale._x000a__x000a__x000a__x000a__x000a_The Business Development Manager reports to the CGO, and requires a motivated self-starter to hit the ground running. The ideal candidate will have a winning attitude and know how to prospect and open doors deep within tech brands. A generous base package, tools of trade, employee benefits scheme and an exciting incentive program is on offer for the right candidate. This is a national role and will involve domestic travel from time to time._x000a__x000a__x000a__x000a__x000a_What You'll Love Doing_x000a__x000a__x000a__x000a__x000a_ * Develop and execute sales strategies to acquire new businesses and winback churned accounts._x000a_ * Grow our regional client base, drive new business, and build close and trusted relationships with Brands_x000a_ * Establish and build business relationships, effectively communicating Clipio's value proposition to Brands_x000a_ * Understand the customer and their video content requirements and represent Clipio as a strategic partner to them_x000a_ * Successfully meet sales revenue goals and maintain growth in sales activity month over month_x000a_ * Proactively maintain account plans, systems, and tools with pipeline activity_x000a_ * Attend industry events and networking sessions to generate leads and develop relationships._x000a_ * Youâ€™ll love social selling and creating thought leadership content to educate new prospects_x000a__x000a__x000a__x000a__x000a_Who you are_x000a__x000a__x000a__x000a__x000a_ * Strong experience in new business acquisition, advertising, content creation or media, and selling to tech brands._x000a_ * Go-getter - once you have a goal, thereâ€™s no stopping you!_x000a_ * Passion for the field. For you to contribute significantly to our mission, you need to be passionate about your job. This is the right opportunity for you if you find the idea of unearthing and acquiring new Brands and building strong partnerships extremely exciting - and youâ€™ll take that enthusiasm to every aspect of the job_x000a_ * Someone with a strong sense of urgency, exceptional organizational skills, and natural relationship-building ability; this is a dynamic and fast-paced role!Strong knowledge of video content production and social video ecosystem_x000a_ * A natural networker with strong industry relationships within the space_x000a_ * Exceptional interpersonal and presentation skills._x000a__x000a__x000a__x000a__x000a_Our Values_x000a__x000a__x000a__x000a__x000a_ * Be the Customer. Know, listen and live the experience of the customer. Think, talk, see, and ask like the customer. Then create value and build trust with the customer._x000a_ * Own it. We are all owners. We focus on the core problems and opportunities that drive sustained success. We agree on a path, own the outcome, and do whatever it takes together._x000a_ * Focus on what matters. Know the goals, know the numbers, know what matters, and prioritize. Visualize it for everyone so that you can align the team and make it happen._x000a_ * Be Courageous. Have the courage to drive change for the business and donâ€™t be afraid to take a risk and feel the burn."/>
    <x v="0"/>
    <x v="0"/>
    <x v="5"/>
    <x v="20"/>
    <n v="67083004"/>
    <x v="2"/>
    <x v="1"/>
    <x v="1"/>
  </r>
  <r>
    <n v="506"/>
    <x v="447"/>
    <x v="41"/>
    <x v="0"/>
    <x v="0"/>
    <x v="237"/>
    <x v="275"/>
    <s v="2 weeks ago"/>
    <n v="25"/>
    <s v=" * NxtWave is one of India's fastest-growing Ed-Tech startups. NxtWave is revolutionizing the 21st-century job market by transforming youth into highly skilled tech professionals irrespective of their educational background with its CCBP 4.0 programs._x000a_ * NxtWave was founded by Rahul Attuluri (Ex Amazon, IIIT Hyderabad), Sashank Reddy (IIT Bombay), and Anupam Pedarla (IIT Kharagpur). In February 2023, NxtWave raised - 275 crore led by Greater Pacific Capital, a leading international private equity firm. The startup is also backed by Orios Ventures, Better Capital, and marquee angels, including founders of some of India's unicorns._x000a_ *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_x000a_ * By offering vernacular content and interactive learning, NxtWave is breaking the entry barrier for learning tech skills. Learning in their mother tongue helps learners achieve higher comprehension, deeper attention, longer retention, and greater outcomes._x000a_ * NxtWave now has paid subscribers from 450+ districts across India. In just 2 years, CCBP 4.0 learners have been hired by 1500+ companies including Google, Amazon, Nvidia, Goldman Sachs, Oracle, Deloitte, and more._x000a_ * Scale at which we operate on the tech level (as of February 2023)_x000a_ * 370 Cr+ learning minutes spent_x000a_ * 69 Cr+ Code Runs_x000a_ * 4.2 Bn. + API Requests Handled by our servers_x000a_   _x000a_   _x000a__x000a_Know more about NxtWave : https://www.ccbp.in_x000a__x000a_Read more about us in the news - Economic Times | CNBC | Yourstory | VCCircle_x000a__x000a_You Are Ideal For This Role, If_x000a__x000a__x000a_ * You can manage a team of counselors that would guide students with their career decisions_x000a_ * You can instill empathy in your team to address all queries regarding NxtWave courses for potential learners and help them make a decision faster_x000a_ * You have proven experience in driving the outcomes from a sales team in achieving revenue targets_x000a_ * You are looking to work in the environment of a high-growth startup_x000a_ * You are looking for a managerial role where you also find meaning in your work_x000a_   _x000a_   _x000a__x000a_What will you be doing ?_x000a__x000a__x000a_ * Lead a team of Business Development Associates &amp; sales representatives to achieve a given revenue target_x000a_ * Continuously monitor and train the team to improve performance and conversions_x000a_ * Counseling learning prospects, offering career advice, and providing a sense of how CCBP 4.0 Programs can accelerate their career._x000a_ * Establishing the effectiveness and uniqueness of CCBP 4.0 Programs._x000a_ * Taking responsibility for ensuring the entire sales closing life cycle for your assigned Sales Team. Phone/video calls, product demonstrations, sales closing, and post-sales relationship management fall under this category._x000a_ * Maintaining a detailed database of all the interactions with the leads and providing constant feedback on the quality of the leads to the respective team._x000a_ * Carrying weekly revenue and enrollment targets._x000a_ * Analyzing and sharing active feedback about customer behavior, market demands, and competition with the marketing team_x000a_ * Handle escalations and improve customer experience_x000a_ * Make propositions, give suggestions, and designate sales targets and job obligations to each team member._x000a_ * Give prompt responses on crucial issues and suggest solutions_x000a_   _x000a_   _x000a__x000a_What are we looking for ?_x000a__x000a__x000a_ * Proven experience of 2+ years in managing a sales team_x000a_ * An individual with excellent communication skills (written and verbal), interpersonal abilities, and presentation skills._x000a_ * Apart from good English proficiency, individuals with any of the following as native language Telugu._x000a_ * Highly Dedicated Individuals who are hardworking and with extreme determination._x000a_ * Sales Experience with the EdTech domain is an additional advantage._x000a_ * People with a strong sense of empathy and great patience._x000a_ * People with a systematic approach to building sales funnels, tracking feedback, prioritizing tasks, and consistently exceeding targets within the deadlines_x000a_ * A sales mindset, to effectively communicate NxtWaves offerings to its prospective learners and achieve revenue targets_x000a_ * Passion for delivering the highest levels of customer service at all times._x000a_   _x000a_   _x000a__x000a_Languages Known_x000a__x000a__x000a_ * Native speaker of Telugu._x000a_ * Excellent Proficiency in English._x000a_   _x000a_   _x000a__x000a_Work Location &amp; Working Days :_x000a__x000a__x000a_ * Work from Office(Hyderabad)_x000a_ * 6 Day Week_x000a_   _x000a_   _x000a__x000a_CTC Offered : Upto 12 LPA Including performance-based incentives_x000a__x000a_(ref:updazz.com)"/>
    <x v="0"/>
    <x v="3"/>
    <x v="48"/>
    <x v="25"/>
    <n v="71321041"/>
    <x v="82"/>
    <x v="20"/>
    <x v="0"/>
  </r>
  <r>
    <n v="507"/>
    <x v="448"/>
    <x v="12"/>
    <x v="1"/>
    <x v="1"/>
    <x v="246"/>
    <x v="275"/>
    <s v="1 month ago"/>
    <n v="38"/>
    <s v="Business Development Manager - Sales Company_x000a__x000a_NxtWave is one of Indias fastest-growing Ed-Tech startups. NxtWave is revolutionizing the 21st-century job market by transforming youth into highly skilled tech professionals irrespective of their educational background with its CCBP 4.0 programs._x000a__x000a_NxtWave is founded by Rahul Attuluri (Ex Amazon, IIIT Hyderabad), Sashank Reddy (IIT Bombay), and Anupam Pedarla (IIT Kharagpur). In February 2023, NxtWave raised 275 crores led by Greater Pacific Capital, a leading international private equity firm. The startup is also backed by Orios Ventures, Better Capital, and marquee angels, including the founders of some of Indias unicorns._x000a__x000a_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_x000a__x000a_By offering vernacular content and interactive learning, NxtWave is breaking the entry barrier for learning tech skills. Learning in their mother tongue helps learners achieve higher comprehension, deeper attention, longer retention, and greater outcomes._x000a__x000a_NxtWave now has paid subscribers from 450+ districts across India. In just 2 years, CCBP 4.0 learners have been hired by 1500+ companies including Google, Amazon, Nvidia, Goldman Sachs, Oracle, Deloitte, and more._x000a__x000a_The scale at which we operate on the tech level (as on February 2023)_x000a__x000a_370 Cr+ learning minutes spent_x000a__x000a_69 Cr+ Code Runs_x000a__x000a_4.2 Bn. + API Requests Handled by our servers_x000a__x000a_Know more about NxtWave: https://www.ccbp.in_x000a__x000a_Read more about us in the news - Economic Times | CNBC | Yourstory | VCCircle_x000a__x000a_Company Info_x000a__x000a_Address_x000a__x000a_Ground Floor, Survey No 115/22 115/23, Plot No 30, , Hyderabad, Telangana, India_x000a__x000a_Job Description_x000a__x000a_You're ideal for this role, if :_x000a__x000a__x000a_ * You can manage a team of counselors that would guide students with their career decisions_x000a_ * You can instill empathy in your team to address all queries regarding NxtWave courses for potential learners and help them make a decision faster_x000a_ * You've proven experience in driving the outcomes from a sales team in achieving revenue targets_x000a_ * You're looking to work in the environment of a high-growth startup_x000a_ * You're looking for a managerial role where you also find meaning in your work_x000a_   _x000a_   _x000a__x000a_What will you be doing?_x000a__x000a__x000a_ * Lead a team of Business Development Associates &amp; sales representatives to achieve a given revenue target_x000a_ * Continuously monitor and train the team to improve performance and conversions_x000a_ * Counseling learning prospects, offering career advice, and providing a sense of how CCBP 4.0 Programs can accelerate their career._x000a_ * Establishing the effectiveness and uniqueness of CCBP 4.0 Programs._x000a_ * Taking responsibility for ensuring the entire sales closing life cycle for your assigned Sales Team. Phone/video calls, product demonstrations, sales closing, and post-sales relationship management fall under this category._x000a_ * Maintaining a detailed database of all the interactions with the leads and providing constant feedback on the quality of the leads to the respective team._x000a_ * Carrying weekly revenue and enrollment targets._x000a_ * Analyzing and sharing active feedback about customer behavior, market demands, and competition with the marketing team_x000a_ * Handle escalations and improve customer experience_x000a_ * Make propositions, give suggestions, and designate sales targets and job obligations to each team member._x000a_ * Give prompt responses on crucial issues and suggest solutions_x000a_   _x000a_   _x000a__x000a_What are we looking for?_x000a__x000a__x000a_ * An individual with excellent communication skills (written and verbal), interpersonal abilities, and presentation skills._x000a_ * Apart from good English proficiency, individuals with any of the following as native language Tamil._x000a_ * Highly Dedicated Individuals who are hardworking and with extreme determination._x000a_ * Sales Experience with the EdTech domain is an additional advantage._x000a_ * People with a strong sense of empathy and great patience._x000a_ * People with a systematic approach to building sales funnels, tracking feedback, prioritizing tasks, and consistently exceeding targets within the deadlines_x000a_ * A sales mindset, to effectively communicate NxtWaves offerings to its prospective learners and achieve revenue targets_x000a_ * Passion for delivering the highest levels of customer service at all times._x000a_   _x000a_   _x000a__x000a_Languages Known_x000a__x000a__x000a_ * Native speaker of Malayalam._x000a_ * Excellent Proficiency in English_x000a_   _x000a_   _x000a__x000a_Work Location &amp; Working Days:_x000a__x000a__x000a_ * Work from Office(Hyderabad)_x000a_ * 6 - Day Week_x000a_   _x000a_   _x000a__x000a_CTC Offered : Upto 12 LPA Including performance-based incentives_x000a__x000a_(ref:iimjobs.com)"/>
    <x v="0"/>
    <x v="3"/>
    <x v="31"/>
    <x v="116"/>
    <n v="71321041"/>
    <x v="18"/>
    <x v="3"/>
    <x v="0"/>
  </r>
  <r>
    <n v="508"/>
    <x v="449"/>
    <x v="67"/>
    <x v="11"/>
    <x v="1"/>
    <x v="247"/>
    <x v="106"/>
    <s v="5 months ago"/>
    <n v="28"/>
    <s v="Organizational Overview_x000a__x000a__x000a__x000a__x000a_Adfors_x000a__x000a__x000a__x000a__x000a_ADFORS is the world leader in geotextiles and glass fiber technical fabrics for applications in construction and industrial markets. It offers solutions based on a complete range of textile &amp; coating technologies using fiberglass yarns, synthetic fibers, and natural fibers. Its products include glass fiber mesh for exterior wall insulation, wall coverings, joint tapes, glass mats for thermal insulation (HKO) for automotive and industrial application, insect screens, staple fibers, and road reinforcement grids. The Geotex business has a manufacturing facility in Bangalore and produces a range of reinforcement products for roads, runways, coal mines, and quarries for the domestic and APAC market._x000a__x000a__x000a__x000a__x000a_P Oducts_x000a__x000a__x000a__x000a__x000a_In India, ADFORS manufactures polyester mesh for use in coal mining operations. The product is coated with a specialized fire-retardant coating, for safety in enclosed locations like coal mines. The use of polyester mesh occurs at the end stage of coal recovery, in an operation called salvage. The fabric is installed on the roof of the coal mine so that various mining equipments can be extracted safely. Since the environment is extremely flammable, ADFORS Mining Mesh is coated with a specialized fire-retardant to deter progression of fire._x000a__x000a__x000a__x000a__x000a_In addition to the above, ADFORS India supplies the following products:_x000a__x000a__x000a__x000a__x000a_Insect Screens: The mainstay product is the woven fiberglass insect screens manufactured at our state of the art plant in Mexico. These are available in 4 different colors and different roll width starting from 3ft to 8ft. In addition to the standard fiberglass mesh, specialty screens such as Stiff Screen, Vision Perfect, Pet Resistant, Sun Guard, Extra Strength, and Small Insect screens are also available._x000a__x000a__x000a__x000a__x000a_Novelio Wall Coverings: The product is an exclusive range of glass fiber wallcoverings which are manufactured by Saint-Gobain ADFORS in Czech Republic. The wall covering is essentially a fabric woven from glass yarns in an array of attractive textured patterns. After preparing the wall surface, the wall covering is installed with a glue and can be painted with any water based paint, with a color of choice, suiting the theme and d cor of the living space._x000a__x000a__x000a__x000a__x000a_GlasGrid Pavement Reinforcement Grids: Geotex business under ADFORS deals in pavement reinforcement products which have been used in highway/runway construction or maintenance works over the last 40 years in more than 64 countries. GlasGrid is a prominent product in the Geotex range which is being successfully used in India since the last 15 years in projects like PPP Airports, Civil Airports, Defence Airfields, National Highways/Elevated projects, and other important stretches under state bodies like PWD, state road departments etc. Our road reinforcement products are used as 'Bitumen Reinforcement Interlayer' which prevents reflective cracking and enhances fatigue performance, thus increasing the service life of the pavement. GlasGrid Pavement Reinforcement Grids retard reflective cracking by a factor of 2 to 3 times by turning crack stresses horizontally to dissipate the stress._x000a__x000a__x000a__x000a__x000a_Job Title_x000a__x000a__x000a__x000a__x000a_Business Development Executive- Adfors_x000a__x000a__x000a__x000a__x000a_Grade_x000a__x000a__x000a__x000a__x000a_M11_x000a__x000a__x000a__x000a__x000a_Designation_x000a__x000a__x000a__x000a__x000a_Executive_x000a__x000a__x000a__x000a__x000a_Department_x000a__x000a__x000a__x000a__x000a_Sales and Marketing_x000a__x000a__x000a__x000a__x000a_Reporting to_x000a__x000a__x000a__x000a__x000a_Business Development Manager- Adfors_x000a__x000a__x000a__x000a__x000a_Location_x000a__x000a__x000a__x000a__x000a_Coimbatore_x000a__x000a__x000a__x000a__x000a_Qualification_x000a__x000a__x000a__x000a__x000a_BE/ B.Tech (Not Mandatory) or MBA_x000a__x000a__x000a__x000a__x000a_Experience_x000a__x000a__x000a__x000a__x000a_2-3y_x000a__x000a__x000a__x000a__x000a_JOB PURPOSE_x000a__x000a__x000a__x000a__x000a_Organization Perspective_x000a__x000a__x000a__x000a__x000a_To ensure organization, customer and product requirements are met and continually improve the quality systems._x000a__x000a__x000a__x000a__x000a_Customer perspective_x000a__x000a__x000a__x000a__x000a_To understand the customer requirements related to product, quality system and ensure the implementation of the requirements in the organization_x000a__x000a__x000a__x000a__x000a_GEOGRAPHICAL TERRITORY Coimbatore and Kerala POSITION SUMMARY To develop market and business for our Adfors- Construction/interior LOB (Product- Novelio &amp; Insect Screen) KEY RESPONSIBILITIES_x000a__x000a__x000a__x000a__x000a_ * Achieving the budget &amp; overall management of sales in the region_x000a_ * Hunting for new projects, getting the product specified and building relationships with architects, interior designers, influencers, builders and distributors_x000a_ * Augment sales through introduction of new products_x000a_ * Augment distribution network and additional commercial channels for retail_x000a_ * Creation of data base, MIS, competition information_x000a_ * Define strategy for responsible products in terms of further downstream activities to ensure sustainable growth - manage local resources to ensure all above goals_x000a__x000a__x000a__x000a__x000a_Coordination With Other Departments_x000a__x000a__x000a__x000a__x000a_Internal Sales team, marketing team, Customer Service and Logistics_x000a__x000a__x000a__x000a__x000a_External Dealers, Distributors, Interior Designers, Architects_x000a__x000a__x000a__x000a__x000a_Skills_x000a__x000a__x000a__x000a__x000a_Functional_x000a_ * _x000a_    * Strong experience in project and channel sales and networking with architects, builders and distributors_x000a_    * Knowledge/experience in retail organization setup and management._x000a_    * Knowledge on Construction products and home fittings markets_x000a_    * High level of initiative, assertive and a self-driven professional_x000a_    * Exposure to Project &amp; retail sales /architects / interior Designers / contractors / Builders / and business development Construction/interior LOB."/>
    <x v="0"/>
    <x v="3"/>
    <x v="48"/>
    <x v="0"/>
    <n v="926408"/>
    <x v="18"/>
    <x v="3"/>
    <x v="0"/>
  </r>
  <r>
    <n v="509"/>
    <x v="450"/>
    <x v="26"/>
    <x v="0"/>
    <x v="0"/>
    <x v="248"/>
    <x v="314"/>
    <s v="3 days ago"/>
    <n v="200"/>
    <s v="About T-Hub:_x000a__x000a__x000a__x000a__x000a_T-Hub (Technology Hub) is an innovation hub and ecosystem enabler. Based out of Hyderabad, India, T-Hub leads Indiaâ€™s pioneering innovation ecosystem and is the worldâ€™s largest innovation campus. Over the six years, T-Hub has pivoted around the 6Ms (Mentors, Market, Motivation, Manpower, Money, Methodologies) and 2Ps (Partnerships and Policy Advisory) frameworks with a mission of driving results and collaboration for entrepreneursâ€™ success. It has delivered 100+ innovation programs so far, creating an impact for startups, corporations, and other innovation ecosystems. Since its inception, it has provided over 2000 national and international startups with access to better technology, talent, mentors, customers, corporations, investors, and government agencies. Many entrepreneurs from the USA, Canada, the UK, Australia, and Germany are accessing the Indian market through T-Hub. We have incubated 200+ international startups and provided international market access to 100+ Indian startups through our international platform called &quot;T-Bridge.â€. T-Bridge engages mentors, corporations, startups, incubators and accelerators, universities, and government organizations to build innovation bridges between India and other geographies._x000a__x000a__x000a__x000a__x000a_Roles &amp; responsibilities:_x000a__x000a_Success in this role requires a combination of leadership skills, strategic thinking, and a deep understanding of the global innovation ecosystem. Your ability to foster collaboration, create opportunities for startups, and navigate the complexities of international business development will play a crucial role in the success of the innovation hub and the startups it supports_x000a__x000a__x000a__x000a__x000a_Client Acquisition:_x000a__x000a_ * Identify and target potential clients, including startups, corporations, and government entities, for incubation services._x000a_ * Develop and implement strategies to attract a diverse range of startups to the T-Hub._x000a__x000a_Sales Strategy:_x000a__x000a_ * Develop and execute a comprehensive international sales strategy aligned with the T-Hub's goals._x000a_ * Analyze market trends and competition to refine the sales approach._x000a__x000a_Client Relationship Management:_x000a__x000a_ * Build and maintain strong relationships with existing and potential clients._x000a_ * Understand the needs of startups and other clients, ensuring a high level of satisfaction._x000a__x000a_Product Knowledge:_x000a__x000a_ * Have a deep understanding of the T-Hub's programs and services._x000a_ * Effectively communicate the value proposition to prospective clients._x000a__x000a_Sales Presentations:_x000a__x000a_ * Create compelling sales presentations and materials showcasing the benefits of joining the T-Hub._x000a_ * Conduct pitches and presentations to each potential client._x000a__x000a_Proposal Development:_x000a__x000a_ * Work with the T-Hub's leadership and program managers to develop customized proposals for each potential client._x000a_ * Tailor proposals to address the unique needs and goals of each startup or client._x000a__x000a_International Expansion Support:_x000a__x000a_ * Collaborate with startups to understand their international expansion plans._x000a_ * Highlight T-Hub's support in facilitating global growth for startups._x000a__x000a_Sales Reporting:_x000a__x000a_ * Track and report on sales performance metrics._x000a_ * Provide regular updates to the leadership team on sales activities, pipelines, and achievements._x000a__x000a_Networking:_x000a__x000a_ * Attend industry events, conferences, and networking forums to generate leads and promote the T-Hub's services._x000a_ * Build and leverage a strong professional network to drive sales opportunities._x000a__x000a_Contract Negotiation:_x000a__x000a_ * Negotiate contract terms and conditions with clients._x000a_ * Ensure agreements are mutually beneficial and align with the T-Hub's goals._x000a__x000a_Global Ecosystem Mapping:_x000a__x000a_Â· Identify and understand key players, trends, and resources in the global startup and innovation ecosystem._x000a__x000a_Â· Establish and nurture partnerships with international innovation hubs, accelerators, and industry associations._x000a__x000a_Collaboration with Internal Teams:_x000a__x000a_ * Collaborate with program managers, marketing, and other internal teams to ensure a cohesive and effective approach._x000a_ * Share client feedback and insights to enhance program offerings._x000a__x000a_Team Leadership:_x000a__x000a_Â· Lead and manage a team of international business development professionals._x000a__x000a_Â· Provide guidance, mentorship, and support to team members to ensure alignment with overall business development goals._x000a__x000a_Partnership Development:_x000a__x000a_Â· Identify and foster strategic partnerships with global corporations, investors, and governmental organizations._x000a__x000a_Â· Collaborate with internal and external stakeholders to create opportunities for startups within the hub._x000a__x000a__x000a__x000a__x000a_Qualifications:_x000a__x000a_Â· A bachelorâ€™s degree in business or related major_x000a__x000a_Â· 6â€“8 years experience in a business incubator, international sales, a start-up advisory, or any kind of entrepreneurial experience_x000a__x000a_Â· Experience in any one or two sectors or domains like sustainability, mobility, health care, fintech, etc. would be an added advantage._x000a__x000a_Â· Strong working knowledge of Microsoft Office, Excel, and presentations._x000a__x000a__x000a__x000a__x000a_Skills_x000a__x000a_Â· Understanding of Startup Ecosystems: In-depth knowledge of the global startup ecosystem, including key players, trends, and emerging markets._x000a__x000a_Â· Networking and Relationship Building: exceptional networking skills to connect with startups, investors, mentors, and other stakeholders._x000a__x000a_Â· Sales and Negotiation: Proven track record in sales and negotiation, particularly in a B2B context._x000a__x000a_Â· Communication Skills: Excellent verbal and written communication skills for effective client interactions and presentations._x000a__x000a_Â· Strategic Thinking: Ability to think strategically and align sales efforts with the overall goals of the T-Hub._x000a__x000a_Â· Relationship Building: Strong relationship-building skills to foster partnerships with startups, corporations, and other stakeholders._x000a__x000a_Â· Adaptability: flexibility to adapt to the evolving needs of clients and the startup ecosystem._x000a__x000a_Â· Results-oriented: demonstrated ability to meet and exceed sales targets._x000a__x000a_Â· International Business Acumen: Understanding international business practices and the challenges associated with global expansion._x000a__x000a_Â· Team Collaboration: Ability to work collaboratively with internal teams and stakeholders._x000a__x000a_Â· Innovation Awareness: Awareness and appreciation of innovation trends and the startup landscape._x000a__x000a_Â· Cross-Cultural Competence: Cultural sensitivity and adaptability for working with startups from diverse backgrounds."/>
    <x v="0"/>
    <x v="0"/>
    <x v="5"/>
    <x v="20"/>
    <n v="10367506"/>
    <x v="2"/>
    <x v="1"/>
    <x v="1"/>
  </r>
  <r>
    <n v="510"/>
    <x v="451"/>
    <x v="4"/>
    <x v="2"/>
    <x v="1"/>
    <x v="249"/>
    <x v="315"/>
    <s v="9 hours ago"/>
    <n v="153"/>
    <s v="About Us:_x000a__x000a_Since 2015, Masscom Corp has focused on providing high-quality services at a reasonable cost to start-ups and mid-scale businesses. While we have a few â€œenterprise scaleâ€ organizations to name in our client roster, our primary focus remains small to medium scale businesses especially start-ups. Given such a focus, we truly understand the day-to-day challenges in delivering technology solutions to this segment._x000a__x000a_Â _x000a__x000a_Our extensive array of services helps our customers leverage next-generation technologies to build, transform and manage their IT operations as a natural extension to their in-house teams._x000a__x000a_Â _x000a__x000a_We provide a unique mix of domain expertise of cutting-edge Digital Product Engineering, Infrastructure Engineering and Support Services to keep up with day-to-day operations._x000a__x000a_Â _x000a__x000a_Overview of the position:Â _x000a__x000a_The International Business Development Manager will be responsible for identifying and pursuing new business opportunities, developing and implementing sales strategies, building and maintaining relationships in the US IT market. Work closely with cross-functional teams to ensure maximum customer satisfaction. This role requires strong communication skills, industry knowledge, and a proven track record in software international business development / sales._x000a__x000a__x000a__x000a__x000a_Responsibilities:_x000a__x000a_ * Lead generation of potential Clients from USA, Canada, UK, Europe and Australia Market._x000a_ * Market Research on the Territories assigned_x000a_ * Prospect, educate, qualify, and generate interest for international sales opportunities_x000a_ * Follow up with prospective clients within our speciality services in international market._x000a_ * Develop and implement effective strategies to identify and engage potential international clients through online research, networking events, and industry partnerships._x000a_ * Leverage LinkedIn to its fullest potential, creating a strong professional presence, cultivating connections, and strategically positioning the company for business opportunities._x000a_ * Build and maintain strong relationships with clients, acting as the main point of contact throughout the sales process._x000a_ * Planning and execution for acquisition of clients, based on targets set to meet organizational requirements._x000a_ * Build and manage a strong sales funnel to meet the set goals._x000a_ * Effectively communicate the services to potential customers through tailored presentations and product demonstrations._x000a_ * Building strong relationships with the existing portfolio of clients_x000a_ * Experience of managing entire sales life cycle_x000a_ * Experience of successfully achieving sales/revenue targets_x000a__x000a__x000a__x000a__x000a_Requirements:_x000a__x000a_ * Qualification: MBA in Sales and Marketing or Bachelors in Technology_x000a_ * 7 to 8 years of experience in sales, business development or similar role._x000a_ * Has a strong track record of success within International Business Development within the IT industry._x000a_ * Aptitude for IT Consulting_x000a_ * Development experience a plus_x000a_ * Excellent verbal and written communication skills_x000a_ * Proficiency in MS Office_x000a_ * Used to or comfortable for the mentioned shift timings_x000a_ * Ability to maintain a high level of professionalism and confidentiality_x000a_ * Enthusiastic to build good relationships with people Ability to work well in a team environment_x000a__x000a__x000a__x000a__x000a_Why Us?_x000a__x000a_ * Fully Remote_x000a_ * Competitive leave benefits_x000a_ * Family Health Insurance"/>
    <x v="0"/>
    <x v="0"/>
    <x v="5"/>
    <x v="20"/>
    <n v="90789470"/>
    <x v="13"/>
    <x v="0"/>
    <x v="1"/>
  </r>
  <r>
    <n v="511"/>
    <x v="452"/>
    <x v="5"/>
    <x v="0"/>
    <x v="0"/>
    <x v="250"/>
    <x v="280"/>
    <s v="1 week ago"/>
    <n v="30"/>
    <s v="Description_x000a__x000a_Our vision is to make Amazon pay the most trusted, convenient and rewarding way for our customers and merchants to transact. We want to be the most preferred instrument when a customer and merchant transact, whether in-store or online. To enable this vision, we have enabled a selection of instruments such as Apay Balance, Gift cards, UPI, Cobranded Credit cards for customers and a vast selection of use cases that customers frequent every day._x000a__x000a_Our offline payments business is an offshoot of that uber vision for Amazon Pay. Our vision is to simplify in-store payments for customers &amp; merchants and drive digitization of SMBs. To realize this vision, one of our missions is to build India's largest merchant selection along-with an independently profitable merchant business. We aim to enable 30MM merchants to accept Amazon pay by year 2025. We will make Amazon pay on every merchant desk a possibility. This acceptance would span a) large organized stores such as Shoppers stop, Big bazaar, More etc. b) local/regional brands such as Kanti sweets, Paradise biryani, Wow Momo, Ratnadeep stores etc and c) long tail merchants (mom and pop kirana stores, vendors) in every nook and corner of this country. Achieving this vision requires a large resource pool on the field that solicits and onboards merchants and a corresponding organization that manages this resource pool along with state-of-the art customer and merchant engagement strategy, processes and tools._x000a__x000a_To achieve these, we are looking for an ambitious L5 sales and business development leader who is passionate about building businesses at scale._x000a__x000a_This individual will be our ambassador with the external merchant ecosystem and will be responsible for conceptualizing, pitching and on boarding strategically holdout selection and leveraging ongoing relationship with partner merchants. S/he will have a direct and visible impact on the long-term success of various businesses across Amazon.in._x000a__x000a_This role has direct exposure to senior leaders in Amazon and requires highly developed thought-leadership, ability to pitch new concepts to senior stakeholders, great analytical skills, relationship management and strategic negotiation skills. This is an individual contributor role based in Bangalore, and is a part of LPA Offline Merchants Team, Amazon Pay._x000a__x000a_Key job responsibilities_x000a__x000a__x000a_ * Key relationship management with the largest offline merchants in India. Driving negotiations to onboard key holdout selection._x000a_ * Stakeholder management with EUC Teams, finance, marketing and rewards teams to drive common goals for Amazon Pay and the merchants_x000a_ * Drive top to top leadership workshops to drive and firm up the annual/quarterly joint business plan_x000a_ * Drive monetization opportunities for Reward Ads with merchants_x000a_   _x000a_   _x000a__x000a_We are open to hiring candidates to work out of one of the following locations:_x000a__x000a_Bengaluru, KA, IND_x000a__x000a_Basic Qualifications_x000a__x000a__x000a_ * 3+ years of business development, partnership management, or sourcing new business experience_x000a_ * 3+ years of developing, negotiating and executing business agreements experience_x000a_ * Bachelor's degree_x000a_ * Experience with sales CRM tools such as Salesforce or similar software_x000a_ * Experience in setting up and managing a sales pipeline_x000a_   _x000a_   _x000a__x000a_Preferred Qualifications_x000a__x000a__x000a_ * Experience interpreting data and making business recommendations_x000a_   _x000a_   _x000a_   _x000a__x000a_Company - Amazon Pay (India) Private Limited_x000a__x000a_Job ID: A2529197"/>
    <x v="0"/>
    <x v="3"/>
    <x v="57"/>
    <x v="5"/>
    <n v="1586"/>
    <x v="0"/>
    <x v="0"/>
    <x v="1"/>
  </r>
  <r>
    <n v="512"/>
    <x v="453"/>
    <x v="68"/>
    <x v="6"/>
    <x v="1"/>
    <x v="251"/>
    <x v="84"/>
    <s v="4 months ago"/>
    <n v="188"/>
    <s v="We are seeking a highly motivated and experienced Business Development Manager to join our team. In this role, you will be responsible for developing and implementing strategies to expand our client base within India and globally, focusing on the staffing and manpower outsourcing industry. Your primary objective will be to identify new business opportunities, build relationships with potential clients, and drive revenue growth through successful acquisition of new accounts_x000a__x000a__x000a__x000a__x000a_About Dimensions HRD_x000a__x000a__x000a__x000a__x000a_Dimensions HRD Consultants established in 2002 is an executive search firm, committed to providing practical and scalable solutions to the HR needs of organizations across the globe. Our dedicated, highly professional team of consultants thrive for excellence at all times, complying with the goals and aspirations of your business, whatever its size._x000a__x000a__x000a__x000a__x000a_Our dedicated client teams account relationships, delivery capability, and processes ensure an end-to-end flow from project acquisition to a successful conclusion and beyond. We boast a strong track record of over 5,000 assignments across multiple functions.. For more details please log on to www.dimensionshrd.com_x000a__x000a__x000a__x000a__x000a_Key Responsibilities_x000a__x000a__x000a__x000a__x000a_Develop and execute a comprehensive business development strategy to expand our client base within India and internationally._x000a__x000a__x000a__x000a__x000a_Conduct market research and identify potential target markets and segments for business growth._x000a__x000a__x000a__x000a__x000a_Consultative Selling of our recruitment services to Corporates and negotiating the rates of business._x000a__x000a__x000a__x000a__x000a_Assessing and responding to the recruitment needs of each client or assignment and ensuring timely delivery_x000a__x000a__x000a__x000a__x000a_Build and maintain a strong pipeline of prospective clients through targeted lead generation activities, including cold calling, networking, and attending industry events._x000a__x000a__x000a__x000a__x000a_Initiate and nurture relationships with key decision-makers stakeholders, and influencers within target organizations to understand their workforce management needs and position our services as a solution._x000a__x000a__x000a__x000a__x000a_Achieving the revenue target as an Individual and also mentor the new team members_x000a__x000a__x000a__x000a__x000a_The Successful Applicant_x000a__x000a__x000a__x000a__x000a_8-12 years of B2B or Corporate Sales/Business Development experience in Executive Search / Bank or managing HNI clients or a Wealth management role_x000a__x000a__x000a__x000a__x000a_Excellent presentation skills_x000a__x000a__x000a__x000a__x000a_Exemplary communication skills"/>
    <x v="0"/>
    <x v="3"/>
    <x v="48"/>
    <x v="130"/>
    <n v="101215"/>
    <x v="16"/>
    <x v="5"/>
    <x v="0"/>
  </r>
  <r>
    <n v="513"/>
    <x v="454"/>
    <x v="21"/>
    <x v="3"/>
    <x v="0"/>
    <x v="206"/>
    <x v="316"/>
    <s v="1 day ago"/>
    <n v="113"/>
    <s v="Job Title: Manager - Financing (B2B CleanTech)_x000a__x000a_Location: Gurugram, Haryana_x000a__x000a_Job Type: _x000a__x000a__x000a__x000a__x000a_Experience: 2-5 years in Business Development / B2B Sales / Partner Management_x000a__x000a__x000a__x000a__x000a_About:_x000a__x000a_Our client is a dynamic and rapidly growing financial services firm revolutionising the CleanTech (EVs, Solar, Sustainable Materials etc) lending landscape. The company specializes in providing innovative financing solutions to customers through strategic partnerships with various companies and startups. The company is looking for a motivated and experienced Business Development Manager to join our team and drive financing through partners in a B2B setup._x000a__x000a__x000a__x000a__x000a_Key Responsibilities:_x000a__x000a__x000a__x000a__x000a_Partner Identification and Onboarding:_x000a__x000a_ * Identify potential partner companies and startups in CleanTech industries._x000a_ * Establish and nurture relationships with key decision-makers within partner organizations._x000a_ * Lead the onboarding process, ensuring seamless integration of partners into our lending ecosystem._x000a__x000a__x000a__x000a__x000a_Strategic Partnership Development:_x000a__x000a_ * Collaborate with partners to understand their business needs and objectives._x000a_ * Develop customized financing solutions that align with the goals of both the partner and our company._x000a_ * Negotiate and finalize partnership agreements, ensuring mutually beneficial terms._x000a__x000a__x000a__x000a__x000a_Cross-functional Collaboration:_x000a__x000a_ * Work closely with internal teams, including product development, marketing, and operations, to align partner strategies with overall business objectives._x000a_ * Collaborate with the risk management team to assess and mitigate potential financial risks associated with partner collaborations._x000a__x000a__x000a__x000a__x000a_Performance Monitoring and Optimization:_x000a__x000a_ * Track and analyze key performance indicators related to partner relationships and financing activities._x000a_ * Identify opportunities for optimization and growth within existing partnerships._x000a_ * Provide regular reports and updates to the leadership team on partnership performance._x000a__x000a__x000a__x000a__x000a_Qualifications:_x000a__x000a_ * Bachelor's degree in Business, Finance, Technology or a related field._x000a_ * Proven track record in partner management / B2B Sales roles, with 2-5 years of relevant work experience._x000a_ * Strong negotiation and communication skills._x000a_ * Understanding of financial products and services._x000a_ * Ability to thrive in a fast-paced and dynamic work environment._x000a_ * Educational Qualifications from Tier-1 colleges will be an added advantage._x000a__x000a__x000a__x000a__x000a_Perks and Benefits:_x000a__x000a_ * Competitive salary with performance-based incentives._x000a_ * Health and wellness programs._x000a_ * Opportunities for career advancement in a rapidly growing company._x000a_ * Collaborative and inclusive work culture._x000a__x000a__x000a__x000a__x000a_If you are a results-driven individual with a passion for business development and partner management, we invite you to apply for this exciting opportunity. Join us in driving positive change through strategic partnerships in the CleanTech industry!"/>
    <x v="0"/>
    <x v="0"/>
    <x v="5"/>
    <x v="20"/>
    <n v="82117290"/>
    <x v="6"/>
    <x v="5"/>
    <x v="1"/>
  </r>
  <r>
    <n v="514"/>
    <x v="455"/>
    <x v="4"/>
    <x v="2"/>
    <x v="1"/>
    <x v="206"/>
    <x v="317"/>
    <s v="20 hours ago"/>
    <n v="25"/>
    <s v="Responsibilities:_x000a__x000a_â€¢ Develop and implement comprehensive strategic business development plans for the fast-food sector, focusing on sustainable growth and market expansion._x000a__x000a_â€¢ Proactively identify and pursue innovative business opportunities, strategic partnerships, and collaborations to enhance the brand's presence and market share._x000a__x000a_â€¢ Collaborate closely with internal cross-functional teams to align business strategies, streamline operations, and continuously enhance fast-food product offerings based on market demands._x000a__x000a_â€¢ Conduct in-depth market analyses, staying abreast of emerging trends, competitor activities, and evolving customer preferences within the dynamic fast-food industry._x000a__x000a_â€¢ Build and foster strong, lasting relationships with key stakeholders, franchisees, and influential industry professionals to strengthen the brand's positioning and open new avenues for growth._x000a__x000a_â€¢ Implement a robust monitoring system to assess the performance of fast-food products or services, swiftly identifying areas for improvement and implementing strategic solutions._x000a__x000a_â€¢ Prepare and deliver compelling business proposals, presentations, and insightful reports to stakeholders, showcasing the brand's achievements and outlining future growth opportunities._x000a__x000a_Requirements:_x000a__x000a_â€¢ Bachelor's or Master's degree in Business, Marketing, or a related field._x000a__x000a_â€¢ Proven and successful experience as a Business Development Manager, with a demonstrated focus on fast-food or related industries._x000a__x000a_â€¢ In-depth knowledge of the fast-food market, including current trends, consumer behavior, and evolving preferences._x000a__x000a_Skills:_x000a__x000a_â€¢ Business Development: Expertise in developing and executing strategic plans for fast-food sector growth._x000a__x000a_â€¢ Market Analysis: Proficient in analyzing market trends, competitor activities, and customer preferences._x000a__x000a_â€¢ Relationship Building: Exceptional ability to cultivate and maintain strong relationships with stakeholders._x000a__x000a_Preferred:_x000a__x000a_â€¢ Certification in Business Development or a relevant field._x000a__x000a_â€¢ Substantial experience and a proven track record in the fast-food industry or related sectors._x000a__x000a_â€¢ Familiarity with CRM software, advanced market analysis tools, and emerging technologies in the fast-food business."/>
    <x v="0"/>
    <x v="3"/>
    <x v="58"/>
    <x v="27"/>
    <n v="94839064"/>
    <x v="7"/>
    <x v="6"/>
    <x v="1"/>
  </r>
  <r>
    <n v="515"/>
    <x v="456"/>
    <x v="69"/>
    <x v="8"/>
    <x v="1"/>
    <x v="252"/>
    <x v="318"/>
    <s v="2 months ago"/>
    <n v="200"/>
    <s v="MODIFIâ€™s mission is to help business sellers and buyers around the world grow through innovative solutions in global payments, trade financing and trade management services._x000a__x000a_We are looking for an exceptional Business Development Manager to join MODIFI's business development and sales team in India and support MODIFI in its mission to change the world of international trade._x000a__x000a_Your impact:_x000a__x000a__x000a_ * We are looking for a passionate and results-oriented individual_x000a_ * You will be responsible for acquiring new customers in the Indian market through various channels such as customer meetings, industry events, calling, email and relevant digital channels_x000a_ * You are a hunter, who rolls up his / her sleeves and sniffs out opportunities, taking cases through the entire sales cycle from start to finish_x000a_ * Build a strong direct sales funnel to make MODIFI the leader in Trade Finance for SMEs in India_x000a_ * Team up with global Sales &amp; Business development teams in other countries to exploit cross-selling opportunities (with our direct customers or the counterparts of customers)_x000a_ * Be extremely results driven, exceeding ambitious targets (financial, customer satisfaction, operational) and taking MODIFI to the next level_x000a_ * Partner with cross functional teams across Product, Marketing, Finance, Legal and Risk to find solutions and close deals_x000a_ * Be the voice of the customer and engage with Product teams to drive product localization and improvements_x000a_ * Be a team player, contributing towards broad company goals in a world-class team with a performance- and people-driven culture_x000a_   _x000a_   _x000a__x000a_Requirements_x000a__x000a__x000a_ * At least 8+ years of experience working in a high pressure sales environment. Background in Trade Finance and banking &amp; financial services would be a major positive point._x000a_ * A hungry, infectious personality: Weâ€™re looking for someone determined to win and with the resourcefulness to achieve it. Someone with a positive attitude and a â€œcan doâ€ spirit_x000a_ * Experience working in a B2B environment._x000a_ * Having a network of exporters and channel partners_x000a_ * Fluent English_x000a_ * Passion for small and medium-sized businesses, international trade and development and how digital trade finance can create significant growth for such businesses_x000a_ * Ability to influence C-level executives as well as passionate owners of small and medium-sized businesses_x000a_ * Proven ability to work with and influence cross-functional teams and departments_x000a_ * Critical thinking and strong decision-making abilities_x000a_ * Comfortable operating in a fast-paced and ever-changing dynamic environment_x000a_   _x000a_   _x000a__x000a_Benefits_x000a__x000a_Why MODIFI? Because we rock!_x000a__x000a__x000a_ * Diversity is more than a word to us - join a company with team mates from 16+ different nationalities and backgrounds_x000a_ * The world is your oyster - we have networks around the globe with offices in Amsterdam, Berlin, Delhi, Dhaka, Dubai, Hongkong, Mumbai, Shenzhen, Singapore_x000a_ * We care about the environment - thatâ€™s why we commit to a clear understanding of our CO2 footprint and shall reach neutrality in 2023_x000a_ * You want to get to know your colleagues better?! We organize regular gatherings, events and parties_x000a_ * Many perks like a cultural day, personal training, language course and more_x000a_ * TEAM - Together Everyone Achieves More_x000a_ * At MODIFI we have a very hands-on mindset, giving our people the chance to grow with their responsibilities_x000a_ * Think big. Think bigger! Think 10x!_x000a_ * We live by our values â€˜own your actionsâ€™, â€˜grow togetherâ€™ and â€˜make it happenâ€™_x000a_   _x000a_   _x000a__x000a_Location Preference:_x000a__x000a_Chennai / Bangalore / Hyderabad_x000a__x000a_About Us_x000a__x000a_Here at MODIFI we are building the next-generation global trade payment platform. Since our start in 2018, we have been growing extensively and today weâ€™re ready to move to the next level. MODIFI is the right place to make global trade happen as we believe that international trade drives global development._x000a__x000a_Our brilliant multicultural team operates internationally in more than 11 countries. No matter your religion, sexual orientation, age, gender, origin or relationship status; we encourage everyone to be their authentic selves._x000a__x000a_We are looking for the most talented people with an attitude to win any battle. Are you passionate about solving problems and ready to conquer the world? Sounds interesting? Yes! So, you belong with us. Send us your CV today!"/>
    <x v="0"/>
    <x v="3"/>
    <x v="16"/>
    <x v="9"/>
    <n v="18540971"/>
    <x v="0"/>
    <x v="0"/>
    <x v="0"/>
  </r>
  <r>
    <n v="516"/>
    <x v="457"/>
    <x v="6"/>
    <x v="0"/>
    <x v="0"/>
    <x v="214"/>
    <x v="189"/>
    <s v="1 week ago"/>
    <n v="25"/>
    <s v="This job is provided by apna.co This is a walkin drive in Aditya Birla Sun Life insurance._x000a__x000a__x000a_ * Candidate to have minimum 2 years of experience in BFSI industry mandatory_x000a_ * Minimum 1 years of total experience can be from Life Insurance/Cross selling_x000a_ * Good network in generating potential business leads in local market_x000a_ * Should be a local resident of the hiring location_x000a_ * Ability to recruit insurance advisors team of 10 to 15 at least at the time of joining_x000a_ * Train the team and drive for business in local market_x000a_ * Service customers for policy renewals_x000a_ * Should drive monthly recruitment activities to recruit new insurance advisors_x000a_   _x000a_   _x000a__x000a_Fast track promotion after 6 months of Target achievement."/>
    <x v="0"/>
    <x v="3"/>
    <x v="48"/>
    <x v="20"/>
    <n v="40439053"/>
    <x v="11"/>
    <x v="6"/>
    <x v="1"/>
  </r>
  <r>
    <n v="517"/>
    <x v="458"/>
    <x v="26"/>
    <x v="0"/>
    <x v="0"/>
    <x v="253"/>
    <x v="319"/>
    <s v="3 days ago"/>
    <n v="137"/>
    <s v="Company Description_x000a__x000a_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â€“ to uplift everyone, everywhere by being the best way to pay and be paid._x000a__x000a_Make an impact with a purpose-driven industry leader. Join us today and experience_x000a__x000a_Job Description_x000a__x000a_Team Summary_x000a__x000a_The Business Development team at Visa is at the forefront of client relationship management and responsible both for bringing new client partnerships to Visa, as also to execute on new business opportunities with existing clients. Aligning the strategic objectives of Visa with those of the client and working with client teams across functions to arrive at common goals is a key deliverable. This team comprises self-motivated and highly driven individuals who excel with partners, work collaboratively with other Visa colleagues and have superior project management skills. Being the face of Visa with industry participants gives them an opportunity to work with a myriad set of organizations such as commercial banks, NBFCs, SFBs, payment banks and increasingly with Fintechs. The team is divided into verticals â€“ Centres of Excellence (COE) â€“ based on client size and type. This is an Individual Contributor role reporting in to the head of one of these COEs, who in turn reports into the Head-Business Development for Visa India._x000a__x000a_What a Director, Business Development Leader does at Visa:_x000a__x000a__x000a_ * Responsible for business development and delivery of account plans across a set FI accounts, adopts a consultative selling process to identify new opportunities, make client pitches, structure commercial proposals to acquire and lock-in Visa share_x000a_ * Executes the product development strategy across core, digital, network and data products_x000a_ * Embeds Visa capabilities across Risk, Visa Consulting/Advisory, Marketing etc. to grow VAS revenue_x000a_ * Be the Voice of Visa in the client, provide thought-leadership via sharing of industry trends, regional/global best-practices, new technologies and use-cases etc._x000a_ * Improves Client Satisfaction rating through on-going relationship management_x000a_   _x000a_   _x000a__x000a_Key Result Areas:_x000a__x000a__x000a_ * Improvement in Visaâ€™s share in clientâ€™s credit/debit/prepaid lines of business, as applicable_x000a_ * Structuring and ongoing performance tracking of commercial proposals offered to client_x000a_ * Engagement across levels and functions within client to identify opportunities â€˜below the waterlineâ€™ and embed Visa solutions &amp; capabilities to drive volumes on new-flows and VAS._x000a_ * Demonstrate a One-Visa approach across functions viz. Client Support Services, Brand / Marketing, VCA, Risk to support clients and deliver added value_x000a_   _x000a_   _x000a__x000a_Key Performance Indicators_x000a__x000a__x000a_ * Visaâ€™s share in client across issuance/PV metrics_x000a_ * Revenue-driver performance across Cards in Force, Domestic/Cross border transactions, PV/ITV_x000a_ * Net Revenue &amp; VAS Revenue_x000a_ * Share of new flows_x000a_ * Client Satisfaction scores_x000a_   _x000a_   _x000a__x000a_Why this is important to Visa_x000a__x000a_Attacking competition portfolios to gain market share, is key to Visaâ€™s strategy of increasing card credentials and card usage in the country, and helps to build an inherent preference for Visa amongst other ecosystem stakeholders viz. FI clients, Fintechs, merchants, acquirers, processors etc. as well as, creating a network effect. This role offers the incumbent an exciting and enriching learning experience and an opportunity to meaningfully contribute to market share gains and incremental net revenue achievement._x000a__x000a_Projects you will be a part of:_x000a__x000a__x000a_ * Ongoing projects relating to CVP development, co-creation &amp; co-marketing initiatives, portfolio optimization, risk management, GTM strategies for new products &amp; solutions_x000a_   _x000a_   _x000a__x000a_This is a hybrid position. Hybrid employees can alternate time between both remote and office. Employees in hybrid roles are expected to work from the office two days a week, Tuesdays and Wednesdays with a general guidepost of being in the office 50% of the time based on business needs._x000a__x000a_Qualifications_x000a__x000a_What you will need:_x000a__x000a__x000a_ * Recognized degree preferably in Business Management_x000a_ * 10+ years of account management, B2B sales, or strategy/business consulting experience._x000a_ * Good understanding of payments domain and country landscape_x000a_ * Strong collaboration and communications skills and good executive presence_x000a_ * Strong understanding of financials to drive client and Visa profitability metrics_x000a_ * Strong analytical, negotiation and deal structuring skills_x000a_ * Demonstrated program management proficiency and strong result-orientation_x000a_   _x000a_   _x000a__x000a_Additional Information_x000a__x000a_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x v="0"/>
    <x v="6"/>
    <x v="23"/>
    <x v="7"/>
    <n v="2190"/>
    <x v="7"/>
    <x v="6"/>
    <x v="1"/>
  </r>
  <r>
    <n v="518"/>
    <x v="459"/>
    <x v="25"/>
    <x v="0"/>
    <x v="0"/>
    <x v="206"/>
    <x v="320"/>
    <s v="2 days ago"/>
    <n v="115"/>
    <s v="Job Description - Business Development Manger, Domestic (Third Party Manufacturing)_x000a__x000a__x000a__x000a__x000a_We, Biodeal Pharmaceuticals Limited are one of the leading Pharmaceutical manufacturers in India. As we are expanding our domestic and international byproduct and doses form, we are looking for Business Development Executives, Senior Executives, Managers and Assistant Manager to join our sales team._x000a__x000a__x000a__x000a__x000a_ * Candidate Should have exposure of pharma expos like CPHI and IPHEX etc._x000a_ * Candidate Should be dynamic, Vibrant and result oriented etc._x000a__x000a__x000a__x000a__x000a_Work Responsibilities :Â _x000a__x000a_- Handling existing customers from customer development to collection._x000a__x000a_- Addition of more products from existing customers for contract manufacturing._x000a__x000a_- Should be able to tour regularly without any boundaries for business meetings._x000a__x000a_- Meeting monthly sales targets &amp; achieving assigned sales targets._x000a__x000a_- Closes new business deals by coordinating requirements; developing and negotiating contracts; integrating contract requirements with business operations._x000a__x000a_- Monitor and analyze sales of newly developed molecules of the organization._x000a__x000a_- Maintaining own MIS._x000a__x000a_- Preparing company's product presentation efficiently._x000a__x000a_- Pursue continuous learning and professional development and stay up to date with latest medical data_x000a__x000a_- Enhances organization reputation by accepting ownership and values of the organization._x000a__x000a__x000a__x000a__x000a_Requirements :Â _x000a__x000a_ProvenÂ 3 years of sales work experience._x000a__x000a_Familiarity with databases, statistics, product lines and latest medical issues_x000a__x000a_Knowledge of and experience with Microsoft Word and Access, Advanced Excel, and Advanced PowerPoint skills._x000a__x000a_Knowledge and experience in consumer-packaged goods and/or contract manufacturing._x000a__x000a_Excellent communication, negotiation and sales skills_x000a__x000a_Highly motivated and target driven with a proven track record in business development._x000a__x000a__x000a__x000a__x000a_Project management â€“ able to communicate, manage timelines and budgets, and oversee the execution of necessary project tasksÂ _x000a__x000a_Problem Solving â€“ Identifies and resolves problems in a timely manner; gathers and analyzes information skillfully.Â _x000a__x000a_Planning/Organizing â€“ uses time efficiently; plans for additional resources; Sets goals and objectives; organizes or schedules resources appropriately.Â _x000a__x000a_Detail-oriented and accurate â€“ minimizes mistakes, follows every step in a process, and follows through with all tasksÂ _x000a__x000a_Oral Communication â€“ Speaks clearly and persuasively in positive or negative situations; demonstrates presentation skills.Â _x000a__x000a_Team Work â€“ balances team and individual responsibilities; contributes to building a positive team spirit; Able to build morale and group commitments to goals and objectives.Â _x000a__x000a_Written Communication â€“ Writes clearly and informatively; presents numerical data effectively; Able to read and interpret written information.Â _x000a__x000a_Change Management â€“ communicates changes effectively; builds commitment and overcomes resistance.Â _x000a__x000a_Leadership â€“ inspires and motivates others to perform well; influences actions and opinions of others; Displays passion and optimism.Â _x000a__x000a_Technical/manufacturing competency is preferred; must have technical aptitude and ability to quickly learn technical concepts._x000a__x000a__x000a__x000a__x000a_Location:- 132 Sector, Noida."/>
    <x v="0"/>
    <x v="0"/>
    <x v="5"/>
    <x v="20"/>
    <n v="13596042"/>
    <x v="3"/>
    <x v="2"/>
    <x v="1"/>
  </r>
  <r>
    <n v="519"/>
    <x v="460"/>
    <x v="3"/>
    <x v="0"/>
    <x v="0"/>
    <x v="206"/>
    <x v="321"/>
    <s v="2 weeks ago"/>
    <n v="104"/>
    <s v="We at FMI are hiring for â€œBusiness Development Managerâ€ for our office at â€œHinjawadiâ€ Location_x000a__x000a__x000a__x000a__x000a_About Us:_x000a__x000a_Future Market Insights (FMI) is a premier provider of syndicated research reports, custom research reports, and consulting services. We deliver a complete packaged solution, which combines current market intelligence, statistical anecdotes, technology inputs, valuable growth insights, aerial view of the competitive framework, and future market trends. We provide research services global as well as specific to a region; key regions include GCC, ASEAN &amp; BRIC. Our offerings cover broad spectrum of industries including Chemicals, Materials, Energy, Technology, Healthcare, and Retail. We have a global presence with delivery centers across India specializing in providing global research reports and country research reports. FMI is headquartered out of Dubai, U.A.E., with a state-of-the-art delivery center located in Pune, India. We combine our knowledge and learning from every corner of the world to distill it to one thing â€“ the perfect solution for our client._x000a__x000a__x000a__x000a__x000a_To know more about the company;_x000a__x000a_Kindly visit www.futuremarketinsights.com_x000a__x000a__x000a__x000a_Responsibilities_x000a__x000a_ * Create a well-qualified pipeline of prospective clients by establishing and maintaining professional relationships with key decision-makers_x000a_ * Develop and maintain Sales Plan and ensure achievement of Company sales targets and profitability_x000a_ * Expected to lead by example and maintain the highest standards of administration in accordance with the agreed sales process, ensuring that the CRM systems are accurately updated_x000a_ * Provide timely feedback to the Director - Business Development, regarding performance, sales activity reports and account strategy concerns_x000a_ * Assist other team members with transactions when necessary_x000a_ * Meet weekly, monthly and quarterly sales quotas_x000a_ * Should be comfortable to Work From office_x000a_ * Protect organization's value by keeping information confidential_x000a_ * Close new business deals by coordinating requirements; developing and negotiating contracts; integrating contract requirements with business operations_x000a_ * Enhances organization reputation by accepting ownership for accomplishing new and different requests; exploring opportunities to add value to job accomplishments._x000a__x000a__x000a__x000a__x000a_Basic Qualifications_x000a__x000a_ * 2+ years of sales management experience._x000a_ * 3+ years of quota-carrying sales experience._x000a__x000a__x000a__x000a__x000a_Preferred Qualifications_x000a__x000a_ * Bachelorâ€™s degree/Masters Degree_x000a_ * A demonstrated track record of exceeding sales targets._x000a_ * Professional self-starter, high level of motivation, customer empathy and ethics_x000a_ * Expertise in the understanding and application of relevant sales methodologies and metrics._x000a_ * Ability to evaluate sound business opportunities and close deals._x000a_ * Strong knowledge of manage sales-related activities._x000a_ * Excellent time management skills and ability to prioritize multiple projects and to guide/direct others._x000a_ * Ability to work efficiently on simultaneous assignments under tight deadlines_x000a_ * Comfortable in a fast-moving, relatively unstructured start-up environment._x000a_ * Strong oral/written communication and negotiating skills. Excellent client management, presentation skills and conflict resolution ability. A history of strong client relationships."/>
    <x v="0"/>
    <x v="3"/>
    <x v="48"/>
    <x v="131"/>
    <n v="4825484"/>
    <x v="11"/>
    <x v="6"/>
    <x v="0"/>
  </r>
  <r>
    <n v="520"/>
    <x v="461"/>
    <x v="59"/>
    <x v="8"/>
    <x v="1"/>
    <x v="206"/>
    <x v="322"/>
    <s v="2 months ago"/>
    <n v="25"/>
    <s v="Job Title: Business Development Manager_x000a__x000a_Job Type:  Permanent Role_x000a__x000a_Timing: 9 to 6 Day shift_x000a__x000a_Location: Mayapuri, New Delhi_x000a__x000a_Salary: The Client is open to offering a competitive package based on the candidate's qualifications and experience._x000a__x000a_Company Description_x000a__x000a__x000a_ * Our client, a well-established leader with decades of experience, specializes in sourcing and providing high-quality marble and natural stone from various global origins. Renowned for their commitment to excellence and authenticity, they have a strong presence in the industry._x000a_ * Their core strength lies in importing premium marble directly from prestigious quarries in countries like Italy, Spain, Greece, Turkey, Brazil, Norway, and more. With a remarkable track record as a preferred supplier, they've contributed to numerous successful projects, including those in opulent and luxurious living spaces nationwide._x000a_   _x000a_   _x000a__x000a_Job Description_x000a__x000a__x000a_ * As a Business Development Manager (BDM) you will play a pivotal role in driving business growth and expansion._x000a_ * You will be responsible for increasing the value of existing customer relationships while actively seeking new opportunities._x000a_ * Your efforts will directly contribute to the company's success._x000a_ * Key Responsibilities:_x000a_ * Increase footfall for the company at the showroom through strategic initiatives._x000a_ * Build and nurture relationships with architects, interior designers, and clients to generate sales and explore new business opportunities._x000a_ * Collaborate with architects and interior designers to foster business growth and development._x000a_ * Arrange and conduct business development meetings with prospective clients._x000a_ * Execute merchandising activities, including demo kit and display setups._x000a_ * Work closely with other Sales Representatives to identify and secure new business deals and expand existing opportunities._x000a_ * Demonstrate excellent customer service skills and an in-depth understanding of the company's products and services._x000a_ * Develop and implement a growth strategy that aligns with financial objectives and enhances customer satisfaction._x000a_ * Promote the company's products and services, addressing client objectives and predicting their needs._x000a_ * Provide reliable feedback and after-sales support to clients._x000a_ * Formulate a business development strategy with a strong focus on financial gain._x000a_ * Monitor and track competitive activities within the market._x000a_ * Gather leads from retailers and conduct site visits for demonstrations and business generation._x000a_ * Identify and develop new markets while continuously improving sales performance._x000a_ * Submit daily working reports to the immediate reporting manager._x000a_   _x000a_   _x000a__x000a_Qualifications And Skills_x000a__x000a__x000a_ * Proven experience in business development or related roles._x000a_ * Strong interpersonal and communication skills._x000a_ * Ability to build and maintain productive relationships._x000a_ * Proficiency in merchandising and sales techniques._x000a_ * Detail-oriented with excellent organizational skills._x000a_ * Results-driven with a focus on achieving targets and goals._x000a_ * Familiarity with the company's products and services._x000a_ * A proactive and strategic approach to business development._x000a_ * How to Apply:**_x000a_   _x000a_   _x000a__x000a_ðŸ‘‰ðŸ» Please submit your resume to the email address below._x000a__x000a_ðŸ‘‰ðŸ»Kindly provide us with the most convenient time and contact number for us to reach you._x000a__x000a_Email: harry.singh@allstarconsulting1.com Or hr@allstarconsulting1.com_x000a__x000a_Skills: growth strategy,increase footfall,gather leads,identify and develop new markets,demo kit and display setups,the company's products and services,increasing the value of existing customer relationships,marble and natural stone experience"/>
    <x v="0"/>
    <x v="3"/>
    <x v="48"/>
    <x v="0"/>
    <n v="92561394"/>
    <x v="17"/>
    <x v="11"/>
    <x v="0"/>
  </r>
  <r>
    <n v="521"/>
    <x v="462"/>
    <x v="70"/>
    <x v="8"/>
    <x v="1"/>
    <x v="209"/>
    <x v="323"/>
    <s v="2 months ago"/>
    <n v="48"/>
    <s v="Job Description Business Development Executive Internship_x000a__x000a_Details_x000a__x000a__x000a_ * Work from Home with flexible hours_x000a_ * Sales-based Commission_x000a_ * Time Period 2/3/6 Months_x000a_   _x000a_   _x000a__x000a_Roles and Responsibilities_x000a__x000a__x000a_ * Develop a growth strategy focused both on financial gain and customer satisfaction._x000a_ * Arrange business meetings with prospective clients._x000a_ * Convince them and be responsible for the conversion of leads._x000a_ * Promote the companyâ€™s IT services addressing or predicting clientsâ€™ objectives._x000a_ * Keep records of sales, revenue, invoices, etc._x000a_ * Build long-term relationships with new and existing clients._x000a_ * Responsible for lead generation and conversion of leads._x000a_ * Getting business through various bidding portals (Upwork, Extract, Clutch, Guru, Appfutura, Freelancer, etc.)_x000a_ * Business development through other means such as cold calling, relationship management, and deal closures._x000a_ * Act as a liaison between client &amp; team with proper communication throughout the project._x000a_ * Pitch to new clients, understand requirements, and send proposals._x000a_ * Individually follow up with prospective clients &amp; manage a pipeline of leads._x000a_   _x000a_   _x000a__x000a_Perks_x000a__x000a__x000a_ * Letter of Completion_x000a_ * Letter of Recommendation Performance-based_x000a_ * Learn real work knowledge, work ethics, and team spirit_x000a_   _x000a_   _x000a__x000a_Requirements And Skills_x000a__x000a__x000a_ * Proven working experience as a business development manager, presales executive, Technical presales, and sales executive._x000a_ * Comfortable with monthly targets._x000a_ * Proven sales track record._x000a_ * Proficiency in MS Office and CRM software._x000a_ * Proficiency in English._x000a_ * IT Market knowledge._x000a_ * Extensive experience in international client dealing._x000a_ * Communication and negotiation skills._x000a_ * Time management and planning skills._x000a_   _x000a_   _x000a__x000a_Qualification_x000a__x000a__x000a_ * Effective communication skills_x000a_ * Strong organizational and management skills_x000a_ * High energy and passion_x000a_ * Should have interest in the Sales field_x000a_ * Diploma/Graduate_x000a_   _x000a_   _x000a__x000a_Contact us : tanuja.bisht@manvikenterprises.shop_x000a__x000a_Thanks Regards_x000a__x000a_Tanuja_x000a__x000a_Staffing Coordinator_x000a__x000a_Skills: cold calling,lead generation,commucation skills,negotiation,it market knowledge,customer satisfaction,international client dealing,business development,communication,time management,deal closures,relationship management,leadership skill,planning,sales"/>
    <x v="0"/>
    <x v="0"/>
    <x v="48"/>
    <x v="6"/>
    <n v="100720608"/>
    <x v="13"/>
    <x v="0"/>
    <x v="0"/>
  </r>
  <r>
    <n v="522"/>
    <x v="463"/>
    <x v="25"/>
    <x v="0"/>
    <x v="0"/>
    <x v="206"/>
    <x v="324"/>
    <s v="2 days ago"/>
    <n v="25"/>
    <s v="Company Description:_x000a__x000a_Truecent Solutions is a talent acquisition solutions provider with a decade of experience in the industry. Our expertise spans across IT, Non-IT, Healthcare, and Consultancy sectors. Our approach is proactive, and we have a consultative approach that transforms hiring into a driver for success for our clients. We align talent with company culture, vision, and long-term goals to source the best fit and harness lasting, impactful teams._x000a__x000a__x000a__x000a__x000a_Role Description:_x000a__x000a_This is a  on-site role for a Business Development Manager located in Ahmedabad. The Business Development Manager will be responsible for identifying and developing new business opportunities, establishing new relationships and maintaining current relationships with clients, and creating business plans to achieve growth targets. Other responsibilities include analyzing market trends, building and maintaining a strong sales pipeline, negotiating contracts, and leading a team of sales professionals to achieve targets._x000a__x000a__x000a__x000a__x000a_Qualifications:_x000a__x000a_ * Excellent analytical and communication skills_x000a_ * 2 years or more promoting/selling/marketing to international markets with outsourcing/offshoring being highly preferred._x000a_ * Strong experience in lead generation, market research, and customer service_x000a_ * Experience in the recruitment industry and managing the full recruitment lifecycle_x000a_ * Knowledge of IT/Non-IT recruitment_x000a_ * Experience in business development and developing and maintaining client relationships_x000a_ * Ability to work effectively in a team and independently_x000a_ * Strong organizational and time management skills_x000a_ * Drafting email campaigns, client proposals, agreements and additional business documents/presentations required for sales/prospecting purpose._x000a__x000a__x000a_"/>
    <x v="0"/>
    <x v="0"/>
    <x v="5"/>
    <x v="20"/>
    <n v="79585698"/>
    <x v="23"/>
    <x v="10"/>
    <x v="1"/>
  </r>
  <r>
    <n v="523"/>
    <x v="464"/>
    <x v="25"/>
    <x v="0"/>
    <x v="0"/>
    <x v="206"/>
    <x v="324"/>
    <s v="2 days ago"/>
    <n v="25"/>
    <s v="Company Description:_x000a__x000a_Truecent Solutions is a talent acquisition solutions provider with a decade of experience in the industry. Our expertise spans across IT, Non-IT, Healthcare, and Consultancy sectors. Our approach is proactive, and we have a consultative approach that transforms hiring into a driver for success for our clients. We align talent with company culture, vision, and long-term goals to source the best fit and harness lasting, impactful teams._x000a__x000a__x000a__x000a__x000a_Role Description:_x000a__x000a_This is a  on-site role for a Business Development Manager located in Ahmedabad. The Business Development Manager will be responsible for identifying and developing new business opportunities, establishing new relationships and maintaining current relationships with clients, and creating business plans to achieve growth targets. Other responsibilities include analyzing market trends, building and maintaining a strong sales pipeline, negotiating contracts, and leading a team of sales professionals to achieve targets._x000a__x000a__x000a__x000a__x000a_Qualifications:_x000a__x000a_ * Excellent analytical and communication skills_x000a_ * 2 years or more promoting/selling/marketing to international markets with outsourcing/offshoring being highly preferred_x000a_ * Strong experience in lead generation, market research, and customer service_x000a_ * Experience in the recruitment industry and managing the full recruitment lifecycle_x000a_ * Knowledge of IT/Non-IT recruitment_x000a_ * Experience in business development and developing and maintaining client relationships_x000a_ * Ability to work effectively in a team and independently_x000a_ * Strong organizational and time management skills_x000a_ * Drafting email campaigns, client proposals, agreements and additional business documents/presentations required for sales/prospecting purpose._x000a__x000a__x000a_"/>
    <x v="0"/>
    <x v="0"/>
    <x v="5"/>
    <x v="20"/>
    <n v="79585698"/>
    <x v="23"/>
    <x v="10"/>
    <x v="1"/>
  </r>
  <r>
    <n v="524"/>
    <x v="465"/>
    <x v="4"/>
    <x v="2"/>
    <x v="1"/>
    <x v="254"/>
    <x v="325"/>
    <s v="17 hours ago"/>
    <n v="180"/>
    <s v="Company Description_x000a__x000a_Tesco Bengaluru: We are a multi-disciplinary team creating a sustainable competitive advantage for Tesco by standardising processes, delivering cost savings, enabling agility, providing cutting-edge technological solutions and empowering our colleagues to do ever more for our customers. With cross-functional expertise in Global Business Services and Retail Technology &amp; Engineering, a wide network of teams and strong governance we reduce complexity thereby offering high quality services for our customers. Tesco Bengaluru, established in 2004 to enable standardisation and build centralised capabilities and competencies, makes the experience better for our millions of customers worldwide and simpler for over 4,40,000 colleagues._x000a__x000a_Tesco Technology consists of people from a number of different backgrounds, but having a common purpose to serve our shoppers a little better every day with our retail technological solutions. We shared a common interest in harnessing innovations in technology to enhance their shopping experience at Tesco stores. Whether making products, software or systems, our teams focuses on various aspects from taking strategic ownership of the architecture to delivering technological solutions such as design, testing, deployment, infrastructure, operation and security of the systems to ensure agile, smooth and safe operations. These help us to deliver the maximum business impact. Teams refine their internal processes to best fit their own needs, working to build core capabilities in application and services. We collaborate globally across teams to build end-to-end customer-facing solutions, as well as to share knowledge, experience, tools and techniques._x000a__x000a_At Tesco, inclusion means that Everyone?s Welcome. Everyone is treated fairly and with respect; by valuing individuality and uniqueness we create a sense of belonging._x000a__x000a_Diversity and inclusion have always been at the heart of Tesco. It is embedded in our values: we treat people how they want to be treated. We always want our colleagues to feel they can be themselves at work and we are committed to helping them be at their best._x000a__x000a_Across the Tesco group we are building an inclusive workplace, a place to actively celebrate the cultures, personalities and preferences of our colleagues ? who in turn help to build the success of our business and reflect the diversity of the communities we serve._x000a__x000a_Job Description_x000a__x000a_Job Introduction_x000a__x000a_The Experience API (xAPI) teamâ€™s mission is to be the primary information delivery backbone for digital experiences across Tesco Customer; Colleague and Supplier._x000a__x000a_The xAPI powers Tescoâ€™s digital shopping experience; enabling Tesco customers to shop across a range of applications and devices including websites; mobile apps; tablets; voice assistants; in-store tills; and scan-as-you-shop handsets. Supporting UK; ROI and CE markets; the xAPI connects other API services such as Identity; Customer Order; Digital Content; Search and Recommendations; Contact; Transport; Address and Payment; and many more._x000a__x000a_The xAPI platform is an orchestration and abstraction layer that provides a GraphQL based â€˜Experience APIâ€™ interface that enables ease of integration between Tescoâ€™s front-end applications and back-end services. Leveraging GraphQL; the xAPI allows our customer facing teams to specify the data they need; making it easier to aggregate requirements from multiple sources across Tesco. Our success is the difference between millions of happy customers or millions of missed opportunities._x000a__x000a_The product engineering culture at Tesco focusses on problem solving and not on solution led outcomes. We aim to balance an empowered environment where teams have end to end ownership and decision making; alongside standards; guidance and paved roads which minimise re-learning and duplication._x000a__x000a_As the Product Manager for xAPI product; you will be responsible for defining the product strategy and roadmap. Leading the product development efforts; you will craft the strategy from the outcomes expected; using the Agile product development methodology._x000a__x000a_You will work with the business teams to understand customer needs and translate them into product requirements. You will co-ordinate with your engineering team to prioritise initiatives and plan business and platform features; thereby iteratively improving both the functionality and usability of your product; setting up for success._x000a__x000a_The xAPI team is part of the Engineering Effectiveness (EE) team whose mission is to ensure developers spend more time delivering value and less time worrying about underlying systems while improving their standards and practices in a light touch way._x000a__x000a_Main Responsibilities_x000a__x000a__x000a_ * Proactively partner with peers and senior stakeholders to evolve the future direction of the xAPI as part of the wider business strategy_x000a_ * Protect the long-term direction through the effective decisions you agree with your customers._x000a_ * Understand key user personas; customers &amp; stakeholders across Tesco technology team and their pain points._x000a_ * Accountable for the performance/adoption of the product and work towards achieving the Outcomes and Key Results (OKRs)_x000a_ * Prioritise work and decisively resolve trade-offs with peers and senior leaders_x000a_ * Liaise with the program management team for business initiatives to plan dependencies thereby effectively prioritising xAPI deliverables._x000a_ * Analyse &amp; evaluate business requirements by liaising with the business team._x000a_ * Translate and derive xAPI product requirements from business requirements by participating in broader solution conversations with other product teams within Tesco (using for example user stories with acceptance criteria; functional and non-functional requirements)._x000a_ * Steer planning sessions by working with the engineering counterparts to plan the work that will deliver maximum business value in least effort_x000a_ * Drive the acceptance and adoption of ideas and improvements with product teams and engineering stakeholders_x000a_ * Prioritise coordinate and communicate the resolution of live product issues independently_x000a_ * Provide leadership and direction to team on short-term tasks/near-term priorities_x000a_ * Be the subject matter expert and point of contact for the xAPI team_x000a_   _x000a_   _x000a__x000a_Key people and teams you work within and outside of Tesco_x000a__x000a__x000a_ * Members of your Product team_x000a_ * xAPI Engineering Team_x000a_ * Front-end and back-end Product Teams_x000a_ * Colleagues and technical stakeholders across Tesco Technology_x000a_ * Senior Management; and Product and Technology Directors_x000a_   _x000a_   _x000a__x000a_Skills relevant for the job_x000a__x000a__x000a_ * Experience as a PaaS or SaaS Product Manager_x000a_ * Experience in managing API-based products and services on public and private cloud._x000a_ * Knowledge and understanding of API standards like REST; GraphQL and API data interchange formats like JSON; XML etc._x000a_ * Prior technical background and experience in software development._x000a_ * Understanding of APIs and the art of the possible_x000a_ * Understanding of User Research/ Design Thinking concepts_x000a_ * Knowledge of Agile methodologies; writing effective user stories/ acceptance criterions_x000a_ * Excellent facilitation to effectively facilitate requirement gathering/elicitation sessions with senior business leaders/stakeholders_x000a_ * Strong decision making and prioritization skills; especially when multiple trade-offs are involved; and faster decision are required_x000a_ * Empathy and good listening skills to understand the needs/ pain points of your customers/stakeholders_x000a_ * A methodical/ analytical approach and great problem-solving skills_x000a_ * Attitude and the aptitude to learn new product area/domain quickly_x000a_ * Great presentation and persuasion skills_x000a_ * Team player who could work collaboratively with other members of the team_x000a_ * Great people skills and can gain respect and trust of team members and others working with you_x000a_ * Ownership; responsiveness; and commitment towards assigned work_x000a_ * Highly numerate and comfortable working with data_x000a_ * Excellent written and verbal communication skills_x000a_   _x000a_   _x000a__x000a_Qualifications_x000a__x000a_Product Manager â€“ xAPI_x000a__x000a_Additional Information_x000a__x000a_Important Notice:_x000a__x000a_On behalf of Tesco Bengaluru, we must caution all job seekers and educational institutions that Tesco Bengaluru does not authorise any third parties to release employment offers or conduct recruitment drives via a third party. Hence, beware of inauthentic and fraudulent job offers or recruitment drives from any individuals or websites purporting to represent Tesco. Further, Tesco Bengaluru does not charge any fee or other emoluments for any reason (including without limitation, visa fees) or seek compensation from educational institutions to participate in recruitment events._x000a__x000a_Accordingly, please check the authenticity of any such offers before acting on them and where acted upon, you do so at your own risk. Tesco Bengaluru shall neither be responsible for honouring or making good the promises made by fraudulent third parties, nor for any monetary or any other loss incurred by the aggrieved individual or educational institution._x000a__x000a_In the event that you come across any fraudulent activities in the name of Tesco Bengaluru, please feel free report the incident at recruitment_compliance_india@tesco.com"/>
    <x v="0"/>
    <x v="2"/>
    <x v="3"/>
    <x v="65"/>
    <n v="3343540"/>
    <x v="0"/>
    <x v="0"/>
    <x v="1"/>
  </r>
  <r>
    <n v="525"/>
    <x v="466"/>
    <x v="4"/>
    <x v="2"/>
    <x v="1"/>
    <x v="254"/>
    <x v="325"/>
    <s v="10 hours ago"/>
    <n v="43"/>
    <s v="Company Description_x000a__x000a_Tesco Bengaluru: We are a multi-disciplinary team creating a sustainable competitive advantage for Tesco by standardising processes, delivering cost savings, enabling agility, providing cutting-edge technological solutions and empowering our colleagues to do ever more for our customers. With cross-functional expertise in Global Business Services and Retail Technology &amp; Engineering, a wide network of teams and strong governance we reduce complexity thereby offering high quality services for our customers. Tesco Bengaluru, established in 2004 to enable standardisation and build centralised capabilities and competencies, makes the experience better for our millions of customers worldwide and simpler for over 4,40,000 colleagues._x000a__x000a_Tesco Technology consists of people from a number of different backgrounds, but having a common purpose to serve our shoppers a little better every day with our retail technological solutions. We shared a common interest in harnessing innovations in technology to enhance their shopping experience at Tesco stores. Whether making products, software or systems, our teams focuses on various aspects from taking strategic ownership of the architecture to delivering technological solutions such as design, testing, deployment, infrastructure, operation and security of the systems to ensure agile, smooth and safe operations. These help us to deliver the maximum business impact. Teams refine their internal processes to best fit their own needs, working to build core capabilities in application and services. We collaborate globally across teams to build end-to-end customer-facing solutions, as well as to share knowledge, experience, tools and techniques._x000a__x000a_At Tesco, inclusion means that Everyone?s Welcome. Everyone is treated fairly and with respect; by valuing individuality and uniqueness we create a sense of belonging._x000a__x000a_Diversity and inclusion have always been at the heart of Tesco. It is embedded in our values: we treat people how they want to be treated. We always want our colleagues to feel they can be themselves at work and we are committed to helping them be at their best._x000a__x000a_Across the Tesco group we are building an inclusive workplace, a place to actively celebrate the cultures, personalities and preferences of our colleagues ? who in turn help to build the success of our business and reflect the diversity of the communities we serve._x000a__x000a_Job Description_x000a__x000a_Product managers at TESCO Technology are passionate about solving problems. They take accountability for complex and company strategic products; and are empowered to drive the product strategy; the roadmap and the outcomes. Driven by curiosity and innovation; coupled with strong partnership with Business; Engineering and Data Science teams; our product managers create value for our Customers and Colleagues globally._x000a__x000a_Product Manager for Oracle Fusion Finance Modules:_x000a__x000a__x000a_ * Implementation experience of Fusion Finance with 10 â€“ 12 years of work experience._x000a_ * Must be well versed with GL; AP; AR and Tax._x000a_ * Must have managed Oracle quarterly release cycle and should be able to handle impact assessments; prioritization; stakeholder communication and delivery of the new features across all the Fusion modules._x000a_ * Must have worked on Fusion Tax module; should be aware of R12 tax capabilties._x000a_ * Should have worked in a techno-functional role in atleast 2 end to end implementations._x000a_ * Must have worked as per agile methodology._x000a_ * Excellent assertive; communication and leadership skills._x000a_ * Should be able to work well with the stakeholders; collaborate and take the teams along._x000a_ * Willingness to learn and passion to make a difference/ lead a change._x000a_ * Should be aware how a vision statement is created for technologies and how strategies are aligned to achieve the defined vision._x000a_ * Should have created technology roadmaps and strategies._x000a_   _x000a_   _x000a__x000a_Qualifications_x000a__x000a_Product Manager for Oracle Fusion capabilities_x000a__x000a_Additional Information_x000a__x000a_Important Notice:_x000a__x000a_On behalf of Tesco Bengaluru, we must caution all job seekers and educational institutions that Tesco Bengaluru does not authorise any third parties to release employment offers or conduct recruitment drives via a third party. Hence, beware of inauthentic and fraudulent job offers or recruitment drives from any individuals or websites purporting to represent Tesco. Further, Tesco Bengaluru does not charge any fee or other emoluments for any reason (including without limitation, visa fees) or seek compensation from educational institutions to participate in recruitment events._x000a__x000a_Accordingly, please check the authenticity of any such offers before acting on them and where acted upon, you do so at your own risk. Tesco Bengaluru shall neither be responsible for honouring or making good the promises made by fraudulent third parties, nor for any monetary or any other loss incurred by the aggrieved individual or educational institution._x000a__x000a_In the event that you come across any fraudulent activities in the name of Tesco Bengaluru, please feel free report the incident at recruitment_compliance_india@tesco.com"/>
    <x v="0"/>
    <x v="2"/>
    <x v="3"/>
    <x v="65"/>
    <n v="3343540"/>
    <x v="0"/>
    <x v="0"/>
    <x v="1"/>
  </r>
  <r>
    <n v="526"/>
    <x v="467"/>
    <x v="3"/>
    <x v="0"/>
    <x v="0"/>
    <x v="255"/>
    <x v="326"/>
    <s v="2 weeks ago"/>
    <n v="137"/>
    <s v=" * Good understanding of Credit Card product life cycle management_x000a_ * Knowledge of Network, Card Management System etc_x000a_ * Facilitate system and process automation._x000a_ * Coordinating with credit, risk, ops, audit, compliance, IT etc_x000a_ * Coordinating with marketing team for product advertisement._x000a_ * Adhere to RBI guideline and regulatory compliances._x000a_ * Develop and modify product and policies._x000a_ * Ability to understand and give valuable inputs for digital journey of Credit Card_x000a_ * Facilitate UAT_x000a_ * Ability to prepare SOPs/Product &amp; Process Notes_x000a_ * Ability to give demonstration / training to sales team._x000a_ * Give inputs for website updating._x000a_ * Reconciliation of general ledger_x000a_ * Partner pay out processing._x000a__x000a_Product support in terms of handling customer complaint, various MIS preparation."/>
    <x v="0"/>
    <x v="3"/>
    <x v="59"/>
    <x v="16"/>
    <n v="1698401"/>
    <x v="7"/>
    <x v="6"/>
    <x v="0"/>
  </r>
  <r>
    <n v="527"/>
    <x v="468"/>
    <x v="2"/>
    <x v="0"/>
    <x v="0"/>
    <x v="256"/>
    <x v="327"/>
    <s v="1 week ago"/>
    <n v="200"/>
    <s v="About qikfox, Inc._x000a__x000a_At Qikfox Inc., We are working diligently to design and define the future of the Trustworthy Internet. We are forging a path to a future where the Internet is synonymous with safety, security, and reliability. Known for our innovative qikfox Smart Browser and Safe Search Engine, we focus on delivering exceptional consumer experiences that bring peace of mind to digital consumers. Join us in our mission to revolutionize the way internet functions, where you will be more than an employee â€“ you'll participate in designing a safer, more secure digital future for consumers and businesses alike._x000a__x000a__x000a__x000a__x000a_Position Summary_x000a__x000a_Ready to design AI Enabled Products?_x000a__x000a_We are seeking a highly motivated and proactive Associate Product Manager to join our Product Management and Digital Marketing teams. This role is ideal for an engineering graduate with excellent communication skills and an MBA who is eager to learn and contribute to both product management and digital marketing._x000a__x000a__x000a__x000a__x000a_Key Responsibilities_x000a__x000a_ * Participate in product management activities like Product Definition, Design, Development, and Launch._x000a_ * Produce and review product requirements documents (PRD)._x000a_ * Work with senior product managers and/or executive team to create product plans and roadmaps._x000a_ * Collect feedback from customers and other stakeholders to shape requirements, features, and end products._x000a_ * Analyze consumer feedback and participate in aligning product features with company strategy and vision._x000a_ * Run product SCRUMs and participate in product design and development._x000a_ * Ensure products and releases are launched correctly and on schedule._x000a_ * Make creative recommendations to expand product base and vision._x000a_ * Suggest ways to track product use and impact on end-users._x000a__x000a__x000a__x000a__x000a_Qualifications_x000a__x000a_ * Excellent written and verbal communication skills (MUST HAVE - Non Negotiable)_x000a_ * Bachelorâ€™s degree in Engineering (CS, Electronics, Industrial, Robotics preferred)_x000a_ * Strong willingness to learn and grow in Product Management and Digital Marketing._x000a_ * Strong problem-solving, analytical, and critical thinking skills._x000a_ * Ability to work effectively in a team environment and independently._x000a_ * Familiarity with Product Management and Software Engineering tools like Jira._x000a__x000a__x000a__x000a__x000a_Preferred Skills_x000a__x000a_ * Experience in product management or digital marketing is a plus._x000a_ * MBA in Business Administration, Marketing, or a related field._x000a_ * Knowledge of Agile methodologies and product lifecycle management._x000a_ * Familiarity with the latest trends in customer-facing digital trends._x000a__x000a__x000a__x000a__x000a_NOTE: This role is for freshers interested in building career in Product Design and Management of digital software products. The role requires a bond of 2 years apart from the training period. Please apply only if you are willing to sign a bond."/>
    <x v="0"/>
    <x v="0"/>
    <x v="5"/>
    <x v="20"/>
    <n v="35675124"/>
    <x v="3"/>
    <x v="2"/>
    <x v="1"/>
  </r>
  <r>
    <n v="528"/>
    <x v="469"/>
    <x v="21"/>
    <x v="3"/>
    <x v="0"/>
    <x v="257"/>
    <x v="328"/>
    <s v="1 day ago"/>
    <n v="55"/>
    <s v="Description_x000a__x000a_ValGenesis is looking for passionate and experienced Product Owners to join our rapidly growing team. Your focus will be on the overall success of a ValGenesis product line and strategy. You will work closely with Product Management on our product strategy and focus our development teams on the delivery of high-value capabilities._x000a__x000a_Responsibilities_x000a__x000a__x000a_ * Work closely with Product Management to create and maintain a product backlog according to business value_x000a_ * Develop and explicitly communicate product goals and vision to the team_x000a_ * Represent the voice of the customer, collaborating with prospective users to understand and anticipate their needs and translate them into product requirements_x000a_ * Create and communicate product backlog items_x000a_ * Work closely with Professional Services, Support, Engineering, and Quality Assurance to ensure the right customer problems are solved_x000a_ * Assess value, develop cases, and prioritize stories and epics to ensure work focuses on those with maximum value that are aligned with product strategy_x000a_ * Define acceptance criteria, review work done, and make the ultimate decision on when work is ready to ship_x000a_ * Monitor and communicate progress within the team and to external stakeholders_x000a_ * Provide an active role in mitigating impediments impacting successful team completion of Release/Sprint Goals_x000a_ * Participates in prioritization of issue resolution_x000a_   _x000a_   _x000a__x000a_Deliverables_x000a__x000a__x000a_ * Product release plan in partnership with Product Management_x000a_ * Product Epics, Features and User Stories_x000a_ * Prioritized Product and Sprint Backlogs_x000a_ * Supporting documents, images, and wireframes for user stories_x000a_ * Progress reports such as sprint and backlog burndown charts_x000a_ * Success metrics and ROI for product portfolio_x000a_   _x000a_   _x000a__x000a_Requirements_x000a__x000a__x000a_ * 3+ years of experience of proven Product Owner experience_x000a_ * Experience using a range of metrics to monitor the success and health of products_x000a_ * Proven experience working with agile teams to continuously ship customer value_x000a_ * Experience applying structured prioritization methods to competing priorities_x000a_ * A solid track record of addressing customer needs, with a focus on connecting teams with users (not just being a proxy)_x000a_ * Excellent stakeholder management skills and the ability to build meaningful relationships across all levels of the business_x000a_ * Experience managing 3rd-party integrations and launching APIs as a product_x000a_ * Experience acting as a product manager in agile development and rapid prototyping environment_x000a_   _x000a_   _x000a__x000a_Preferred_x000a__x000a__x000a_ * Relevant enterprise software experience within the Life Sciences industry and a solid understanding of GxP requirements_x000a_ * Scrum Certifications (Certified Scrum Master, Certified Scrum Product Owner)_x000a_   _x000a_   _x000a__x000a_How We Work_x000a__x000a_Our Chennai and Bangalore offices are onsite, 5 days per week. We believe that in-person interaction and collaboration fosters creativity, and a sense of community, and is critical to our future success as a company._x000a__x000a_ValGenesis is an equal-opportunity employer that makes employment decisions on the basis of merit. Our goal is to have the best-qualified people in every job. All qualified applicants will receive consideration for employment without regard to race, religion, sex, sexual orientation, gender identity, national origin, disability, or any other characteristics protected by local law."/>
    <x v="0"/>
    <x v="6"/>
    <x v="60"/>
    <x v="2"/>
    <n v="1043715"/>
    <x v="10"/>
    <x v="7"/>
    <x v="1"/>
  </r>
  <r>
    <n v="529"/>
    <x v="470"/>
    <x v="30"/>
    <x v="1"/>
    <x v="1"/>
    <x v="256"/>
    <x v="329"/>
    <s v="1 month ago"/>
    <n v="200"/>
    <s v="The Luxury Closet is a company born in Dubai, the heart of luxury in the Arabian Peninsula, where we are redefining the world of luxury. We seek to challenge the norms and build a sustainable company that is loved and admired, and inspires the modern-day luxury consumer._x000a__x000a_Our aim is to unlock and curate the most valuable and exclusive closets from around the world._x000a__x000a_What do we offer?_x000a__x000a__x000a_ * A young, dynamic and forward-thinking environment_x000a_ * Fast paced and very short decision times for changes_x000a_ * A canvas for you to truly excel_x000a_ * 99% of uptime on sunshine_x000a_   _x000a_   _x000a__x000a_About The Role_x000a__x000a_To enrich our product team, we are looking for a passionate Product Manager to improve our seller user experience journey and improve seller retention. The person will be responsible to plan and execute the entire roadmap of seller experience. The person will work with CXOs and Director-Product directly. The person will work with a team of engineers, content specialists and designers to build a top-notch web &amp; mobile product for The Luxury Closet for enriching seller experience._x000a__x000a_The person will get -_x000a__x000a__x000a_ * Great Learning Experience &amp; Exposure (working with senior leaders and superb tech, operations and marketing teams)_x000a_ * Opportunity to be ambitious and independent (Strong product driven culture)_x000a_ * Right Place at the Right Time (Every luxury fashion company is working on Sustainable Fashion)_x000a_ * Location (You get to choose where you want to work from)_x000a_   _x000a_   _x000a__x000a_Responsibilities:_x000a__x000a__x000a_ * Do user research, competitive environment analysis and industry trends to define a differentiated product vision that delivers unique value_x000a_ * Determines user's needs and desires by specifying the research needed to obtain market information (What are our users doing?)_x000a_ * Ideating on new features or defining even completely new ways of how to do business_x000a_ * Defining features and requirements to create quarterly product roadmap, working with designers, developers and marketing, content teams to deliver results_x000a_ * Extensive data analysis on supply forecasting model, product pricing model, supply merchandising analysis, user behavior analysis, discount forecasting, etc_x000a_ * Working with CXOs directly to develop product strategy_x000a_ * Continuously monitoring the impacts of initiatives released in the past_x000a_ * Providing information to the management by preparing short-term and long-term sales forecasts and special reports and analyses; answering questions and requests_x000a_ * Improve processes and operations by making the existing processes more efficient_x000a_   _x000a_   _x000a__x000a_Requirements_x000a__x000a__x000a_ * MUST HAVE: IT/Engineering Degree, Product experience of 2-3 years minimum (preferably consumer internet background) on both Web &amp; App platforms_x000a_ * Good understanding of excel, SQL, Google Analytics, and should have executed data analysis in previous roles_x000a_ * A track record of doing well at *each* of level 1 through level 5 or 6 in Dacheng Zhao's PM career ladder (applies to whatever level you have worked till now)_x000a_ * High Agency attitude Read here- https://www.linkedin.com/pulse/high-agency-its-importance-how-cultivate-shreyas-doshi/_x000a_ * Strong Work Ethic Read here- https://m.signalvnoise.com/work-ethic/_x000a_ * High appetite to learn new things_x000a_ * Great analytical skills and ability to derive insights out of data_x000a_ * Understanding of the technical architecture of complex desktop / mobile applications_x000a_ * Intuitiveness and ability to think like an end user_x000a_ * Should be conversant with most of the product prioritization frameworks_x000a_ * Ability to create mock wireframes (low fidelity at least)"/>
    <x v="0"/>
    <x v="3"/>
    <x v="3"/>
    <x v="9"/>
    <n v="3312668"/>
    <x v="6"/>
    <x v="5"/>
    <x v="0"/>
  </r>
  <r>
    <n v="530"/>
    <x v="471"/>
    <x v="35"/>
    <x v="0"/>
    <x v="0"/>
    <x v="258"/>
    <x v="330"/>
    <s v="3 weeks ago"/>
    <n v="200"/>
    <s v="Description_x000a__x000a_At Hike, weâ€™re building the Rush Gaming Universe ðŸŽ® ðŸ“² ðŸ’°_x000a__x000a_To know more, check out work.hike.in._x000a__x000a_Hike Code ðŸ“( Our core cultural values )_x000a__x000a_The Hike Code Is Our Cultural Operating System. It Is Our Set Of Values That Guides Us Operationally On a Day-to-day Basis. We Have 9 Core Values_x000a__x000a__x000a_ * Top Talent in Every Role â†’ Both a quest for greatness &amp; shared values are important to us ðŸ¦¸â€â™‚ï¸_x000a_ * Pro-Sports Team â†’ Strength-based, results-driven with a &quot;team-first&quot; attitude âš½ï¸_x000a_ * Customer Obsession â†’ We exist to delight our customers ðŸ˜ƒ_x000a_ * Innovation &amp; Make Magic â†’ Courage to walk into the unknown and pioneer new fronts ðŸ™€_x000a_ * Owner not a Renter â†’ Proactive &amp; radically responsible. Everyone is an owner ðŸ¤_x000a_ * Think Deeply â†’ Clear mind, obsession to simplify &amp; data-informed ðŸ™‡â€â™€ï¸_x000a_ * Move Fast â†’ Ruthless prioritization &amp; move fast ðŸ™‹â€â™‚ï¸_x000a_ * Be curious &amp; keep learning â†’ Curiosity to acquire new perspectives, quickly ðŸ‘¨â€ðŸ«_x000a_ * Dream Big â†’ Courage to climb big mountains ðŸš€_x000a_   _x000a_   _x000a__x000a_Skills &amp; Experience We're Looking For ðŸ‘¨â€ðŸ’»_x000a__x000a__x000a_ * You have 3+ years of experience in delivering and scaling highly successful and innovative consumer Internet products with stellar design taste, creativity and product instincts, any prior experience of driving growth product strategy for a Gaming company would be a plus | Top Talent in every role_x000a_ * Proven ability to build incredible products that not only delight customers but also contribute significantly to revenue I Customer Obsession_x000a_ * You are steady under pressure in a fast-paced environment, capable of quickly and clearly prioritizing both your time and that of your organization and finding creative ways to get things done | Top Talent in every role_x000a_ * Strong analytical skills, capable of interpreting complex data and utilizing insights for strategic decision-making | Top Talent in every role_x000a_ * Strategic mindset with the ability to contribute to the formulation and execution of growth strategies | Think Deeply_x000a_ * Excellent communication and collaboration abilities to effectively work with diverse teams, including developers, marketers, and analysts | Pro-Sports Team_x000a_ * Self-directing individual who proactively solves problems and anticipates needs, contributing to an environment of continuous learning I Be curious and keep learning_x000a_ * You understand and value bringing joy and a sense of creativity to your day-to-day operations | Innovation &amp; Make Magic_x000a_   _x000a_   _x000a__x000a_You Will ðŸ“²_x000a__x000a__x000a_ * Strategy â†’ Develop and execute a product-led growth strategy for our Real Money Gaming platform_x000a_ * Strategy â†’ Focus on Product, Growth &amp; Referrals as key components of the overall strategy_x000a_ * Strategy â†’ Responsible for sustainable player growth and retention. Own and optimize acquisition, retention, and reactivation KPIs, and support player lifecycle management leading to the long-term sustainable growth of our player base_x000a_ * Planning &amp; Operations â†’ Lead the ideation, design, and implementation of growth-focused features, such as referral programs, reactivation tabs, and other initiatives aimed at organic acquisition and retention improvement_x000a_ * Collaboration â†’ Work closely with the User Acquisition (UA) team to ensure alignment between product features and overall growth strategy._x000a_ * Planning &amp; Operations â†’ Optimize user journeys to improve and increase Customer Lifetime Value (LTV)._x000a_ * Planning &amp; Operations â†’ Write clear and actionable product specifications, and effectively communicate ideas to the team for implementation_x000a_ * Innovation â†’ Establish processes for continuous improvement, encouraging teams to seek and implement innovative solutions_x000a_   _x000a_   _x000a__x000a_ðŸ’° Benefits â†’ We have tremendous benefits &amp; perks. Check out work.hike.in to know more"/>
    <x v="0"/>
    <x v="0"/>
    <x v="60"/>
    <x v="9"/>
    <n v="2790400"/>
    <x v="59"/>
    <x v="8"/>
    <x v="0"/>
  </r>
  <r>
    <n v="531"/>
    <x v="472"/>
    <x v="6"/>
    <x v="0"/>
    <x v="0"/>
    <x v="254"/>
    <x v="186"/>
    <s v="1 week ago"/>
    <n v="25"/>
    <s v="We are looking for a Product Manager_x000a__x000a_somebody who is an individual contributor and someone who can lead a team of 2/3 product managers. He/She would be at the cusp of business, design, and engineering and should be able to effectively handle multiple stakeholders._x000a__x000a_He/She can be from a SaaS background or an e-commerce background or worked with a D2C startup. Someone good at Analytics â€“ and has worked extensively in-app Analytics, Google Analytics / MixPanel, etc._x000a__x000a_Should be adept at helping create product roadmaps, and more importantly, executing them to the T in a flat structure wherein he/she should be able to collaborate effectively with engineers, designers, testers, and stakeholders and drive the desired outcome._x000a__x000a_Sound design/wire-framing skills are an advantage. Someone who has been a designer or Frontend engineer in the past helps._x000a__x000a_This is for an exciting opportunity with https://www.homesfy.in and for their broker platform - http://mymagnet.io._x000a__x000a_Please write to email: pratik.s@homesfy.in."/>
    <x v="0"/>
    <x v="3"/>
    <x v="3"/>
    <x v="75"/>
    <n v="3374706"/>
    <x v="60"/>
    <x v="6"/>
    <x v="1"/>
  </r>
  <r>
    <n v="532"/>
    <x v="473"/>
    <x v="25"/>
    <x v="0"/>
    <x v="0"/>
    <x v="259"/>
    <x v="331"/>
    <s v="2 days ago"/>
    <n v="200"/>
    <s v="About the role:_x000a__x000a_Leading and driving the Crax innovation charter for the new products. The person will drive overall innovation strategy project, manage the entire stage gate process and work closely with R&amp;D teams on product development process. This role will also entail working with consumers on product and concept research and generate actionable insights._x000a__x000a__x000a__x000a__x000a_Innovation Strategy, Insights/research_x000a__x000a_ * Develop the overall innovation strategy for Crax, own the complete charter and stage gate process for innovation and drive their execution with R&amp;D &amp; brand teams._x000a_ * Understanding the consumer data, plan and manage research, and generate actionable insights._x000a_ * Lead all research for innovation process, idea screeners, product testing etc._x000a_ * Identify research needs, make research briefs, and implement actions based on findings._x000a__x000a_Product &amp; Packaging Development_x000a__x000a_ * Work with R&amp;D team for product development as part of overall stage gate process._x000a_ * Understand the consumer requirements and develop a competitive value proposition for the customers through product, packaging, pricing, along with the R&amp;D, Sales &amp; distribution, and finance._x000a__x000a_Launch Plan Development &amp; Scale Up_x000a__x000a_ * Develop integrated sales &amp; marketing launch plans, manage launch and initial scale up (0-6 months)_x000a_ * Develop marketing mix &amp; launch plans for new products along with brand managers._x000a_ * Run pre and post launch analysis._x000a_ * Project manage the launch program, oversee key sales and marketing metrics, supply chain readiness and inventory planning and management._x000a__x000a_Revenue and Cost Management_x000a__x000a_Own revenue growth for the brand, value chain / profitability along with finance team and CFO._x000a__x000a__x000a__x000a__x000a_Experience and Education Required_x000a__x000a_ * Full Time MBA with 4 to 6 years of experience in managing end-to-end Innovation process, development and launch of new products and demonstrated growing them to scale._x000a_ * Manage the entire innovation strategy, stage gate process, PMO for new launches._x000a_ * Develop the launch plans with sales &amp; marketing teams and lead a successful launch in market, anchor the scale up for 0-6 months._x000a_ * Experience in driving consumer research and product testing to generate insights._x000a_ * Experience in the food/snack industry is preferable._x000a__x000a__x000a__x000a__x000a__x000a__x000a__x000a_About the organization:_x000a__x000a__x000a__x000a__x000a_Crax is one of Indiaâ€™s beloved brands, with a 25 years long heritage in salty snacks. The brand is owned by DFM Foods ltd, which was acquired by the Private Equity - Advent International in 2019. The entire organization has been transformed with superior systems and processes and is seeing significant investment in brands, sales infrastructure to fulfil the ambition of being a top notch salty snacks player across India._x000a__x000a_Our Products:_x000a__x000a_Corn Rings and Wheat Puffs are marketed under the CRAX and NATKHAT brand names respectively. Both these have become extremely popular snacks, especially among children._x000a__x000a_In the namkeens segment, we offer a complete range of products consisting of 12 distinct product variants that include Bhujiyas, Daals, Mixtures and Nut-Mixes. These are sold in several pack sizes to cater to both casual/impulse consumption as well as consumption at home._x000a__x000a_Distribution:_x000a__x000a_Our products are sold through an extensive distribution network spanning the states of Delhi, Uttar Pradesh, Punjab, Haryana, Uttarakhand, Himachal, J&amp;K, Rajasthan, Madhya Pradesh, Maharashtra and Gujarat. Serviced by our distributors, and overseen by our own Sales Team, retailers receive regular and ready delivery of fresh stocks, ensuring customer satisfaction at every outlet._x000a__x000a_Website: https://crax.in/"/>
    <x v="0"/>
    <x v="3"/>
    <x v="38"/>
    <x v="90"/>
    <n v="2645777"/>
    <x v="3"/>
    <x v="2"/>
    <x v="1"/>
  </r>
  <r>
    <n v="533"/>
    <x v="474"/>
    <x v="42"/>
    <x v="0"/>
    <x v="0"/>
    <x v="260"/>
    <x v="147"/>
    <s v="2 weeks ago"/>
    <n v="200"/>
    <s v="Company Description_x000a__x000a_About Freshworks_x000a__x000a_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â€“ that rely on Freshworks software-as-a-service to enable a better customer experience (CRM, CX) and employee experience (ITSM)._x000a__x000a_Freshworksâ€™ cloud-based software suite includes Freshdesk (omni-channel customer support), Freshsales (sales automation), Freshmarketer (marketing automation), Freshservice (IT service desk), Freshchat (AI-powered bots), supported by Neo, our underlying platform of shared services._x000a__x000a_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_x000a__x000a_Job Description_x000a__x000a_About the role:_x000a__x000a_Take Ownership: Own and build modules for sustained differentiation and growth. Develop deep domain expertise and understand trends in the market. The role requires you to plan, build, release, and measure success for an end to end modules._x000a__x000a_Be a Customer Champion: Develop a sense of empathy with our customer base to build an understanding of various problems. The role is also a bridge between the customer and the engineering teams to ensure focus on solving customer needs &amp; delivering continuous value._x000a__x000a_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_x000a__x000a_Play as One Team: The role needs you to communicate clearly to various stakeholders of Product development, Engineering, Marketing, Sales &amp; Leadership teams and work together to bring your vision to life._x000a__x000a_Act with Urgency: Breakdown complex problems to phases to help the team make incremental progress while still keeping the bigger picture intact. Youâ€™d evangelize the vision and ensure maximum customer value is achieved with the appropriate amount of work._x000a__x000a_Pre-requisites: 10+ years of working in global/cross-functional software teams in a software product company. SaaS experience is preferred as youâ€™d settle right in._x000a__x000a__x000a_ * 7+ years of core product management experience in building features for internet software products._x000a_ * Being empathetic and having a strong listening ability to understand the other person - may it be a customer or a stakeholder._x000a_ * Ability to arrive at Intuitive &amp; simplistic solutions. You need to have a strong sense of UI and usability._x000a_ * Ability to communicate complex concepts/customer problems in a simple way to internal &amp; external stakeholders._x000a_ * A track record of making day-to-day data-driven decisions in a fast-evolving environment while keeping an eye on the overall vision._x000a_ * Having worked in a mode of structured experimentation - measuring and iterating on problems from time to time to achieve product goals._x000a_ * Ability to drive customer adoption and engagement; leverage analytical tools and customer feedback for insight driven initiatives_x000a_ * Self-starter with a passion for independent, creative problem-solving, strong ownership, high commitment and a strong business judgment._x000a_   _x000a_   _x000a__x000a_Additional Information_x000a__x000a_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x v="0"/>
    <x v="3"/>
    <x v="59"/>
    <x v="2"/>
    <n v="1377014"/>
    <x v="0"/>
    <x v="0"/>
    <x v="0"/>
  </r>
  <r>
    <n v="534"/>
    <x v="475"/>
    <x v="71"/>
    <x v="9"/>
    <x v="1"/>
    <x v="254"/>
    <x v="332"/>
    <s v="3 months ago"/>
    <n v="200"/>
    <s v="About Us_x000a__x000a_Kodo is a corporate card and spend management platform for some of the fastest growing_x000a__x000a_Indian startups and enterprises. Our product is loved by companies such as Groww, Zepto,_x000a__x000a_Mobikwik, Fampay, Epigamia, Blue Tokai, Mahindra Logistics &amp; any more. We have raised_x000a__x000a_$14M from investors such as YC Continuity, Brex, Goat Capital and other Silicon Valley_x000a__x000a_investors. We believe in creating exceptional products for our customers, an enriching_x000a__x000a_environment for our team, and a solid business that grows profitably._x000a__x000a_Job Responsibilities_x000a__x000a_A product manager is responsible for the development and success of a company's_x000a__x000a_products or product lines. The job of a product manager is a combination of technical_x000a__x000a_and business skills, and often requires a strong understanding of the industry and_x000a__x000a_customer needs_x000a__x000a_Define and prioritize product features: The Senior Product Manager is_x000a__x000a_responsible for defining and prioritizing the features and functionality of_x000a__x000a_financial products and services. This may involve conducting market research_x000a__x000a_to understand customer needs and preferences, as well as working with_x000a__x000a_cross-functional teams to define the product roadmap and ensure that product_x000a__x000a_development is aligned with the company's overall strategy._x000a__x000a_Conduct market research: The Senior Product Manager is responsible for_x000a__x000a_staying up-to-date on industry trends and customer needs, and using this_x000a__x000a_knowledge to inform product development and go-to-market strategies. This_x000a__x000a_may involve conducting market research, gathering customer feedback, and_x000a__x000a_staying abreast of industry news and developments._x000a__x000a_Develop and maintain a product roadmap: The Senior Product Manager is_x000a__x000a_responsible for developing and maintaining a product roadmap that outlines_x000a__x000a_the key features and functionality of the company's financial products and_x000a__x000a_services. This roadmap should be aligned with the company's overall strategy_x000a__x000a_and should be regularly updated to reflect changing market conditions and_x000a__x000a_customer needs._x000a__x000a_Analyze data to inform decision-making: The Senior Product Manager is_x000a__x000a_responsible for analyzing data from a variety of sources, including customer_x000a__x000a_feedback, market research, and product performance data, to inform product_x000a__x000a_development and decision-making. This may involve using data to identify_x000a__x000a_market trends, optimize product features, and measure the success of product_x000a__x000a_launches._x000a__x000a_Manage the product development lifecycle: The Senior Product Manager is_x000a__x000a_responsible for managing the product development lifecycle, including_x000a__x000a_gathering and prioritizing product and customer requirements, defining the_x000a__x000a_product vision, and working closely with engineering, design, and operations_x000a__x000a_teams to deliver high-quality products on schedule._x000a__x000a_Collaborate with sales and marketing teams: The Senior Product Manager is_x000a__x000a_responsible for collaborating with sales and marketing teams to develop and_x000a__x000a_execute go-to-market strategies for financial products and services. This may_x000a__x000a_involve developing marketing materials, setting pricing strategies, and_x000a__x000a_identifying target markets._x000a__x000a_Manage budgets and resources: The Senior Product Manager is responsible_x000a__x000a_for managing budgets and resources for product development, including_x000a__x000a_allocating funds and staff to support the development of financial products and_x000a__x000a_services._x000a__x000a_Develop relationships with key stakeholders: The Senior Product Manager is_x000a__x000a_responsible for developing and maintaining relationships with key_x000a__x000a_stakeholders, including customers, partners, and industry experts. This may_x000a__x000a_involve attending industry events, engaging with customers and partners, and_x000a__x000a_collaborating with external experts to inform product strategy and_x000a__x000a_decision-making._x000a__x000a_A product manager should possess a mix of technical, business and leadership_x000a__x000a_skills, and must have the ability to think strategically and understand the big picture._x000a__x000a_Strong analytical skills, excellent communication and presentation skills, a_x000a__x000a_customer-focused mindset, and the ability to work well under pressure are also_x000a__x000a_important for success in this role._x000a__x000a_It can be fun and exciting position as it allows you to see the whole picture and be_x000a__x000a_involved in a lot of different aspects of a product's life cycle, from inception to launch_x000a__x000a_and beyond._x000a__x000a_It can be also rewarding to have the opportunity to have a big impact in the_x000a__x000a_company's revenue, customer satisfaction and company growth._x000a__x000a_Skills: technical skills,budget management,identifying target markets,customer needs,product development lifecycle,managing the product development lifecycle,leadership skills,analytical skills,industry knowledge,communication skills,product performance data,data analysis,product management,measure the success of product launches,product roadmap,optimize product features,documents â€“ prd, urs &amp; frs,market research,product development,business skills,collaboration,relationship building"/>
    <x v="0"/>
    <x v="3"/>
    <x v="60"/>
    <x v="20"/>
    <n v="28718046"/>
    <x v="11"/>
    <x v="6"/>
    <x v="0"/>
  </r>
  <r>
    <n v="535"/>
    <x v="476"/>
    <x v="27"/>
    <x v="0"/>
    <x v="0"/>
    <x v="261"/>
    <x v="147"/>
    <s v="2 weeks ago"/>
    <n v="200"/>
    <s v="Company Description_x000a__x000a_The Company_x000a__x000a_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_x000a__x000a_Headquartered in San Mateo, California, Freshworks has a dedicated team operating from 13 global locations to serve 50,000+ customers including Bridgestone, Chargebee, DeliveryHero, ITV, Klarna, Multichoice, OfficeMax, TaylorMade and Vice Media._x000a__x000a_Freshworks transforms the way world-class organizations collaborate with customers and co-workers. The suite includes Freshdesk (omni-channel customer support), Freshsales (sales automation), Freshmarketer (marketing automation), Freshservice (IT service desk), Freshteam (HR management system)._x000a__x000a_Job Description_x000a__x000a_Pre-requisites:_x000a__x000a__x000a_ * 10+ years of working in global/cross-functional software teams in a software product company. SaaS experience is preferred as youâ€™d settle right in._x000a_ * 7+ years of core product management experience in building features for internet software products._x000a_ * Being empathetic and having a strong listening ability to understand the other person - may it be a customer or a stakeholder._x000a_ * Ability to arrive at Intuitive &amp; simplistic solutions. You need to have a strong sense of UI and usability._x000a_ * Ability to communicate complex concepts/customer problems in a simple way to internal &amp; external stakeholders._x000a_ * A track record of making day-to-day data-driven decisions in a fast-evolving environment while keeping an eye on the overall vision._x000a_ * Having worked in a mode of structured experimentation - measuring and iterating on problems from time to time to achieve product goals._x000a_ * Ability to drive customer adoption and engagement; leverage analytical tools and customer feedback for insight driven initiatives_x000a_ * Self-starter with a passion for independent, creative problem-solving, strong ownership, high commitment and a strong business judgement._x000a_   _x000a_   _x000a__x000a_Additional Information_x000a__x000a_About the Freshdesk Design Team_x000a__x000a_We are a forty-member team of designers interested in research, product design, visual design, and motiondesign. We love spending time with each other: from in-office lunches to remote water cooler conversations; from insightful discussions on the latest update to an app to what's been bothering us recently; from a music track that we loved to making plans for team lunches whenever we get back to the office._x000a__x000a_We craft delightful and empathetic products for our customers. We are always on the lookout for new methods, approaches, and processes. We've comprehensive design systems and always appreciate a data-informed mindset. We enjoy collaboration and creative solutions that are in line with our principles._x000a__x000a_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x v="0"/>
    <x v="3"/>
    <x v="59"/>
    <x v="2"/>
    <n v="1377014"/>
    <x v="0"/>
    <x v="0"/>
    <x v="0"/>
  </r>
  <r>
    <n v="536"/>
    <x v="477"/>
    <x v="4"/>
    <x v="2"/>
    <x v="1"/>
    <x v="254"/>
    <x v="333"/>
    <s v="19 hours ago"/>
    <n v="200"/>
    <s v="Job Description_x000a__x000a_Product Manager_x000a__x000a_Exp- 3 to 5.5 yrs_x000a__x000a_Strategy, Ideation and roadmap_x000a__x000a_â€¢ White Space analysis &amp; keeping product in line with market trends_x000a__x000a_â€¢ Gather and prioritize product and customer requirements_x000a__x000a_â€¢ Anticipate customer needs and create need-driven solutions_x000a__x000a_â€¢ Maintain and prioritize roadmap_x000a__x000a_â€¢ Benchmark and differentiate versus competitors_x000a__x000a_â€¢ Author market requirements documents_x000a__x000a_Product Definition_x000a__x000a_â€¢ Author product requirements and change request documents_x000a__x000a_â€¢ Work with business analysts to moderate customizations_x000a__x000a_â€¢ Globalize features to fit across markets/deployments_x000a__x000a_Product Marketing_x000a__x000a_â€¢ Create collaterals_x000a__x000a_â€¢ Participate in industry forums and events, event sponsorships_x000a__x000a_â€¢ Author white papers and case studies_x000a__x000a_â€¢ Define pricing approach for market segments_x000a__x000a_Collaboration_x000a__x000a_â€¢ Collaborate closely with architects and engineers in agile development environment_x000a__x000a_â€¢ Work with BD on RFPs if required, assist in training BD and sales, ensure demo infrastructure_x000a__x000a_â€¢ Support Delivery teams to ensure customer satisfaction and in reviewing Change Requests received from market_x000a__x000a_Partner engagement: Assess partnerships and licensing opportunities with external 3rd parties_x000a__x000a_Must have Competencies:_x000a__x000a_â€¢ Go Getter Attitude persona with strong stakeholder management ability_x000a__x000a_â€¢ Ability to collaborate with internal and external stakeholders_x000a__x000a_â€¢ Strong strategic acumen coupled with execution capability_x000a__x000a_â€¢ Excellent communication skills, matured in conduct and command_x000a__x000a_â€¢ Ability to understand business and numbers-driven_x000a__x000a_â€¢ Excellent communication and presentation skills"/>
    <x v="0"/>
    <x v="1"/>
    <x v="59"/>
    <x v="80"/>
    <n v="2964159"/>
    <x v="6"/>
    <x v="5"/>
    <x v="1"/>
  </r>
  <r>
    <n v="537"/>
    <x v="478"/>
    <x v="16"/>
    <x v="1"/>
    <x v="1"/>
    <x v="254"/>
    <x v="334"/>
    <s v="1 month ago"/>
    <n v="200"/>
    <s v="Key Responsibilities:_x000a__x000a_We are looking for an individual who can contribute individually in addition to working with the team to deliver excellent product in terms of well thought user experience, design and business need. Your responsibilities will include:_x000a__x000a_Market Aligned Product Planning: Understanding user feedback and market alignment to plan the product roadmap. Create clear and detailed user stories, acceptance criteria, and mockups to guide the development team._x000a__x000a_Design Thinking: Work with design team to create clean, intuitive user experiences which make the product easy-to-use, efficient and easy to configure. Have hands-on experience on creating designs &amp; mockups that help the design team to think clearly._x000a__x000a_Product Vision and Strategy: Define and communicate the product vision and strategy, ensuring alignment with Radius's overall goals and business focus._x000a__x000a_Ownership: Have complete ownership of product both in terms of performance and business. Collaborate with cross-functional teams to prioritize development based on customer feedback, market trends, and business impact._x000a__x000a_Cross-Functional Engagement: Work closely with design, engineering and marketing teams to drive product success and adoption._x000a__x000a_Release Management: Plan and oversee product releases, ensuring timely delivery of high-quality features and updates._x000a__x000a_Market Research and Analysis: Stay informed about industry trends, competitive landscape, and emerging technologies to inform product decisions._x000a__x000a_Performance Monitoring: Continuously monitor product performance, gather user feedback, and implement improvements to enhance user experience._x000a__x000a_Qualifications:_x000a__x000a__x000a_ * Bachelors/Masters degree in a relevant field (e.g., Computer Science, Business, Engineering)_x000a_ * Proven experience as a Product Owner or in a similar role, preferably in the SaaS industry / start up_x000a_ * Strong understanding of messaging platforms, chatbots, and customer engagement technologies_x000a_ * Exceptional communication and stakeholder management skills_x000a_ * Familiarity with Agile methodologies and product development lifecycle_x000a_   _x000a_   _x000a__x000a_Powered by JazzHR_x000a__x000a_sUCJcw1dQv"/>
    <x v="0"/>
    <x v="3"/>
    <x v="60"/>
    <x v="15"/>
    <n v="4726783"/>
    <x v="0"/>
    <x v="0"/>
    <x v="0"/>
  </r>
  <r>
    <n v="538"/>
    <x v="479"/>
    <x v="11"/>
    <x v="0"/>
    <x v="0"/>
    <x v="254"/>
    <x v="335"/>
    <s v="4 days ago"/>
    <n v="135"/>
    <s v="The Product Manager will report to the VP of Games, working closely with design, art, and engineering teams to ensure that the product vision is followed and executed to specification._x000a__x000a__x000a__x000a__x000a_What youâ€™ll be doing:_x000a__x000a__x000a__x000a__x000a_ * Own the full game product lifecycle from conception to launch and beyond._x000a_ * Be hands-on, own the roadmaps, write specifications, develop, and extend the game economy model at the feature or product level._x000a_ * Collaborate efficiently with different teams such as design, analytics, LiveOps, UX, art, and engineering teams._x000a_ * Analyse and interpret data, including A/B test data, to provide insights, meaningful suggestions, and recommendations for action items._x000a_ * Help define the strategic direction for the game, define the product roadmap, and execute on it._x000a__x000a__x000a__x000a__x000a_What youâ€™ll bring:_x000a__x000a__x000a__x000a__x000a_ * Bachelor's degree in computer science, statistics, or design, or an MBA degree (with a focus on data science or design is preferred)._x000a_ * 7+ years of experience in product management for mobile games._x000a_ * Ability to think creatively and develop detailed design specifications, wireframes, and flowcharts._x000a_ * Strong understanding of data analysis, KPIs, and game economy models._x000a_ * Experience in game live ops._x000a_ * Passion for games and a desire to create enjoyable player journeys._x000a_ * Excellent communication skills, attention to detail, and perseverance._x000a_ * Strong leadership and management skills to work effectively with multidisciplinary teams."/>
    <x v="0"/>
    <x v="3"/>
    <x v="60"/>
    <x v="132"/>
    <n v="2089060"/>
    <x v="83"/>
    <x v="0"/>
    <x v="1"/>
  </r>
  <r>
    <n v="539"/>
    <x v="480"/>
    <x v="21"/>
    <x v="3"/>
    <x v="0"/>
    <x v="254"/>
    <x v="336"/>
    <s v="1 day ago"/>
    <n v="200"/>
    <s v="Company Description_x000a__x000a_The company owns several SaaS web applications in the finance and digital marketing space._x000a__x000a_Role Description_x000a__x000a_This is a  hybrid role for a Senior Project Manager at yPredict.ai located in Noida, with flexibility for some remote work. As a Senior Project Manager, you will work closely with cross-functional teams to ensure project success. You will be responsible for defining project scope, schedule, and budget. You will communicate project status, risks, and issues to stakeholders regularly. You will also provide leadership, coaching, and mentoring to project team members to ensure they are fully engaged and delivering to their potential._x000a__x000a__x000a__x000a__x000a_Qualifications_x000a__x000a_ * Expeditor and Expediting skills_x000a_ * Project Management skills, including Agile and Waterfall methodologies_x000a_ * Experience in Inspection or Quality Control_x000a_ * Logistics Management skills, including supplier management and materials coordination_x000a_ * Strong leadership, communication, and problem-solving skills_x000a_ * Ability to navigate complex projects with tight timelines_x000a_ * Experience with project management tools such as Jira, Asana, or Trello_x000a_ * Experience in the tech industry is a plus_x000a_ * Bachelor's degree in Engineering, Computer Science, Business Administration, or related field"/>
    <x v="0"/>
    <x v="0"/>
    <x v="5"/>
    <x v="20"/>
    <n v="96431791"/>
    <x v="3"/>
    <x v="2"/>
    <x v="1"/>
  </r>
  <r>
    <n v="540"/>
    <x v="481"/>
    <x v="4"/>
    <x v="2"/>
    <x v="1"/>
    <x v="254"/>
    <x v="333"/>
    <s v="19 hours ago"/>
    <n v="200"/>
    <s v="Job Description_x000a__x000a_Product Manager_x000a__x000a_Exp- 3 to 5.5 yrs_x000a__x000a_Strategy, Ideation and roadmap_x000a__x000a_â€¢ White Space analysis &amp; keeping product in line with market trends_x000a__x000a_â€¢ Gather and prioritize product and customer requirements_x000a__x000a_â€¢ Anticipate customer needs and create need-driven solutions_x000a__x000a_â€¢ Maintain and prioritize roadmap_x000a__x000a_â€¢ Benchmark and differentiate versus competitors_x000a__x000a_â€¢ Author market requirements documents_x000a__x000a_Product Definition_x000a__x000a_â€¢ Author product requirements and change request documents_x000a__x000a_â€¢ Work with business analysts to moderate customizations_x000a__x000a_â€¢ Globalize features to fit across markets/deployments_x000a__x000a_Product Marketing_x000a__x000a_â€¢ Create collaterals_x000a__x000a_â€¢ Participate in industry forums and events, event sponsorships_x000a__x000a_â€¢ Author white papers and case studies_x000a__x000a_â€¢ Define pricing approach for market segments_x000a__x000a_Collaboration_x000a__x000a_â€¢ Collaborate closely with architects and engineers in agile development environment_x000a__x000a_â€¢ Work with BD on RFPs if required, assist in training BD and sales, ensure demo infrastructure_x000a__x000a_â€¢ Support Delivery teams to ensure customer satisfaction and in reviewing Change Requests received from market_x000a__x000a_Partner engagement: Assess partnerships and licensing opportunities with external 3rd parties_x000a__x000a_Must have Competencies:_x000a__x000a_â€¢ Go Getter Attitude persona with strong stakeholder management ability_x000a__x000a_â€¢ Ability to collaborate with internal and external stakeholders_x000a__x000a_â€¢ Strong strategic acumen coupled with execution capability_x000a__x000a_â€¢ Excellent communication skills, matured in conduct and command_x000a__x000a_â€¢ Ability to understand business and numbers-driven_x000a__x000a_â€¢ Excellent communication and presentation skills"/>
    <x v="0"/>
    <x v="1"/>
    <x v="59"/>
    <x v="80"/>
    <n v="2964159"/>
    <x v="6"/>
    <x v="5"/>
    <x v="1"/>
  </r>
  <r>
    <n v="541"/>
    <x v="482"/>
    <x v="72"/>
    <x v="2"/>
    <x v="1"/>
    <x v="256"/>
    <x v="337"/>
    <s v="7 months ago"/>
    <n v="200"/>
    <s v="Company Description_x000a__x000a_Experian unlocks the power of data to create opportunities for consumers, businesses and society. We gather, analyze and process data in ways others canâ€™t. We help individuals take financial control and access financial services, businesses make smarter decision and thrive, lenders lend more responsibly, and organizations prevent identity fraud and crime. For more than 125 years, weâ€™ve helped consumers and clients prosper, and economies and communities flourish â€“ and weâ€™re not done. Our 17,800 people in 45 countries believe the possibilities for you, and our world, are growing. Weâ€™re investing in new technologies, talented people and innovation so we can help create a better tomorrow._x000a__x000a_Job Description_x000a__x000a_Associate Product Manager will own the delivery of the Product roadmap for Experian Consumer Services Business Vertical. The role will be a blend of B2B2C and D2C channels. He/She/They will work with cross functional teams to support and drive delivery of key products and programs defined in the product roadmap. This role will require understanding of business requirement, translate to product requirements to focus on building automated solutions._x000a__x000a_Key responsibilities include but are not limited to gathering product requirements, prioritizing feature implementations, managing, and measuring adoption and support for execution, successful launch, and support post go-live._x000a__x000a_There is a strong focus on innovation, developing and launching new propositions for different target segments by integrating Experianâ€™s unique assets across data, analytics, and software. They will act as ambassador, champion, and evangelist for the products they manage and have the ability to operate at a range of levels across the business._x000a__x000a_Qualifications_x000a__x000a__x000a_ * the bridge between business users and the development team to define and develop the product features that will meet the needs / opportunities of the business users._x000a_ * Work with key business stakeholders to identify business issues / opportunities_x000a_ * Identification and development of the product or capability features that will impact the user experience in a positive way_x000a_ * Share channel insights with the data science / data engineering team to address the problem areas_x000a_ * Optimize UX/UI based on traffic, search. Continuous storytelling detailing initiatives, strategy updates, campaigns and creative_x000a_ * Create and Drive marketing strategies while collaborating with marketing team - social media, SEM/SEO&amp; PR_x000a_ * Develop customer acquisition strategies and implement to drive awareness, traffic, conversion, and revenue growth_x000a_ * Build and handle DTC calendars to ensure maximum efficiency driving revenue and consumer engagement_x000a_ * Partner with creative team to develop or demonstrate content for product development, engagement, and promotions_x000a_ * Analyze industry trends and competitorâ€™s behavior_x000a_ * Be an advocate to drive Data Curiosity_x000a_   _x000a_   _x000a__x000a_Additional Information_x000a__x000a__x000a_ * Management / Bachelor's degree in computer science, business management, marketing, or a related field._x000a_ * 3 to 4 years of experience in a similar role would be advantageous._x000a_ * Prior experience in managing D2C product &amp; experience in performance management_x000a_ * Familiarity with BRD creation, wireframe creation, user journey creation and working knowledge of APIs_x000a_ * Experience in gathering and interpreting qualitative product data and consumer feedback_x000a_ * Ability to work with teams and manage stakeholderâ€™s expectations_x000a_ * Competency in training internal departments on new product features._x000a_ * Good communication skills_x000a_   _x000a_   _x000a__x000a_Additional Information_x000a__x000a__x000a_ * Weâ€™re a high-performance and driven team but we donâ€™t forget to celebrate success_x000a_ * We offer strong career and international opportunities for high performers_x000a_ * We invest heavily in our products and our people_x000a_ * We offer training and support from experienced subject matter experts and managers plus dedicated learning &amp; development time._x000a_   _x000a_   _x000a__x000a_Experian Careers - Creating a better tomorrow together_x000a__x000a_Find out what its like to work for Experian by clicking here"/>
    <x v="0"/>
    <x v="3"/>
    <x v="3"/>
    <x v="20"/>
    <n v="2534"/>
    <x v="7"/>
    <x v="6"/>
    <x v="0"/>
  </r>
  <r>
    <n v="542"/>
    <x v="483"/>
    <x v="6"/>
    <x v="0"/>
    <x v="0"/>
    <x v="261"/>
    <x v="147"/>
    <s v="1 week ago"/>
    <n v="180"/>
    <s v="Company Description_x000a__x000a_About Freshworks_x000a__x000a_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â€“ that rely on Freshworks software-as-a-service to enable a better customer experience (CRM, CX) and employee experience (ITSM)._x000a__x000a_Freshworksâ€™ cloud-based software suite includes Freshdesk (omni-channel customer support), Freshsales (sales automation), Freshmarketer (marketing automation), Freshservice (IT service desk), Freshchat (AI-powered bots), supported by Neo, our underlying platform of shared services._x000a__x000a_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_x000a__x000a_Job Description_x000a__x000a_About the role:_x000a__x000a_Take Ownership: Own and build modules for sustained differentiation and growth. Develop deep domain expertise and understand trends in the market. The role requires you to plan, build, release, and measure success for an end to end modules._x000a__x000a_Be a Customer Champion: Develop a sense of empathy with our customer base to build an understanding of various problems. The role is also a bridge between the customer and the engineering teams to ensure focus on solving customer needs &amp; delivering continuous value. Practice_x000a__x000a_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_x000a__x000a_Play as One Team: The role needs you to communicate clearly to various stakeholders of Product development, Engineering, Marketing, Sales &amp; Leadership teams and work together to bring your vision to life._x000a__x000a_Act with Urgency: Breakdown complex problems to phases to help the team make incremental progress while still keeping the bigger picture intact. Youâ€™d evangelize the vision and ensure maximum customer value is achieved with the appropriate amount of work._x000a__x000a_Pre-requisites: 7+ years of working in global/cross-functional software teams in a software product company. SaaS experience is preferred as youâ€™d settle right in._x000a__x000a_Qualifications_x000a__x000a__x000a_ * 7+ years of core product management experience in building features for internet software products._x000a_ * Being empathetic and having a strong listening ability to understand the other person - may it be a customer or a stakeholder._x000a_ * Ability to arrive at Intuitive &amp; simplistic solutions. You need to have a strong sense of UI and usability._x000a_ * Ability to communicate complex concepts/customer problems in a simple way to internal &amp; external stakeholders._x000a_ * A track record of making day-to-day data-driven decisions in a fast-evolving environment while keeping an eye on the overall vision._x000a_ * Having worked in a mode of structured experimentation - measuring and iterating on problems from time to time to achieve product goals._x000a_ * Ability to drive customer adoption and engagement; leverage analytical tools and customer feedback for insight driven initiatives_x000a_ * Self-starter with a passion for independent, creative problem-solving, strong ownership, high commitment and a strong business judgment._x000a_   _x000a_   _x000a__x000a_Additional Information_x000a__x000a_Additional Information_x000a__x000a_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_x000a__x000a_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x v="0"/>
    <x v="3"/>
    <x v="59"/>
    <x v="2"/>
    <n v="1377014"/>
    <x v="0"/>
    <x v="0"/>
    <x v="1"/>
  </r>
  <r>
    <n v="543"/>
    <x v="484"/>
    <x v="4"/>
    <x v="2"/>
    <x v="1"/>
    <x v="254"/>
    <x v="338"/>
    <s v="18 hours ago"/>
    <n v="200"/>
    <s v="Responsibilities:_x000a__x000a__x000a__x000a__x000a_ * Responsible for the full product lifecycle, from writing specifications, and working across multi-disciplinary teams: design, art, and engineering to launch core features_x000a_ * Exhibit sound product judgment, ability to formulate product strategy, and present clear measurable objectives that will lead to achieving our business goals._x000a_ * Translate product strategy into detailed requirements and prototypes._x000a_ * Scope and prioritize activities based on business and customer impact._x000a_ * Expected to provide valuable input into business cases based on in-depth data analysis and demonstrate how that analysis impacts key product metrics._x000a_ * Work collaboratively with the team and stakeholders to develop a roadmap and a coherent product backlog that supports it._x000a_ * Clearly communicate product plans, benefits, and results to a wide range of audiences_x000a_ * Self-starter who thinks creatively and laterally to create a product that is central to the success of the business_x000a_ * Experience with developing mobile products, technologies, and platforms is strongly desired_x000a__x000a__x000a__x000a__x000a_Requirements:_x000a__x000a__x000a__x000a__x000a_ * 2-4 years of work experience in a scaled consumer product_x000a_ * Focus on outcomes with shown experience making product teams successful_x000a_ * Ability to communicate across diverse cultures, languages, work styles, and personalities_x000a_ * Strong project management skills_x000a_ * Proven ability to develop and scale a product_x000a_ * Extraordinary data analysis skills_x000a_ * Experience with multivariate testing and experimentation_x000a_ * Strong passion for creating fun, compelling, and addictive user experiences_x000a_ * Outstanding written/oral, organizational, analytical abilities, and attention to detail_x000a_ * Previous start-up, social networking, and/or consulting experience is a strong plus._x000a_ * The FRND team operates six days a week, with every second and fourth Saturday designated as a day off_x000a__x000a__x000a__x000a__x000a_About FRND_x000a__x000a__x000a__x000a__x000a_FRND, an innovative audio dating and friend discovery ecosystem for Bharat, is trying to transform the dating landscape. Focusing on the next billion non-English speaking internet users, it's changing how people connect in India, particularly addressing challenges faced by individuals, especially women, in tier 2 cities._x000a__x000a__x000a__x000a__x000a_We're committed to resolving growth and user activation issues and developing revenue-generating features like Virtual Gifting. If you're passionate about high growth and have a first-principles mindset, we invite you to join our core user acquisition team as we strive to connect with the next billion internet users._x000a__x000a__x000a__x000a__x000a_Why FRND?_x000a__x000a__x000a__x000a__x000a_ * Because we place a strong emphasis on a product-oriented mindset and the resolution of unique challenges. We are actively engaged in the vast market of the next billion users, spanning across India, Latin America, and the Middle East._x000a_ * Here, you can enjoy competitive Compensation Packages, Equity opportunities, and the prospect of personal growth in parallel with FRND's journey._x000a_ * You'll have the privilege of collaborating directly with our Founders on stimulating projects, and relish the flexibility of an Unlimited Leave Policy while taking complete ownership of your tasks._x000a_ * Experience accelerated learning, supported by renowned investors like Krafton, India Quotient, and Elevation Capital."/>
    <x v="0"/>
    <x v="3"/>
    <x v="60"/>
    <x v="105"/>
    <n v="14621911"/>
    <x v="0"/>
    <x v="0"/>
    <x v="1"/>
  </r>
  <r>
    <n v="544"/>
    <x v="485"/>
    <x v="22"/>
    <x v="0"/>
    <x v="0"/>
    <x v="261"/>
    <x v="147"/>
    <s v="1 week ago"/>
    <n v="110"/>
    <s v="Company Description_x000a__x000a_About Freshworks_x000a__x000a_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â€“ that rely on Freshworks software-as-a-service to enable a better customer experience (CRM, CX) and employee experience (ITSM)._x000a__x000a_Freshworksâ€™ cloud-based software suite includes Freshdesk (omni-channel customer support), Freshsales (sales automation), Freshmarketer (marketing automation), Freshservice (IT service desk), Freshchat (AI-powered bots), supported by Neo, our underlying platform of shared services._x000a__x000a_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_x000a__x000a_Job Description_x000a__x000a_About the role: Take Ownership: Own and build modules for sustained differentiation and growth. Develop deep domain expertise and understand trends in the market. The role requires you to plan, build, release, and measure success for an end to end modules.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â€™d evangelize the vision and ensure maximum customer value is achieved with the appropriate amount of work. Pre-requisites: 10+ years of working in global/cross-functional software teams in a software product company. SaaS experience is preferred as youâ€™d settle right in._x000a__x000a__x000a_ * 7+ years of core product management experience in building features for internet software products._x000a_ * Being empathetic and having a strong listening ability to understand the other person - may it be a customer or a stakeholder._x000a_ * Ability to arrive at Intuitive &amp; simplistic solutions. You need to have a strong sense of UI and usability._x000a_ * Ability to communicate complex concepts/customer problems in a simple way to internal &amp; external stakeholders._x000a_ * A track record of making day-to-day data-driven decisions in a fast-evolving environment while keeping an eye on the overall vision._x000a_ * Having worked in a mode of structured experimentation - measuring and iterating on problems from time to time to achieve product goals._x000a_ * Ability to drive customer adoption and engagement; leverage analytical tools and customer feedback for insight driven initiatives_x000a_ * Self-starter with a passion for independent, creative problem-solving, strong ownership, high commitment and a strong business judgment._x000a_   _x000a_   _x000a__x000a_Additional Information_x000a__x000a_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x v="0"/>
    <x v="3"/>
    <x v="59"/>
    <x v="2"/>
    <n v="1377014"/>
    <x v="10"/>
    <x v="7"/>
    <x v="1"/>
  </r>
  <r>
    <n v="545"/>
    <x v="486"/>
    <x v="4"/>
    <x v="2"/>
    <x v="1"/>
    <x v="262"/>
    <x v="265"/>
    <s v="19 hours ago"/>
    <n v="178"/>
    <s v="Base Location: Bangalore_x000a__x000a_Preferred Experience: 4 - 7 Years_x000a__x000a_Minimum Qualification: NIFT Graduate &amp; above_x000a__x000a_Preferred Industry: Retail, Textile &amp; Apparel_x000a__x000a__x000a__x000a__x000a_Key Result Areas_x000a__x000a_Merchandise grid management for all product categories_x000a__x000a_ * Conduct trend analysis from the available sales data._x000a_ * Obtain feedback of past performance of offerings from key channel partners_x000a_ * Manage product price and maintain product cost to MRP ratio as per the budgets._x000a_ * Indenting / quantity finalization at stock keeping unit level for all product categories_x000a_ * Develop a merchandise grid for the season._x000a_ * Provide the brand brief to Design studio for the season._x000a__x000a__x000a__x000a_Co-ordinating with various interfaces to ensure production of right merchandise mix as per time schedules._x000a__x000a_ * Ensuring planned grids are implemented in production and pure profit margin numbers are achieved._x000a_ * Ensuring continuous transaction monitoring are planned and executed as per requirement._x000a_ * Ensuring freshness on E-com channels after evert 15 days through special markupâ€™s._x000a_ * Finalize gold seal / material requirement plan._x000a_ * Work closely with retail and other channels and understand their requirements and manage product range to fulfil the same._x000a__x000a__x000a__x000a_Inventory Management_x000a__x000a_ * Conducting Sell through analysis_x000a_ * Managing leftover raw material, repackaging, re offering and dormancy control_x000a__x000a__x000a__x000a__x000a_Day to day operation management_x000a__x000a_ * Monthly buying commercial design and supply chain_x000a_ * Bill of materials update_x000a_ * Wearer trial and product quality assurance_x000a_ * Sales, inventory, product pipeline management_x000a__x000a_"/>
    <x v="0"/>
    <x v="3"/>
    <x v="61"/>
    <x v="133"/>
    <n v="164809"/>
    <x v="9"/>
    <x v="0"/>
    <x v="1"/>
  </r>
  <r>
    <n v="546"/>
    <x v="487"/>
    <x v="11"/>
    <x v="0"/>
    <x v="0"/>
    <x v="261"/>
    <x v="147"/>
    <s v="4 days ago"/>
    <n v="86"/>
    <s v="Company Description_x000a__x000a_The Company_x000a__x000a_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_x000a__x000a_Headquartered in San Mateo, California, Freshworks has a dedicated team operating from 13 global locations to serve 50,000+ customers including Bridgestone, Chargebee, DeliveryHero, ITV, Klarna, Multichoice, OfficeMax, TaylorMade and Vice Media._x000a__x000a_Freshworks transforms the way world-class organizations collaborate with customers and co-workers. The suite includes Freshdesk (omni-channel customer support), Freshsales (sales automation), Freshmarketer (marketing automation), Freshservice (IT service desk), Freshteam (HR management system)._x000a__x000a_Job Description_x000a__x000a_Pre-requisites:_x000a__x000a__x000a_ * 5+ years of working in global/cross-functional software teams in a software product company. SaaS experience is preferred as youâ€™d settle right in._x000a_ * 4+ years of core product management experience in building features for internet software products._x000a_ * Being empathetic and having a strong listening ability to understand the other person - may it be a customer or a stakeholder._x000a_ * Ability to arrive at Intuitive &amp; simplistic solutions. You need to have a strong sense of UI and usability._x000a_ * Ability to communicate complex concepts/customer problems in a simple way to internal &amp; external stakeholders._x000a_ * A track record of making day-to-day data-driven decisions in a fast-evolving environment while keeping an eye on the overall vision._x000a_ * Having worked in a mode of structured experimentation - measuring and iterating on problems from time to time to achieve product goals._x000a_ * Ability to drive customer adoption and engagement; leverage analytical tools and customer feedback for insight driven initiatives_x000a_ * Self-starter with a passion for independent, creative problem-solving, strong ownership, high commitment and a strong business judgement._x000a_   _x000a_   _x000a__x000a_Additional Information_x000a__x000a_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_x000a__x000a_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x v="0"/>
    <x v="3"/>
    <x v="59"/>
    <x v="2"/>
    <n v="1377014"/>
    <x v="10"/>
    <x v="7"/>
    <x v="1"/>
  </r>
  <r>
    <n v="547"/>
    <x v="488"/>
    <x v="6"/>
    <x v="0"/>
    <x v="0"/>
    <x v="254"/>
    <x v="339"/>
    <s v="1 week ago"/>
    <n v="46"/>
    <s v="Greetings!!_x000a__x000a_Hope you're doing good!!_x000a__x000a_We are hiring Product Manager at Gurgaon location._x000a__x000a_Position- Product Manager_x000a__x000a_Location- Gurgaon_x000a__x000a_Website- http://www.zypp.app_x000a__x000a_At Zypp Electric, we're on a Mission Zero Emission by accelerating the EV adoption in Last Mile and building a Sustainable Future while creating the Largest Electric Shared Mobility EV-as-a-Service Platform. Zypp is operating a fleet of 10k EVs and is planning to expand to 50k EVs this year. Zypp is a series B funded startup and is expanding rapidly._x000a__x000a_Company: Largest 2w EV-AS-A-SERVICE platform - Zypp Electric_x000a__x000a_Job Description_x000a__x000a__x000a_ * Product Strategy and Roadmap:_x000a_ * Develop and communicate a clear product vision and strategy aligned with the company's overall goals and objectives_x000a_ * Conduct market research, competitive analysis, and customer feedback analysis to identify market trends, user needs, and opportunities._x000a_ * Define and prioritize product features and enhancements based on customer and business requirements_x000a_ * Create and maintain a product roadmap that outlines the product's future direction and aligns with the company's strategic plans_x000a_ * Product Development and Execution:_x000a_ * Collaborate with cross-functional teams, including engineering, design, and quality assurance, to ensure successful product development and timely delivery_x000a_ * Work closely with the engineering team to translate product requirements into technical specifications_x000a_ * Conduct regular product reviews and monitor project progress to ensure adherence to timelines and quality standards_x000a_ * Make data-driven decisions and iterate on the product based on user feedback, market dynamics, and performance metrics_x000a_ * Product Launch and Go-to-Market:_x000a_ * Plan and execute product launches, including coordinating with marketing, sales, and customer support teams to ensure successful market entry_x000a_ * Develop go-to-market strategies and collaborate with marketing to create compelling product messaging, positioning, and sales collateral- Conduct product training sessions for internal teams, sales representatives, and partners to ensure they have a deep understanding of the product's value proposition_x000a_ * Product Performance Analysis and Optimization:_x000a_ * Define key performance indicators (KPIs) and establish metrics to evaluate the success and adoption of the product_x000a_ * Analyze user feedback, market data, and performance metrics to identify areas for improvement and optimization_x000a_ * Collaborate with design and engineering teams to implement product enhancements and updates based on user needs and market trends_x000a_ * Stakeholder Management:_x000a_ * Engage with internal stakeholders, including executives, to communicate product strategy, updates, and performance metrics_x000a_ * Collaborate with sales teams to gather customer feedback and insights to inform product improvements and future development- Build and maintain relationships with external partners, vendors, and customers to gather insights, negotiate partnerships, and drive product success_x000a_   _x000a_   _x000a__x000a_Qualifications And Requirements_x000a__x000a__x000a_ * Bachelor's degree in a relevant field (e.g., Business, Engineering, Computer Science) is required. A master's degree is a plus_x000a_ * Proven experience as a Product Manager or in a similar role, preferably in the technology or software industry_x000a_ * Strong understanding of product management principles, methodologies, and best practices_x000a_ * Solid knowledge of software development lifecycle (SDLC) and Agile/Scrum methodologies_x000a_ * Excellent analytical and problem-solving skills with the ability to make data-driven decisions_x000a_ * Strong project management and organizational skills, with the ability to prioritize and manage multiple projects simultaneously_x000a_ * Excellent communication and presentation skills, with the ability to effectively collaborate and influence cross-functional teams_x000a_ * Experience in market research, competitive analysis, and customer insights is highly desirable- Familiarity with product management tools and software, such as JIRA, Asana, or Trello, isa plus"/>
    <x v="0"/>
    <x v="3"/>
    <x v="7"/>
    <x v="26"/>
    <n v="13357095"/>
    <x v="6"/>
    <x v="5"/>
    <x v="1"/>
  </r>
  <r>
    <n v="548"/>
    <x v="489"/>
    <x v="73"/>
    <x v="8"/>
    <x v="1"/>
    <x v="256"/>
    <x v="69"/>
    <s v="2 months ago"/>
    <n v="200"/>
    <s v="What is Jar?_x000a__x000a_The Jar app is a habit-building micro-savings platform that helps users save fixed amounts from as little as â‚¹10, and our revolutionary round-off method effortlessly accumulates spare change from digital transactions and invests it in digital gold._x000a__x000a_Founded by Nishchay AG, former director and founding member at mobility start-up Bounce, and Misbah Ashraf, founder of community-focused e-commerce platform Marsplay, Jar's unwavering mission is to shatter psychological barriers to saving and investing, thus spearheading the Financial Fitness revolution for Bharat._x000a__x000a_What does Jar do?_x000a__x000a_With seamless ease of use, we provide users the ability to withdraw their savings directly to their bank accounts as cash or receive physical gold, which is delivered right to their doorstep._x000a__x000a_Furthermore, Jar empowers individuals with a flexible line of credit, starting at â‚¹1000, offering instant access to funds when needed. Amidst this transformative journey, Jar also offers contextual health insurance options, helping users safeguard their' savings from crippling financial emergencies._x000a__x000a_Responsibilities_x000a__x000a__x000a_ * Drive product strategy and execute the prioritized roadmap for your stream_x000a_ * Change it to Execute on the product roadmap for your stream_x000a_ * Lead a cross-functional team, partnering with engineering, data, design, and other teams to ship major features and product improvements driving efficiency_x000a_ * Change it to Work instead of lead_x000a_ * Define, track, and report on the key product, business, and customer metrics_x000a_ * Experience in building consumer-facing platforms_x000a_ * Change platforms to products_x000a_ * Ability to work with engineers and designers to deliver products and metrics_x000a_ * Ability to work with engineers and designers to deliver products and move metrics_x000a_ * Experience working in a metrics and experimentation-driven organization_x000a_ * Experience in a Data, OKR and Experimentation driven organization_x000a_ * Must be able to author PRDs and Use Case Documentation to facilitate product development_x000a_ * Must be able to communicate in a clear, structured way. Author BRDs, PRDs, Test Cases, Reports, Scope Documents etc_x000a_ * Proven record of building consumer or supplier (B2C) facing products_x000a_ * Proven record of building consumer facing products/features_x000a_   _x000a_   _x000a_   _x000a__x000a_What are we looking for?_x000a__x000a__x000a_ * 1+ years of relevant experience working as a Product Manager, ideally working on consumer-facing, large-scale products_x000a_ * Independent and curious, you set your targets, ask for help when you need it, and are always looking to learn something new_x000a_ * You are a self-starter, you love to understand systems inside out and make it your mission to deliver quality products_x000a_ * Youâ€™re entrepreneurial and are comfortable working in a complex and face-paced environment_x000a_ * Analytical and data-driven, you love digging into the data to understand whatâ€™s happening and define &amp; measure success on every project_x000a_ * Youâ€™re passionate about your customers and always bring questions back to what will serve them best_x000a_ * Youâ€™re fluent in English and are a confident communicator. Bonus: Past co-founder or fintech experience at scale_x000a_   _x000a_   _x000a_   _x000a__x000a_Why join Jar, you ask?_x000a__x000a_Jar is a diverse and inclusive workplace which embraces ideas and perspectives of all employees, and recognises their efforts and contributions regardless of gender or ethnicity. Our workspace also boasts a great blend of youth and experience, which helps us maintain a transparent culture with no micromanagement. We also have flexible working hours, and provide medical insurance to all employees."/>
    <x v="0"/>
    <x v="2"/>
    <x v="60"/>
    <x v="20"/>
    <n v="71740235"/>
    <x v="0"/>
    <x v="0"/>
    <x v="0"/>
  </r>
  <r>
    <n v="549"/>
    <x v="490"/>
    <x v="6"/>
    <x v="0"/>
    <x v="0"/>
    <x v="263"/>
    <x v="147"/>
    <s v="1 week ago"/>
    <n v="130"/>
    <s v="Company Description_x000a__x000a_About Freshworks_x000a__x000a_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â€“ that rely on Freshworks software-as-a-service to enable a better customer experience (CRM, CX) and employee experience (ITSM)._x000a__x000a_Freshworksâ€™ cloud-based software suite includes Freshdesk (omni-channel customer support), Freshsales (sales automation), Freshmarketer (marketing automation), Freshservice (IT service desk), Freshchat (AI-powered bots), supported by Neo, our underlying platform of shared services._x000a__x000a_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_x000a__x000a_Job Description_x000a__x000a_About the role:_x000a__x000a_Take Ownership: Own and build modules for sustained differentiation and growth. Develop deep domain expertise and understand trends in the market. The role requires you to plan, build, release, and measure success for an end to end modules._x000a__x000a_Be a Customer Champion: Develop a sense of empathy with our customer base to build an understanding of various problems. The role is also a bridge between the customer and the engineering teams to ensure focus on solving customer needs &amp; delivering continuous value. Practice_x000a__x000a_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_x000a__x000a_Play as One Team: The role needs you to communicate clearly to various stakeholders of Product development, Engineering, Marketing, Sales &amp; Leadership teams and work together to bring your vision to life._x000a__x000a_Act with Urgency: Breakdown complex problems to phases to help the team make incremental progress while still keeping the bigger picture intact. Youâ€™d evangelize the vision and ensure maximum customer value is achieved with the appropriate amount of work._x000a__x000a_Pre-requisites: 6+ years of working in global/cross-functional software teams in a software product company. SaaS experience is preferred as youâ€™d settle right in._x000a__x000a_Qualifications_x000a__x000a__x000a_ * 8+ years of core product management experience in building features for internet software products._x000a_ * Being empathetic and having a strong listening ability to understand the other person - may it be a customer or a stakeholder._x000a_ * Ability to arrive at Intuitive &amp; simplistic solutions. You need to have a strong sense of UI and usability._x000a_ * Ability to communicate complex concepts/customer problems in a simple way to internal &amp; external stakeholders._x000a_ * A track record of making day-to-day data-driven decisions in a fast-evolving environment while keeping an eye on the overall vision._x000a_ * Having worked in a mode of structured experimentation - measuring and iterating on problems from time to time to achieve product goals._x000a_ * Ability to drive customer adoption and engagement; leverage analytical tools and customer feedback for insight driven initiatives_x000a_ * Self-starter with a passion for independent, creative problem-solving, strong ownership, high commitment and a strong business judgment._x000a_   _x000a_   _x000a__x000a_Additional Information_x000a__x000a_Additional Information_x000a__x000a_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_x000a__x000a_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x v="0"/>
    <x v="3"/>
    <x v="59"/>
    <x v="2"/>
    <n v="1377014"/>
    <x v="0"/>
    <x v="0"/>
    <x v="1"/>
  </r>
  <r>
    <n v="550"/>
    <x v="491"/>
    <x v="4"/>
    <x v="2"/>
    <x v="1"/>
    <x v="254"/>
    <x v="340"/>
    <s v="23 hours ago"/>
    <n v="167"/>
    <s v="About Us:_x000a__x000a_OneBanc is a neo-bank, building the economic infrastructure for the workforce of India. The idea of OneBanc started when a young girl asked Vibhore, a serial entrepreneur, why the money in her piggybank never grew. Adopting this philosophy of #DemandMore, OneBanc connects enterprises, banks, and HR Tech platforms to enhance value for all stakeholders. The core team has proven their vision and executive prowess in CoCubes â€“ a complete assessment solution for students and institutes, which was acquired by Aon. They are now building the squad to enable FinTech revolution of the future.Â _x000a__x000a__x000a__x000a__x000a_Must Have's_x000a__x000a_ * Prior software engineering and product delivery experience is mandatory_x000a_ * Proven ability to influence cross-functional teams without formal authority_x000a_ * Build an effective Product team and partnership with Stakeholders_x000a_ * Must be innovative and open to continuously improving existing products_x000a__x000a_Â _x000a__x000a_Your Day_x000a__x000a_ * Develop key products by conducting market research; generating product requirements; specifications, production timetables, pricing, and time-integrated plans for product introduction; developing marketing strategies_x000a_ * Ensure teams (Developers, Designers) have a full context and understanding of customers and business environment to create valuable solutions"/>
    <x v="0"/>
    <x v="0"/>
    <x v="5"/>
    <x v="20"/>
    <n v="68137115"/>
    <x v="6"/>
    <x v="5"/>
    <x v="1"/>
  </r>
  <r>
    <n v="551"/>
    <x v="492"/>
    <x v="3"/>
    <x v="0"/>
    <x v="0"/>
    <x v="263"/>
    <x v="147"/>
    <s v="2 weeks ago"/>
    <n v="40"/>
    <s v="Company Description_x000a__x000a_About Freshworks_x000a__x000a_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â€“ that rely on Freshworks software-as-a-service to enable a better customer experience (CRM, CX) and employee experience (ITSM)._x000a__x000a_Freshworksâ€™ cloud-based software suite includes Freshdesk (omni-channel customer support), Freshsales (sales automation), Freshmarketer (marketing automation), Freshservice (IT service desk), Freshchat (AI-powered bots), supported by Neo, our underlying platform of shared services._x000a__x000a_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_x000a__x000a_Job Description_x000a__x000a_What will the role entail?_x000a__x000a_Take Ownership: Own and build modules for sustained differentiation and growth. Develop_x000a__x000a_deep domain expertise and understand trends in the market. The role requires you to plan, build, release, and measure success for an end to end modules besides also being a leader for the team._x000a__x000a_Be a Customer Champion: Develop a sense of empathy with our customer base to build an_x000a__x000a_understanding of various problems. The role is also a bridge between the customer and the_x000a__x000a_engineering teams to ensure focus on solving customer needs &amp; delivering continuous value._x000a__x000a_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_x000a__x000a_Play as One Team: The role needs you to communicate clearly to various stakeholders of_x000a__x000a_Product development, Engineering, Marketing, Sales &amp; Leadership teams and work together to bring your vision to life._x000a__x000a_Act with Urgency: Breakdown complex problems to phases to help the team make incremental progress while still keeping the bigger picture intact. Youâ€™d evangelize the vision and ensure maximum customer value is achieved with the appropriate amount of work._x000a__x000a_Qualifications_x000a__x000a_8+ years of working in global/cross-functional software teams in a software product company._x000a__x000a_SaaS experience is preferred as youâ€™d settle right in._x000a__x000a__x000a_ * 5+ years of core product management experience in building features for internet_x000a_   _x000a_   _x000a__x000a_software products._x000a__x000a__x000a_ * Being empathetic and having a strong listening ability to understand the other person -_x000a_   _x000a_   _x000a__x000a_may it be a customer or a stakeholder._x000a__x000a__x000a_ * Ability to arrive at Intuitive &amp; simplistic solutions. You need to have a strong sense of UI_x000a_   _x000a_   _x000a__x000a_and usability._x000a__x000a__x000a_ * Ability to communicate complex concepts/customer problems in a simple way to internal_x000a_   _x000a_   _x000a__x000a_&amp; external stakeholders._x000a__x000a__x000a_ * A track record of making day-to-day data-driven decisions in a fast-evolving environment_x000a_   _x000a_   _x000a__x000a_while keeping an eye on the overall vision._x000a__x000a__x000a_ * Having worked in a mode of structured experimentation - measuring and iterating on_x000a_   _x000a_   _x000a__x000a_problems from time to time to achieve product goals._x000a__x000a_Additional Information_x000a__x000a_Additional Information_x000a__x000a_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_x000a__x000a_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x v="0"/>
    <x v="3"/>
    <x v="59"/>
    <x v="2"/>
    <n v="1377014"/>
    <x v="0"/>
    <x v="0"/>
    <x v="0"/>
  </r>
  <r>
    <n v="552"/>
    <x v="493"/>
    <x v="25"/>
    <x v="0"/>
    <x v="0"/>
    <x v="263"/>
    <x v="147"/>
    <s v="2 days ago"/>
    <n v="200"/>
    <s v="Company Description_x000a__x000a_About Freshworks_x000a__x000a_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â€“ that rely on Freshworks software-as-a-service to enable a better customer experience (CRM, CX) and employee experience (ITSM)._x000a__x000a_Freshworksâ€™ cloud-based software suite includes Freshdesk (omni-channel customer support), Freshsales (sales automation), Freshmarketer (marketing automation), Freshservice (IT service desk), Freshchat (AI-powered bots), supported by Neo, our underlying platform of shared services._x000a__x000a_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_x000a__x000a_Job Description_x000a__x000a_About the role:_x000a__x000a__x000a_ * Take Ownership: Own and build modules for sustained differentiation and growth. Develop deep domain expertise and understand trends in the market. The role requires you to plan, build, release, and measure success for an end to end modules._x000a_ * Be a Customer Champion: Develop a sense of empathy with our customer base to build an understanding of various problems. The role is also a bridge between the customer and the engineering teams to ensure focus on solving customer needs &amp; delivering continuous value._x000a_ *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_x000a_ * Play as One Team: The role needs you to communicate clearly to various stakeholders of Product development, Engineering, Marketing, Sales &amp; Leadership teams and work together to bring your vision to life._x000a_ * Act with Urgency: Breakdown complex problems to phases to help the team make incremental progress while still keeping the bigger picture intact. Youâ€™d evangelize the vision and ensure maximum customer value is achieved with the appropriate amount of work._x000a_   _x000a_   _x000a__x000a_Qualifications_x000a__x000a_Pre-requisites:_x000a__x000a__x000a_ * 10+ years of working in global/cross-functional software teams in a software product company. SaaS experience is preferred as youâ€™d settle right in._x000a_ * 7+ years of core product management experience in building features for internet software products._x000a_ * Being empathetic and having a strong listening ability to understand the other person - may it be a customer or a stakeholder._x000a_ * Ability to arrive at Intuitive &amp; simplistic solutions. You need to have a strong sense of UI and usability._x000a_ * Ability to communicate complex concepts/customer problems in a simple way to internal &amp; external stakeholders._x000a_ * A track record of making day-to-day data-driven decisions in a fast-evolving environment while keeping an eye on the overall vision._x000a_ * Having worked in a mode of structured experimentation - measuring and iterating on problems from time to time to achieve product goals._x000a_ * Ability to drive customer adoption and engagement; leverage analytical tools and customer feedback for insight driven initiatives_x000a_ * Self-starter with a passion for independent, creative problem-solving, strong ownership, high commitment and a strong business judgment._x000a_   _x000a_   _x000a__x000a_Additional Information_x000a__x000a_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x v="0"/>
    <x v="3"/>
    <x v="59"/>
    <x v="2"/>
    <n v="1377014"/>
    <x v="0"/>
    <x v="0"/>
    <x v="1"/>
  </r>
  <r>
    <n v="553"/>
    <x v="494"/>
    <x v="3"/>
    <x v="0"/>
    <x v="0"/>
    <x v="254"/>
    <x v="341"/>
    <s v="2 weeks ago"/>
    <n v="25"/>
    <s v="Job Title: Product Manager_x000a__x000a_Company Name: Supertails_x000a__x000a_Job Type: Technical_x000a__x000a_No Of Openings: 1_x000a__x000a_CTC: 22-25 LPA_x000a__x000a_Location: Bangalore_x000a__x000a_Experience: 3-6 Years_x000a__x000a_About Company_x000a__x000a_Supertails is building a digital pet care platform which offers expert led healthcare services and products. We offer online vet consultations and products across the categories of food, accessories, grooming essentials, and toys for dogs and cats._x000a__x000a_Supertails - India's Best Online Pet Shop for Food and Accessories_x000a__x000a_Job Description_x000a__x000a_Our ideal candidate_x000a__x000a__x000a_ * Is enthusiastic to understand user behavior and has demonstrated it in their past roles/experience._x000a_ * Can analyze data, postulate theories, conduct experiments, measure performance, and reiterate._x000a_ * Proficiency in SQL is good to have._x000a_ * Has a high sense of ownership:_x000a_ * Constantly looks to improve the product by analyzing and benchmarking._x000a_ * Quantify &amp; communicate the gap as well as the gains to relevant stakeholders._x000a_ * Resilient to design, develop &amp; deploy, and undeterred by operational challenges._x000a_ * Carries a vision for the launch and a drive to nurture the product henceforth._x000a_   _x000a_   _x000a__x000a_Has 3-4 years of experience in the development of user-facing products_x000a__x000a_Must Have Skills_x000a__x000a__x000a_ * SQL_x000a_ * Product Management_x000a_ * Critical Thinking and Analytical Skills_x000a_ * Communication skills_x000a_ * Leadership_x000a_ * Product company experience_x000a_   _x000a_   _x000a__x000a_What We Offer_x000a__x000a__x000a_ * Fast-paced environment with multiple opportunities for growth_x000a_ * Ownership: Individually lead important charters with high-impact potential_x000a_ * Employee-first culture: Putting employees above everything else. Be surrounded by positivity and furry friends._x000a_ * Perks &amp; benefits: Salary matching market compensation._x000a_   _x000a_   _x000a__x000a_Location: Bangalore, Indiranagar (6 days of working In-office)_x000a__x000a_Special Remarks From Company_x000a__x000a_Must Possess SQL, Product Management_x000a__x000a_Candidate Must Be From Product Based Company_x000a__x000a_Skills: sql,user-facing products,product management,leadership"/>
    <x v="0"/>
    <x v="3"/>
    <x v="60"/>
    <x v="19"/>
    <n v="77768126"/>
    <x v="0"/>
    <x v="0"/>
    <x v="0"/>
  </r>
  <r>
    <n v="554"/>
    <x v="495"/>
    <x v="35"/>
    <x v="0"/>
    <x v="0"/>
    <x v="264"/>
    <x v="342"/>
    <s v="3 weeks ago"/>
    <n v="25"/>
    <s v="Job Summary_x000a__x000a_Manage Portfolio assigned: Analyze internal and external data, Do primary and secondary research, Set Brand Objectives, Formulate Brand Strategies â€“ Positioning, Segmentation and Targeting. Brand Mix, Action Plans. Responsible for the increase in market shares of brands assigned_x000a__x000a_Budgeting: Product History, Market Opportunity Analysis, Setting Financial Objective( primary &amp; ORG) for the Brands as per the division's needs, preparing the promotional budget as per the marketing plan_x000a__x000a_New Product Launch_x000a__x000a__x000a_ * Preparing launch Calendar_x000a_ * Coordinating with the Business Development team/R &amp; D/Medical/ Packaging/Production Planning/Legal Brand Registration/Distribution/ Training._x000a_ * Preparing launch plan pre-launch, launch, post-launch 3) Launching to Field Force 4) Roll out to the Doctors 5)Follow up post-launch monitoring prescribers, Rx , secondary sales and availability_x000a_   _x000a_   _x000a__x000a_Skills: product,product analytics,product research"/>
    <x v="0"/>
    <x v="3"/>
    <x v="60"/>
    <x v="96"/>
    <n v="42842637"/>
    <x v="13"/>
    <x v="0"/>
    <x v="0"/>
  </r>
  <r>
    <n v="555"/>
    <x v="496"/>
    <x v="25"/>
    <x v="0"/>
    <x v="0"/>
    <x v="254"/>
    <x v="343"/>
    <s v="2 days ago"/>
    <n v="200"/>
    <s v="Company Description:_x000a__x000a__x000a__x000a__x000a_Corpository is a data aggregator turned data science company offering end-to-end automated, complete lifecycle solutions for credit evaluation, forensic analysis, corporate due diligence, portfolio monitoring and smart lead generation. Corpository aims at building technologies and solutions to aggregate, curate, inter-relate, visualize, analyze the digital data and deliver powerful guidance for business decisions. They create data-visualization tools that make it easier to understand data and uncover patterns, enabling quicker data-driven analysis and decision-making, faster turnaround time and heightened competitive edge. In April 2022, Corpository was acquired by Yubi (formerly known as CredAvenue)._x000a__x000a__x000a__x000a__x000a__x000a__x000a__x000a_Job Description:_x000a__x000a__x000a__x000a__x000a_Are you passionate about shaping the future of financial solutions for businesses? We are seeking a skilled Product Manager with 3-6 years of experience in the B2B financial domain to join our dynamic team. As a Product Manager, you will play a pivotal role in driving the development and enhancement of our financial products tailored for business clients._x000a__x000a__x000a__x000a__x000a_Key Responsibilities:_x000a__x000a_ * Product Strategy: Collaborate with cross-functional teams to define and execute the product strategy, aligning with business goals and market demands._x000a_ * Market Research: Conduct thorough market research to identify trends, customer needs, and competitive landscape, providing valuable insights for product development._x000a_ * Feature Definition: Clearly define and prioritize product features, ensuring they meet the requirements of B2B clients and contribute to the overall success of the product._x000a_ * Roadmap Planning: Develop and communicate a comprehensive product roadmap, outlining key milestones and timelines for product releases._x000a_ * User Experience: Work closely with UX/UI teams to create intuitive and user-friendly interfaces, enhancing the overall user experience for business customers._x000a_ * Stakeholder Collaboration: Engage with internal and external stakeholders to gather feedback, address concerns, and ensure alignment between product development and business objectives._x000a_ * Risk Management: Understand and mitigate potential risks associated with product development, compliance, and market changes in the B2B financial landscape._x000a_ * Metrics and Analytics: Define key performance indicators (KPIs) and regularly analyze product performance, making data-driven decisions to optimize product features and user engagement._x000a__x000a_Qualifications:_x000a__x000a_ * 3-6 years of proven experience as a Product Manager in the B2B financial services sector._x000a_ * Strong understanding of financial products and services._x000a_ * Excellent communication and collaboration skills._x000a_ * Demonstrated ability to translate complex technical concepts into simple, understandable language._x000a_ * Experience in the implementation of integrations with internal and 3rd party client systems_x000a_ * Experience with agile development methodologies._x000a__x000a__x000a__x000a__x000a_If you are a proactive and results-oriented Product Manager looking to make a significant impact in the B2B financial domain, we invite you to apply and join our innovative team."/>
    <x v="0"/>
    <x v="4"/>
    <x v="59"/>
    <x v="36"/>
    <n v="13211669"/>
    <x v="23"/>
    <x v="10"/>
    <x v="1"/>
  </r>
  <r>
    <n v="556"/>
    <x v="497"/>
    <x v="74"/>
    <x v="1"/>
    <x v="1"/>
    <x v="256"/>
    <x v="344"/>
    <s v="1 month ago"/>
    <n v="40"/>
    <s v="Responsibilities_x000a__x000a__x000a_ * Develop a deep understanding of our customers._x000a_ * Analyse current customer journeys to define friction points and enable seamless and effortless experiences_x000a_ * Identifying the areas of improvement in the existing business processes is the key here._x000a_ * Set and Measure Success Metrics for the team to drive strategy and prioritisation of the product roadmap._x000a_ * Lead product development as a product owner within an agile scrum team working with a team of Engineers._x000a_ * Write user stories, prioritise the product backlog, and work closely with engineers on the team._x000a_ * Help monitor status of ongoing projects at all times and continuously assess risks and impacts to delivery schedules; lead cross-functional solutions to complicated problems._x000a_ * Dig deeper into complex data structures to understand customer context and identify opportunities for improvement._x000a_ * Understanding the raw requirements given by Business &amp; finding the corner cases and formulating them into requirement documents._x000a_ * Work with Analytics partners to evaluate business cases, launch outcomes, and ongoing platform performance to help build best in class experiences._x000a_ * Build trust and effective relationships with peers/cross-functional teams and provide leadership across the product, Design, engineering, analytics and business teams._x000a_   _x000a_   _x000a__x000a_Requirements_x000a__x000a__x000a_ * Ability to think strategically, simplify and prioritise in an ambiguous environment._x000a_ * Good with numbers. Excellent problem-solving skills &amp; learner with a steep learning curve._x000a_ * Sound knowledge of System Design &amp; first principles thinking._x000a_ * Attitude of Complaining less &amp; getting things done._x000a_ * Excellent communication, Analytical and Multitasking skills._x000a_ * Exposure to technical skills in Excel, SQL, Wireframing tools, Project Management tool(Jira or Trello), BI tools (any of Tableau, PowerBI, etc. ) will be preferred._x000a_ * Outstanding leadership and organisational skills._x000a_ * Ability to structure projects/engagements for the team._x000a_   _x000a_   _x000a__x000a_This job was posted by Prakriti Goel from PhysicsWallah."/>
    <x v="0"/>
    <x v="0"/>
    <x v="59"/>
    <x v="134"/>
    <n v="78087354"/>
    <x v="81"/>
    <x v="14"/>
    <x v="0"/>
  </r>
  <r>
    <n v="557"/>
    <x v="498"/>
    <x v="23"/>
    <x v="0"/>
    <x v="0"/>
    <x v="254"/>
    <x v="345"/>
    <s v="3 weeks ago"/>
    <n v="26"/>
    <s v="About This Role_x000a__x000a_CareerNinja is a vc-funded, fast growing edtech venture that is building_x000a__x000a_the world's largest personalized digital university. We use AI to curate pre-existing_x000a__x000a_content from the internet &amp; deliver it in easy to learn manners + provide live expert_x000a__x000a_mentorship &amp; connect to top employers to help youth achieve their career goals._x000a__x000a_Alongside our partners like Canva, we have 900,000+ learners across 200+ courses with_x000a__x000a_an average rating of 4.8/5. Join our mission to make high quality learning available at a_x000a__x000a_mass-affordable scale globally._x000a__x000a_Our Main Products Include: The CareerNinja &amp; LearnTube App, Chrome Extension &amp;_x000a__x000a_Whatsapp Learning Bot_x000a__x000a_Your Role_x000a__x000a_We are looking for a product builder who will research, iterate, scale &amp; lead_x000a__x000a_our new products &amp; features to fuel our product-led strategy to help millions learn new_x000a__x000a_skills. This is a leadership role &amp; you will be working directly with the founder &amp; product_x000a__x000a_teams and will focus on innovating &amp; iterating to drive strong user experience, feature_x000a__x000a_adoption &amp; growth loops._x000a__x000a_Responsibilities_x000a__x000a__x000a_ * Understand markets, competition, and user requirements in depth._x000a_ * Work collaboratively with/manage the UX/UI and engineering team._x000a_ * Define a roadmap for the design &amp; development team._x000a_ * Explore and integrate monetisation strategies and evolve business models_x000a_ * Execute on that roadmap to ensure resiliency and reliability of the product._x000a_ * Work closely with engineering to solve problems and build elegant solutions._x000a_ * Work closely with design and content team to ensure you re enriching the_x000a_ * end-customer experience._x000a_ * Learn, understand and predict user interactions._x000a_   _x000a_   _x000a__x000a_Experience_x000a__x000a__x000a_ * 2-7 years of product management experience._x000a_ * Knowledge of multiple functional areas such as Product Management,_x000a_ * Engineering, UX/UI, Growth and Business. Marketing understanding is a definite_x000a_ * plus_x000a_ * Successful track record in planning, developing and executing a strategy for a_x000a_ * product while collaborating cross-functionally._x000a_ * Solid engineering fundamentals &amp; strong expsoure to technology._x000a_ * You re entrepreneurial and are comfortable working in a complex and fast-paced_x000a_ * environment._x000a_ * Analytical and data-driven, you love digging into the data to understand what s_x000a_ * happening and define &amp; measure success on every project._x000a_ * You re passionate about your customers and always bring questions back to_x000a_ * what will serve them best._x000a_ * You re a confident communicator._x000a_ * Experience driving the product vision, go-to-market strategy, and design_x000a_ * discussions._x000a_ * Experience as a software engineer/developer or a designer and working with_x000a_ * distributed teams is highly desired._x000a_   _x000a_   _x000a__x000a_Benefits_x000a__x000a_ï»¿ We take growth and learning seriously. Working with us could be your best_x000a__x000a_decision if you re looking to jump five steps ahead in 5x the amount of time. We offer_x000a__x000a_exciting growth opportunities, cross functional learning &amp; ownership. We also offer the_x000a__x000a_chance to work on an exciting product, the opportunity to witness the growth of an early_x000a__x000a_stage start up and be a part of it! You will be given real responsibilities, freedom to make_x000a__x000a_decisions and come up with ideas and work closely with the founder and the core team,_x000a__x000a_all in a flexible, casual and young (mostly under 30) work environment. Work from home_x000a__x000a_(even without Covid), flexible work, free drinks &amp; snacks, off-sites etc are just a regular_x000a__x000a_part of our work life._x000a__x000a_Skills: market analysis,product management,analysis"/>
    <x v="0"/>
    <x v="3"/>
    <x v="60"/>
    <x v="25"/>
    <n v="13328177"/>
    <x v="7"/>
    <x v="6"/>
    <x v="0"/>
  </r>
  <r>
    <n v="558"/>
    <x v="499"/>
    <x v="34"/>
    <x v="0"/>
    <x v="0"/>
    <x v="265"/>
    <x v="346"/>
    <s v="1 week ago"/>
    <n v="179"/>
    <s v="Company Description_x000a__x000a_Guardant Health is a leading precision oncology company focused on helping conquer cancer globally through use of its proprietary blood tests, vast data sets and advanced analytics. We are dedicated to helping patients at all stages of cancer live longer and healthier lives through the power of blood tests and the data they unlockâ€” from informing better treatment in patients with advanced cancer, to new ways of monitoring recurrence in cancer survivors, and screening to find cancer at its earliest and most treatable in the general population._x000a__x000a_Job Description_x000a__x000a_We are looking for a suitable candidate to support the strategy, planning and execution of various marketing events and programs in India and MENA. This is a unique and exciting opportunity to create awareness and execute marketing activities that are poised to change the lives of cancer patients across the continuum of cancer care. In this role, you will work collaboratively across various functions such as Sales, Medical and external agencies to support a variety of programs aimed at healthcare professionals, including medical conferences, educational campaign and programs, digital marketing and more._x000a__x000a_Responsibilities_x000a__x000a__x000a_ * Develop marketing strategy and implement marketing activities in line with companyâ€™s direction and strategy._x000a_ * Drive successful product launches in India and MENA region._x000a_ * Organize physical and online events eg. webinar series, medical conferences, advisory boards, continuing medical education and digital marketing activities._x000a_ * Analyze data and track key performance indicators for both digital and physical marketing campaigns and events._x000a_ * Organize and support country marketing activities with channel partners in India and MENA._x000a_ * Maintain a good understanding of clinical data and literature relevant to the product._x000a_ * Research and provide market trends and competitive intelligence for products._x000a_ * Support the development of promotional content and marketing resources including both digital assets and print collaterals for conferences, tradeshows, educational programs, and other marketing activities._x000a_ * Manage administrative processes in compliance with the companyâ€™s policy._x000a_ * Maintain and track marketing collaterals and facilitate sharing with channel partners and country leads._x000a_ * Maintain and grow customer database through lead generation and digital marketing._x000a_ * Develop and maintain Key Opinion Leaders management program and activities._x000a_   _x000a_   _x000a__x000a_Qualifications_x000a__x000a__x000a_ * Bachelorâ€™s degree in Marketing/Pharmacy/Life Sciences preferred_x000a_ * Minimum 2-3 years of sales and marketing experience in the pharmaceutical, diagnostics or healthcare industry_x000a_ * Experience in oncology, companion diagnostics and targeted agents preferred._x000a_ * Experience in digital marketing will be added advantage._x000a_ * Must be very proficient with all Microsoft Office products â€“ particularly Excel and PowerPoint_x000a_   _x000a_   _x000a__x000a_About You_x000a__x000a__x000a_ * You have a desire to work in a fast-paced, highly dynamic, growing organization._x000a_ * You have great organizational skills and an amazing attention to detail._x000a_ * You are creative, energetic self-starter and can work independently._x000a_ * Excellent time management skills with the ability to structure and prioritize work in a manner that best fits team needs._x000a_ * Adaptable to challenging situations and possessed problem-solving skills._x000a_ * Excellent communication and written skills._x000a_ * Good aptitude for working with diverse cultural group._x000a_ * Team player with an agile mind-set, able to adapt quickly and cope with changing situations._x000a_   _x000a_   _x000a__x000a_Additional Information_x000a__x000a_Guardant Health AMEA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_x000a__x000a_All your information will be kept confidential according to EEO guidelines."/>
    <x v="0"/>
    <x v="3"/>
    <x v="38"/>
    <x v="135"/>
    <n v="2644051"/>
    <x v="1"/>
    <x v="0"/>
    <x v="1"/>
  </r>
  <r>
    <n v="559"/>
    <x v="500"/>
    <x v="75"/>
    <x v="0"/>
    <x v="0"/>
    <x v="261"/>
    <x v="147"/>
    <s v="2 weeks ago"/>
    <n v="200"/>
    <s v="Company Description_x000a__x000a_About Freshworks_x000a__x000a_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_x000a__x000a_Headquartered in San Mateo, California, Freshworks has a dedicated team operating from 13 global locations to serve 50,000+ customers including Bridgestone, Chargebee, DeliveryHero, ITV, Klarna, Multichoice, OfficeMax, TaylorMade and Vice Media._x000a__x000a_Freshworks transforms the way world-class organizations collaborate with customers and co-workers. The suite includes Freshdesk (omni-channel customer support), Freshsales (sales automation), Freshmarketer (marketing automation), Freshservice (IT service desk), Freshteam (HR management system)._x000a__x000a_Freshworks has received numerous accolades including 2019 Startup of the Year form Economic Times, #16 ranking on the Forbesâ€™ Cloud 100 list and #22 on the Battery Ventures/Glassdoor Best Places to Work in 2020. Our suite of products has also been recognized by analysts including the Gartner Magic Quadrants for CRM Customer Engagement, IT Service Management and Sales Force Automation._x000a__x000a_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_x000a__x000a_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_x000a__x000a_Job Description_x000a__x000a_About the role: Take Ownership: Own and build modules for sustained differentiation and growth. Develop deep domain expertise and understand trends in the market. The role requires you to plan, build, release, and measure success for an end to end modules.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â€™d evangelize the vision and ensure maximum customer value is achieved with the appropriate amount of work. Pre-requisites: 10+ years of working in global/cross-functional software teams in a software product company. SaaS experience is preferred as youâ€™d settle right in._x000a__x000a__x000a_ * 7+ years of core product management experience in building features for internet software products._x000a_ * Being empathetic and having a strong listening ability to understand the other person - may it be a customer or a stakeholder._x000a_ * Ability to arrive at Intuitive &amp; simplistic solutions. You need to have a strong sense of UI and usability._x000a_ * Ability to communicate complex concepts/customer problems in a simple way to internal &amp; external stakeholders._x000a_ * A track record of making day-to-day data-driven decisions in a fast-evolving environment while keeping an eye on the overall vision._x000a_ * Having worked in a mode of structured experimentation - measuring and iterating on problems from time to time to achieve product goals._x000a_ * Ability to drive customer adoption and engagement; leverage analytical tools and customer feedback for insight driven initiatives_x000a_ * Self-starter with a passion for independent, creative problem-solving, strong ownership, high commitment and a strong business judgment._x000a_   _x000a_   _x000a__x000a_Additional Information_x000a__x000a_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x v="0"/>
    <x v="3"/>
    <x v="59"/>
    <x v="2"/>
    <n v="1377014"/>
    <x v="10"/>
    <x v="7"/>
    <x v="0"/>
  </r>
  <r>
    <n v="560"/>
    <x v="501"/>
    <x v="21"/>
    <x v="3"/>
    <x v="0"/>
    <x v="263"/>
    <x v="147"/>
    <s v="1 day ago"/>
    <n v="200"/>
    <s v="Company Description_x000a__x000a_About Freshworks_x000a__x000a_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_x000a__x000a_Headquartered in San Mateo, California, Freshworks has a dedicated team operating from 13 global locations to serve 50,000+ customers including Bridgestone, Chargebee, DeliveryHero, ITV, Klarna, Multichoice, OfficeMax, TaylorMade and Vice Media._x000a__x000a_Freshworks transforms the way world-class organizations collaborate with customers and co-workers. The suite includes Freshdesk (omni-channel customer support), Freshsales (sales automation), Freshmarketer (marketing automation), Freshservice (IT service desk), Freshteam (HR management system)._x000a__x000a_Freshworks has received numerous accolades including 2019 Startup of the Year form Economic Times, #16 ranking on the Forbesâ€™ Cloud 100 list and #22 on the Battery Ventures/Glassdoor Best Places to Work in 2020. Our suite of products has also been recognized by analysts including the Gartner Magic Quadrants for CRM Customer Engagement, IT Service Management and Sales Force Automation._x000a__x000a_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_x000a__x000a_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_x000a__x000a_Job Description_x000a__x000a_About the role: Take Ownership: Own and build modules for sustained differentiation and growth. Develop deep domain expertise and understand trends in the market. The role requires you to plan, build, release, and measure success for an end to end modules.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â€™d evangelize the vision and ensure maximum customer value is achieved with the appropriate amount of work. Pre-requisites: 10+ years of working in global/cross-functional software teams in a software product company. SaaS experience is preferred as youâ€™d settle right in._x000a__x000a__x000a_ * 7+ years of core product management experience in building features for internet software products._x000a_ * Being empathetic and having a strong listening ability to understand the other person - may it be a customer or a stakeholder._x000a_ * Ability to arrive at Intuitive &amp; simplistic solutions. You need to have a strong sense of UI and usability._x000a_ * Ability to communicate complex concepts/customer problems in a simple way to internal &amp; external stakeholders._x000a_ * A track record of making day-to-day data-driven decisions in a fast-evolving environment while keeping an eye on the overall vision._x000a_ * Having worked in a mode of structured experimentation - measuring and iterating on problems from time to time to achieve product goals._x000a_ * Ability to drive customer adoption and engagement; leverage analytical tools and customer feedback for insight driven initiatives_x000a_ * Self-starter with a passion for independent, creative problem-solving, strong ownership, high commitment and a strong business judgment._x000a_   _x000a_   _x000a__x000a_Additional Information_x000a__x000a_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x v="0"/>
    <x v="3"/>
    <x v="59"/>
    <x v="2"/>
    <n v="1377014"/>
    <x v="10"/>
    <x v="7"/>
    <x v="1"/>
  </r>
  <r>
    <n v="561"/>
    <x v="502"/>
    <x v="76"/>
    <x v="8"/>
    <x v="1"/>
    <x v="254"/>
    <x v="347"/>
    <s v="2 months ago"/>
    <n v="71"/>
    <s v="JD_x000a__x000a_What all we need -_x000a__x000a_What all we need - What all we need - What all we need - What all we need - What all we need - What all we need - JD_x000a__x000a_What all we need -_x000a__x000a_What all we need - What all we need - What all we need - What all we need - What all we need - What all we need - JD_x000a__x000a_What all we need -_x000a__x000a_What all we need - What all we need - What all we need - What all we need - What all we need - What all we need - JD_x000a__x000a_What all we need -_x000a__x000a_What all we need - What all we need - What all we need - What all we need - What all we need - What all we need - JD_x000a__x000a_What all we need -_x000a__x000a_What all we need - What all we need - What all we need - What all we need - What all we need - What all we need - JD_x000a__x000a_What all we need -_x000a__x000a_What all we need - What all we need - What all we need - What all we need - What all we need - What all we need - JD_x000a__x000a_What all we need -_x000a__x000a_What all we need - What all we need - What all we need - What all we need - What all we need - What all we need - JD_x000a__x000a_What all we need -_x000a__x000a_What all we need - What all we need - What all we need - What all we need - What all we need - What all we need - JD_x000a__x000a_What all we need -_x000a__x000a_What all we need - What all we need - What all we need - What all we need - What all we need - What all we need -_x000a__x000a_Skills: #,0-1 year exp,0-3 year exp."/>
    <x v="0"/>
    <x v="4"/>
    <x v="60"/>
    <x v="136"/>
    <n v="2960951"/>
    <x v="17"/>
    <x v="8"/>
    <x v="0"/>
  </r>
  <r>
    <n v="562"/>
    <x v="503"/>
    <x v="15"/>
    <x v="0"/>
    <x v="0"/>
    <x v="261"/>
    <x v="147"/>
    <s v="3 weeks ago"/>
    <n v="200"/>
    <s v="Company Description_x000a__x000a_About Freshworks_x000a__x000a_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_x000a__x000a_Headquartered in San Mateo, California, Freshworks has a dedicated team operating from 13 global locations to serve 50,000+ customers including Bridgestone, Chargebee, DeliveryHero, ITV, Klarna, Multichoice, OfficeMax, TaylorMade and Vice Media._x000a__x000a_Freshworks transforms the way world-class organizations collaborate with customers and co-workers. The suite includes Freshdesk (omni-channel customer support), Freshsales (sales automation), Freshmarketer (marketing automation), Freshservice (IT service desk), Freshteam (HR management system)._x000a__x000a_Freshworks has received numerous accolades including 2019 Startup of the Year form Economic Times, #16 ranking on the Forbesâ€™ Cloud 100 list and #22 on the Battery Ventures/Glassdoor Best Places to Work in 2020. Our suite of products has also been recognized by analysts including the Gartner Magic Quadrants for CRM Customer Engagement, IT Service Management and Sales Force Automation._x000a__x000a_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_x000a__x000a_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_x000a__x000a_Job Description_x000a__x000a_What will the role entail?_x000a__x000a_Take Ownership: Own and build modules for sustained differentiation and growth. Develop_x000a__x000a_deep domain expertise and understand trends in the market. The role requires you to plan, build,_x000a__x000a_release, and measure success for an end to end modules besides also being a leader for the_x000a__x000a_team._x000a__x000a_Be a Customer Champion: Develop a sense of empathy with our customer base to build an_x000a__x000a_understanding of various problems. The role is also a bridge between the customer and the_x000a__x000a_engineering teams to ensure focus on solving customer needs &amp; delivering continuous value._x000a__x000a_Practice Craftsmanship: Learn and Practice product craft. Create solutions with delightful user_x000a__x000a_experiences and find the balance between solving the customer problem and shipping the right_x000a__x000a_product solution. We take pride in releasing the smallest of features while iterating and shipping_x000a__x000a_regularly._x000a__x000a_Play as One Team: The role needs you to communicate clearly to various stakeholders of_x000a__x000a_Product development, Engineering, Marketing, Sales &amp; Leadership teams and work together to_x000a__x000a_bring your vision to life._x000a__x000a_Act with Urgency: Breakdown complex problems to phases to help the team make incremental_x000a__x000a_progress while still keeping the bigger picture intact. Youâ€™d evangelize the vision and ensure_x000a__x000a_maximum customer value is achieved with the appropriate amount of work._x000a__x000a_Qualifications_x000a__x000a_5+ years of working in global/cross-functional software teams in a software product company._x000a__x000a_SaaS experience is preferred as youâ€™d settle right in._x000a__x000a__x000a_ * 5+ years of core product management experience in building features for internet_x000a_   _x000a_   _x000a__x000a_software products._x000a__x000a__x000a_ * Being empathetic and having a strong listening ability to understand the other person -_x000a_   _x000a_   _x000a__x000a_may it be a customer or a stakeholder._x000a__x000a__x000a_ * Ability to arrive at Intuitive &amp; simplistic solutions. You need to have a strong sense of UI_x000a_   _x000a_   _x000a__x000a_and usability._x000a__x000a__x000a_ * Ability to communicate complex concepts/customer problems in a simple way to internal_x000a_   _x000a_   _x000a__x000a_&amp; external stakeholders._x000a__x000a__x000a_ * A track record of making day-to-day data-driven decisions in a fast-evolving environment_x000a_   _x000a_   _x000a__x000a_while keeping an eye on the overall vision._x000a__x000a__x000a_ * Having worked in a mode of structured experimentation - measuring and iterating on_x000a_   _x000a_   _x000a__x000a_problems from time to time to achieve product goals._x000a__x000a_Additional Information_x000a__x000a_These are some benefits you can expect from us in return:_x000a__x000a_Excellent compensation package including bonus_x000a__x000a_Fantastic start-up environment to learn &amp; develop_x000a__x000a_Group contributory pension scheme &amp; income protection_x000a__x000a_Private healthcare &amp; travel insurance_x000a__x000a_Cycle to Work scheme &amp; moreâ€¦_x000a__x000a_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x v="0"/>
    <x v="0"/>
    <x v="59"/>
    <x v="2"/>
    <n v="1377014"/>
    <x v="10"/>
    <x v="7"/>
    <x v="0"/>
  </r>
  <r>
    <n v="563"/>
    <x v="504"/>
    <x v="14"/>
    <x v="1"/>
    <x v="1"/>
    <x v="254"/>
    <x v="337"/>
    <s v="1 month ago"/>
    <n v="200"/>
    <s v="Company Description_x000a__x000a_Discover the Unexpected_x000a__x000a_Experian is the worldâ€™s leading global information services company. We are listed on the London Stock Exchange (EXPN) and are a constituent of the FTSE 100 Index. Weâ€™re passionate about unlocking the power of data in order to transform lives and create opportunities for consumers, businesses and society. For more than 125 years, weâ€™ve helped businesses grow, consumers and small businesses gain access to financial services, and economies and communities flourish â€“ and weâ€™re not done._x000a__x000a_Our 18k amazing employees in 40+ countries believe the possibilities for you, and the world, are growing. Weâ€™re investing in the future, through new technologies, talented people and innovation so we can help create a better tomorrow._x000a__x000a_To do this we employ the greatest and brightest minds that share our purpose and want to make a difference. Experian Asia Pacific's culture, people and environments are key differentiators. We focus on what truly matters; diversity and inclusion, work/life balance, flexible working, development, equity, engagement, collaboration, wellness, reward &amp; recognition, volunteering... the list goes on. Weâ€™re committed to fostering a strong sense of belonging and a place where you can bring your true self to work._x000a__x000a_Our uniqueness is that we truly value yours. Weâ€™re an award winning organisation due to our strong people first focus. This includes Top Employerâ„¢ and Great Place To Workâ„¢ accreditations._x000a__x000a_Learn more at www.experianplc.com_x000a__x000a_Job Description_x000a__x000a_Experian is looking for smart product management professionals to be a part of our Credit Services business. In the role of Product Manager, you will be responsible for understanding existing solutions &amp; help market those. Your exposure to product management in retail lending products with credit institutions and/or fintech organizations will differentiate you from the rest._x000a__x000a_Being among the Top 100 â€˜The most innovative Companies of 2014 by Forbesâ€™; Experian India provides data, insights &amp; analytical services to enable organizations to make and execute better business decisions. Experian is a global leader in harnessing information and using it to empower businesses and consumers. We are dedicated to helping people and organizations make sense of complex data. Using our expertise in data and analytics we can provide you with insight into customer relationships to help you make informed business and marketing decisions._x000a__x000a_What You Will Do_x000a__x000a__x000a_ * Presales support_x000a_ * New Product Ideation + Development_x000a_ * Project Management [RFP, BRD, Scoping, Execution]_x000a_ * Vendor Management_x000a_ * Code Integration_x000a_ * Solutioning_x000a_ * Go to Market Strategy_x000a_ * Portfolio Revenue Management_x000a_ * Compliance, Legal &amp; Infosec interventions_x000a_ * Train frontline and stakeholders_x000a_ * Collaborate to resolve and deliver_x000a_   _x000a_   _x000a__x000a_Who You Need To Be_x000a__x000a__x000a_ * Collaborative (managing expectations and personalities)_x000a_ * With Action Bias_x000a_ * Assertive_x000a_ * Solution Oriented_x000a_ * Strategic/Tactical where required_x000a_ * Revenue focused_x000a_ * Resourceful, Honest, Ethical_x000a_ * Gracious &amp; Adaptable_x000a_ * Acts with empathy_x000a_ * Carries people with them_x000a_ * Able Work to with compelling situations/deadlines_x000a_   _x000a_   _x000a__x000a_Qualifications_x000a__x000a__x000a_ * MBA/Engineers from reputed institute with 8-10 years of experience in the banking and financial services industry and/or financial technology._x000a_ * We are looking for a Product Manager who has experience of working closely with Business or Credit Risk teams of a Bank/NBFC and supporting the function with data led solutions._x000a_ * Someone with a strong experience in building digital banking/financial solutions/products._x000a_ * Who has a Techno Commercial experience in the BFSI space (some coding exposure and understanding of platforms, APIs &amp; microservices)_x000a_ * Someone who has hands on experience of working with data and is able to to solve business objectives; someone with a keen eye for trends &amp; insights._x000a_ * Experience with Business Analytics Unit of a Bank/NBFC will be useful._x000a_ * Added advantage if you are well versed with BI tools like Tableau, Qlik etc._x000a_ * An understanding of credit scores._x000a_ * Should have good comprehension skills, ability to multi -task and excellent Presentation Skills strong Product Development, Project Management skills._x000a_   _x000a_   _x000a__x000a_Additional Information_x000a__x000a_Additional Information_x000a__x000a_Experian is proud to be an Equal Opportunity and Affirmative Action employer. Our goal is to create a thriving, inclusive and diverse team where people love their work and love working together. We believe that diversity, equity and inclusion is essential to our purpose of creating a better tomorrow. We value the uniqueness of every individual and want you to bring your whole, authentic self to work. For us, this is The Power of YOU and it reflects what we believe. See our DEI work in action! Experian's culture, people and environments are key differentiators. We focus on what truly matters; diversity and inclusion, work/life balance, development, innovation, collaboration, wellness, reward &amp; recognition, volunteering... That's why we're an award winning organization for our people-first practices, something weâ€™re very proud of._x000a__x000a_Experian Careers - Creating a better tomorrow together_x000a__x000a_Find out what its like to work for Experian by clicking here"/>
    <x v="0"/>
    <x v="0"/>
    <x v="62"/>
    <x v="6"/>
    <n v="2534"/>
    <x v="7"/>
    <x v="6"/>
    <x v="0"/>
  </r>
  <r>
    <n v="564"/>
    <x v="505"/>
    <x v="10"/>
    <x v="0"/>
    <x v="0"/>
    <x v="254"/>
    <x v="348"/>
    <s v="2 weeks ago"/>
    <n v="200"/>
    <s v="ABOUT WIN :_x000a__x000a_Founded in 1993, WIN is a highly innovative proptech company, building new disruptive software platforms and products for the massive real estate industry. We have the stability and brand recognition as a 30-year old company along with the curiosity and energy of a start-up. We are an Entrepreneur 500 company, Entrepreneur Fastest Growing company, and recognized as the Most Innovative Home Services Company ._x000a__x000a_OUR CULTURE :_x000a__x000a_Our colleagues are driven by curiosity and tinkering and a desire to make an impact. They enjoy a culture of high energy and collaboration where we listen to each other with empathy, experience personal and professional growth, and celebrate small victories and big accomplishments. Click here to learn more about our company and culture: https://www.linkedin.com/company/winhomeinspection/life_x000a__x000a_ABOUT PRODUCT MANAGER ROLE :_x000a__x000a_We are looking to add talented Senior Product Managers to our growing team! You will help build industry redefining state-of-the-art technology applications and products to transform the real estate industry._x000a__x000a_KEY DUTIES AND RESPONSIBILITIES :_x000a__x000a_ * Rapidly develop a deep understanding of our business, and drive the vision for enhancing and building state-of-the-art business applications and digital products._x000a_ * Project manage technical and non-technical colleagues and management team to define the product vision, and execute on that vision._x000a_ * Operate in an agile environment to develop functional and technical design specifications, project plans, use cases, data migration plans, wireframes, and workflow diagrams._x000a_ * Act as a liaison between business and tech teams to convert requirements into digital products for web, mobile, apps and VR._x000a_ * Demonstrate ability to think strategically about business, product, and technical architecture._x000a_ * Support design, development, testing and rollout of digital products and applications._x000a_   _x000a_   _x000a__x000a_REQUIRED QUALIFICATIONS :_x000a__x000a_ * 4+ years as Product Manager/Owner for software products and applications_x000a_ * Bachelors degree in engineering or computer science_x000a_ * Highly analytical with expertise in gathering, analyzing and documenting requirements_x000a_ * Excellent knowledge of Agile Scrum methodologies including JIRA, Confluence or equivalent_x000a_ * Strong fundamentals in application development, data modeling, ETL, and BI tools_x000a_ * Like to work hard, have fun, laugh with colleagues, and embrace accountability_x000a_   _x000a_   _x000a__x000a_WHAT WE OFFER :_x000a__x000a_ * Highly inclusive and collaborative culture built on mutual respect_x000a_ * Focus on core values, initiative, leadership and adaptability_x000a_ * Strong emphasis on personal and professional development_x000a_ * Flexibility to work remotely or hybrid_x000a_ * Top-notch compensation"/>
    <x v="0"/>
    <x v="3"/>
    <x v="60"/>
    <x v="137"/>
    <n v="66033"/>
    <x v="24"/>
    <x v="0"/>
    <x v="0"/>
  </r>
  <r>
    <n v="565"/>
    <x v="506"/>
    <x v="77"/>
    <x v="8"/>
    <x v="1"/>
    <x v="254"/>
    <x v="349"/>
    <s v="2 months ago"/>
    <n v="200"/>
    <s v="Role description:_x000a__x000a__x000a__x000a__x000a__x000a__x000a__x000a_We are seeking a Product Manager to play a pivotal role in our journey through the rapidly evolving landscape of Large Language Models (LLMs) and Artificial Intelligence. As AI continues to evolve at a breakneck pace, you will be at the epicenter, supporting customers working on applications that are not just cutting-edge but are defining the future._x000a__x000a_As a Product Manager of GenAI Studio at TI AI, you will devise the strategy, develop the roadmap, and oversee the execution and launch of some of the highest-impact initiatives that are aimed at creating the world's most advanced labeling platform for GenAI development._x000a__x000a_Your mission is critical: to imagine and build products that provide fine-tuning datasets essential for foundational model builders and any company poised to integrate AI into their workflows. It's a chance to contribute to a technological narrative unfolding right in front of us._x000a__x000a__x000a__x000a__x000a__x000a__x000a__x000a_Responsibilities_x000a__x000a_ 1. Talk to customers &amp; leads to understand the needs of our customers._x000a_ 2. Work cross-functionally to build the roadmap and use data to drive consensus and decision-making._x000a_ 3. Define key metrics around adoption, NPS, etc. and track them to measure success._x000a_ 4. Stay abreast of the market and the competitive landscape by conducting primary and secondary research._x000a_ 5. Work with product designers to understand user behaviour and improve product usability._x000a_ 6. Collaborate with the engineering team on tech-specs and ensure that all technical decisions are taken keeping in mind all short-term and long-term tradeoffs._x000a_ 7. Work closely with Sales and Product Marketing teams on strategy &amp; execution around distribution and pricing._x000a__x000a__x000a__x000a__x000a_Requirements_x000a__x000a_ * At least 3-4 years of product management or founder-level experience in building highly technical or developer-facing SaaS products._x000a_ * Experience working in a high-growth, fast-paced environment._x000a_ * Strong written and verbal communication skills that help you articulate customer problems precisely._x000a_ * Persistence and resourcefulness - a whatever-it-takes approach to problem-solving and delivering great customer experiences._x000a_ * You have an eye for great products and are able to influence business decisions with qualitative and quantitative reasoning._x000a_ * Experience building Enterprise B2B products or games is a plus._x000a_ * Computer Science, Math, or Engineering degree from a premier institute is a plus._x000a__x000a__x000a__x000a__x000a_You'll catch our eye if_x000a__x000a_ 1. You think in first principles._x000a_ 2. You love building new things. You show a passion for technology, have a repertoire of ideas, and have side projects to show for it._x000a_ 3. You have demonstrated leadership ability at work or through extracurricular projects._x000a_ 4. You have an insatiable curiosity that drives you to keep up with the market, to learn, and to excel._x000a_ 5. You can seamlessly zoom in on tasks in a particular sprint and zoom out to connect them to the macro trends that are shaping the market._x000a_ 6. You are technical enough to review tech-specs or write customer-facing API docs._x000a_ 7. Beyond just shipping new products, you obsess about building with quality and making the building process enjoyable for everyone you work with._x000a__x000a_"/>
    <x v="5"/>
    <x v="0"/>
    <x v="63"/>
    <x v="3"/>
    <n v="6611939"/>
    <x v="0"/>
    <x v="0"/>
    <x v="0"/>
  </r>
  <r>
    <n v="566"/>
    <x v="507"/>
    <x v="15"/>
    <x v="0"/>
    <x v="0"/>
    <x v="256"/>
    <x v="350"/>
    <s v="3 weeks ago"/>
    <n v="200"/>
    <s v="SocialPilot is looking for an associate product manager to join our team. You will be working on meaningful SaaS products in the Martech space that the customers love._x000a__x000a_We empower our product teams to solve hard problems â€“ customer problems and business problems â€“ in ways that our customers love, yet work for our business. We believe in data-driven and evidence-based product management and hence knowing how to derive insights from data is crucial for this role._x000a__x000a_You will be part of a cross-functional team comprising a product manager, designer, and multiple engineers. You will also be working closely with your counterparts in product marketing, customer success, and sales._x000a__x000a_The product team is responsible for shipping features required to meet customersâ€™ needs and the results needed to move product metrics from revenue to customer satisfaction. We are looking for an associate product manager who is excited about impacting product metrics and aspires to grow in a product management career._x000a__x000a_The role is entirely remote and might require occasional travel to Ahmedabad._x000a__x000a_What You Will Do_x000a__x000a__x000a_ * Jointly responsible along with product team for driving product growth with a positive impact on product and business metrics_x000a_ * Understand markets, competition, and user needs in-depth_x000a_ * Drive sprint planning and prioritization for new feature development_x000a_ * Collaborate on feature concepts and write product briefs_x000a_ * Work with the engineering team to materialize the desired product experiences_x000a_ * Monitor product metrics using various data and insights tools_x000a_ * Launch new features, test their performance and iterate quickly_x000a_   _x000a_   _x000a__x000a_What Are You Like_x000a__x000a__x000a_ * At least one year of experience in a fast-paced software product company as a product analyst, data analyst, product owner, or associate product manager._x000a_ * Analytical thinking and structured problem-solving skills_x000a_ * Set up product monitoring to track various metrics using various data tools and drive insights_x000a_ * Technical background and a basic understanding of software engineering concept_x000a_ * Excellent communicator, natural bridge-builder, and conflict diffuser_x000a_   _x000a_   _x000a__x000a_About SocialPilot_x000a__x000a_SocialPilot empowers over 12,000 agencies and SMBs to manage their social media publishing, analytics, and social engagement while collaborating with their team and clients._x000a__x000a_Weâ€™re a high-growth bootstrapped B2B SaaS company with healthy profitability and a solid runway._x000a__x000a_SocialPilot is nominated as one of the 5 startups across India for the prestigious Economic Times Startup Awards in the Bootstrap category._x000a__x000a_Our impact so far_x000a__x000a__x000a_ * Helped 12,000+ marketing agencies and SMBs across the globe_x000a_ * 5 billion+ social media posts published_x000a_ * One of the fastest-growing SaaS companies in India as listed by Inc 42_x000a_ * Ranked as a â€œLeaderâ€ consistently by G2, Capterra, SoftwareSuggest, and TrustRadius_x000a_ * Nominated as one of the 5 startups across India for the prestigious Economic Times Startup Awards in the Bootstrap category_x000a_ * Named as the Top 10 Bootstrapped Startups in India_x000a_ * Consistently ranked as a â€œGreat Productâ€ consistently by G2, Capterra, and TrustRadius_x000a_ * Officially a Great Place to WorkTM - Certified startup_x000a_ * Rated by YOUR STORY as the Number 1 social media scheduling tool_x000a_   _x000a_   _x000a__x000a_What we believe in_x000a__x000a__x000a_ * Customer Obsession: We put customers first while making decisions and planning future goals_x000a_ * Ownership: We believe in taking ownership of areas that weâ€™re working on. We own up to our â€“ successes and failures. Moving the needle matters more than just busywork_x000a_ * Relentless: When it comes to creation &amp; innovation, we stop at nothing. We might fail at the first attempt, but we rise back fast to try again._x000a_ * Nimbleness: We respond rapidly to changing circumstances and customer needs_x000a_ * Collaboration: Our collaboration efforts extend to our partners and customers along with our internal team. We are stronger together._x000a_   _x000a_   _x000a__x000a_Why join SocialPilot?_x000a__x000a__x000a_ * Complete transparency on strategy, business metrics, key performance indicators, and major initiatives across the organization_x000a_ * No micromanagement: Own up your work and be accountable without the need for close supervision._x000a_ * Great team: Work with a great team with diverse backgrounds from world-class organizations_x000a_ * Personal growth: Design a personal learning plan and utilize organizational resources to achieve the goals._x000a_   _x000a_   _x000a__x000a_Powered by JazzHR_x000a__x000a_QCd91PVbLH"/>
    <x v="0"/>
    <x v="0"/>
    <x v="60"/>
    <x v="15"/>
    <n v="3667747"/>
    <x v="13"/>
    <x v="0"/>
    <x v="0"/>
  </r>
  <r>
    <n v="567"/>
    <x v="508"/>
    <x v="2"/>
    <x v="0"/>
    <x v="0"/>
    <x v="263"/>
    <x v="147"/>
    <s v="1 week ago"/>
    <n v="34"/>
    <s v="Company Description_x000a__x000a_About Freshworks_x000a__x000a_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â€“ that rely on Freshworks software-as-a-service to enable a better customer experience (CRM, CX) and employee experience (ITSM)._x000a__x000a_Freshworksâ€™ cloud-based software suite includes Freshdesk (omni-channel customer support), Freshsales (sales automation), Freshmarketer (marketing automation), Freshservice (IT service desk), Freshchat (AI-powered bots), supported by Neo, our underlying platform of shared services._x000a__x000a_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_x000a__x000a_Job Description_x000a__x000a_What will the role entail?_x000a__x000a_Take Ownership: Own and build modules for sustained differentiation and growth. Develop_x000a__x000a_deep domain expertise and understand trends in the market. The role requires you to plan, build, release, and measure success for an end to end modules besides also being a leader for the team._x000a__x000a_Be a Customer Champion: Develop a sense of empathy with our customer base to build an_x000a__x000a_understanding of various problems. The role is also a bridge between the customer and the_x000a__x000a_engineering teams to ensure focus on solving customer needs &amp; delivering continuous value._x000a__x000a_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_x000a__x000a_Play as One Team: The role needs you to communicate clearly to various stakeholders of_x000a__x000a_Product development, Engineering, Marketing, Sales &amp; Leadership teams and work together to bring your vision to life._x000a__x000a_Act with Urgency: Breakdown complex problems to phases to help the team make incremental progress while still keeping the bigger picture intact. Youâ€™d evangelize the vision and ensure maximum customer value is achieved with the appropriate amount of work._x000a__x000a_Qualifications_x000a__x000a_8+ years of working in global/cross-functional software teams in a software product company._x000a__x000a_SaaS experience is preferred as youâ€™d settle right in._x000a__x000a__x000a_ * 5+ years of core product management experience in building features for internet_x000a_   _x000a_   _x000a__x000a_software products._x000a__x000a__x000a_ * Being empathetic and having a strong listening ability to understand the other person -_x000a_   _x000a_   _x000a__x000a_may it be a customer or a stakeholder._x000a__x000a__x000a_ * Ability to arrive at Intuitive &amp; simplistic solutions. You need to have a strong sense of UI_x000a_   _x000a_   _x000a__x000a_and usability._x000a__x000a__x000a_ * Ability to communicate complex concepts/customer problems in a simple way to internal_x000a_   _x000a_   _x000a__x000a_&amp; external stakeholders._x000a__x000a__x000a_ * A track record of making day-to-day data-driven decisions in a fast-evolving environment_x000a_   _x000a_   _x000a__x000a_while keeping an eye on the overall vision._x000a__x000a__x000a_ * Having worked in a mode of structured experimentation - measuring and iterating on_x000a_   _x000a_   _x000a__x000a_problems from time to time to achieve product goals._x000a__x000a_Additional Information_x000a__x000a_Additional Information_x000a__x000a_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_x000a__x000a_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x v="0"/>
    <x v="3"/>
    <x v="59"/>
    <x v="2"/>
    <n v="1377014"/>
    <x v="0"/>
    <x v="0"/>
    <x v="1"/>
  </r>
  <r>
    <n v="568"/>
    <x v="509"/>
    <x v="25"/>
    <x v="0"/>
    <x v="0"/>
    <x v="266"/>
    <x v="351"/>
    <s v="2 days ago"/>
    <n v="200"/>
    <s v="At Airtel Digital, we are transforming from a telecom giant to a digital force and changing how people consume entertainment, how companies manage their assets to how cities use energy.. Today, our work goes beyond telecom -- we build products that entertain and inform, connect devices to the internet, and enable businesses to securely harness the power of their data. With a remarkable team of talent led by eminent industry leaders, our goal is to expand our people power and deliver solutions that truly enrich the lives of our customers. There could not be a better time to join us and be a part of this incredible journeyâ€¦_x000a__x000a__x000a__x000a__x000a_Role: Product Strategy Lead - Financial Service &amp; Pay Division_x000a__x000a__x000a__x000a__x000a_Roles and Responsibilities:_x000a__x000a_ 1. Identifies new opportunities, assesses the company's product performance, and helps develop its long-term strategic plans for future product lines._x000a_ 2. Initiating Digital Transformation, Change process, and Identifying potential areas of Growth._x000a_ 3. Analyze data and trends to formulate effective approaches for optimizing collection efforts_x000a_ 4. Collaborate with analytics and strategy teams to implement and test new ideas for continuous improvement_x000a_ 5. Liaison with Lending Partners, Agency and Internal Teams_x000a_ 6. Streamline the operations for Process improvement_x000a_ 7. Ensuring the Product Growth and Business._x000a__x000a__x000a__x000a__x000a__x000a__x000a__x000a_Qualifications and Skills:_x000a__x000a_ * MBA from Top institutes_x000a_ * Analytical mindset with the ability to interpret data and make data-driven decisions_x000a_ * Results-oriented approach with a focus on achieving targets and driving performance_x000a_ * Demonstrated ability to lead and motivate internal &amp; external teams_x000a_ * Strategic thinking and planning abilities_x000a_ * Ability to multitask and work under pressure_x000a_ * Excellent Organizational, interpersonal and networking skills_x000a_ * Ability to manage complex situations"/>
    <x v="0"/>
    <x v="3"/>
    <x v="64"/>
    <x v="9"/>
    <n v="14495849"/>
    <x v="6"/>
    <x v="5"/>
    <x v="1"/>
  </r>
  <r>
    <n v="569"/>
    <x v="510"/>
    <x v="10"/>
    <x v="0"/>
    <x v="0"/>
    <x v="263"/>
    <x v="147"/>
    <s v="2 weeks ago"/>
    <n v="127"/>
    <s v="Company Description_x000a__x000a_About Freshworks_x000a__x000a_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â€“ that rely on Freshworks software-as-a-service to enable a better customer experience (CRM, CX) and employee experience (ITSM)._x000a__x000a_Freshworksâ€™ cloud-based software suite includes Freshdesk (omni-channel customer support), Freshsales (sales automation), Freshmarketer (marketing automation), Freshservice (IT service desk), Freshchat (AI-powered bots), supported by Neo, our underlying platform of shared services._x000a__x000a_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_x000a__x000a_Job Description_x000a__x000a_About the role:_x000a__x000a__x000a_ * Lead and build a Developer Experience Platform that is easy to use by all developer persona's (internal developers, external developers &amp; ISV partners); supporting widely used open-source technologies with a high degree of self-service capabilities resulting in increased developer productivity and faster go-to market for their applications_x000a_ * Take Ownership: Own and build modules for sustained differentiation and growth. Develop deep domain expertise and understand trends in the market. The role requires you to plan, build, release, and measure success for an end to end modules._x000a_ * Be a Customer Champion: Develop a sense of empathy with our customer base to build an understanding of various problems. The role is also a bridge between the customer and the engineering teams to ensure focus on solving customer needs &amp; delivering continuous value._x000a_ *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_x000a_ * Play as One Team: The role needs you to communicate clearly to various stakeholders of Product development, Engineering, Marketing, Sales &amp; Leadership teams and work together to bring your vision to life._x000a_ * Act with Urgency: Breakdown complex problems to phases to help the team make incremental progress while still keeping the bigger picture intact. Youâ€™d evangelize the vision and ensure maximum customer value is achieved with the appropriate amount of work._x000a_   _x000a_   _x000a__x000a_Qualifications_x000a__x000a__x000a_ * Technical or Platform product management experience is a must and also should be adept at technology especially dealing with events, oAuth, APIs, event-handlers, AWS and its modules, to mention a few_x000a_ * 4+ years of coding experience and another 4+ years of Product management dealing with_x000a_   _x000a_   _x000a__x000a_developers._x000a__x000a__x000a_ * Being a technical product manager will be an added plus and also should be adept at technology especially dealing with events, oAuth, APIs, event-handlers, AWS and its modules, to mention a few._x000a_ * Being empathetic and having a strong listening ability to understand the other person - may it be a customer or a stakeholder._x000a_ * Ability to arrive at Intuitive &amp; simplistic solutions._x000a_ * Ability to think through problems in a very abstract way is a must-have_x000a_ * Ability to communicate complex technical concepts/customer problems in a simple way to internal &amp; external stakeholders and various skill levels like GTM folks, engineers, other product managers._x000a_ * A track record of making day-to-day data-driven decisions in a fast-evolving environment while keeping an eye on the overall vision._x000a_ * Prior experience working as a software developer or experience product managing APIs or other technical components is a huge bonus_x000a_   _x000a_   _x000a__x000a_Additional Information_x000a__x000a_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x v="0"/>
    <x v="3"/>
    <x v="59"/>
    <x v="2"/>
    <n v="1377014"/>
    <x v="0"/>
    <x v="0"/>
    <x v="0"/>
  </r>
  <r>
    <n v="570"/>
    <x v="511"/>
    <x v="34"/>
    <x v="0"/>
    <x v="0"/>
    <x v="267"/>
    <x v="352"/>
    <s v="1 week ago"/>
    <n v="76"/>
    <s v="Who Are Tide_x000a__x000a_At Tide, weâ€™re on a mission to save businesses time and money. Weâ€™re the leading provider of UK SME business accounts and one of the fastest-growing FinTechs in the UK. Using the latest tech, we design solutions with SMEs in mind and our member-driven financial platform is transforming the business banking market. Not only do we offer our members business accounts and related banking services, but also a comprehensive set of highly connected admin tools for businesses._x000a__x000a_Tide is about doing what you love. Weâ€™re looking for someone to join us on our exciting scale up journey and be a part of something special. We are wanting passionate Tideans to drive innovation and help build a best-in-class platform to support our members. You will be comfortable in ambiguous situations and will be able to navigate the evolving FinTech environment. Imagine shaping how millions of Tide members discover and engage with business banking platforms and building this on a global scale._x000a__x000a_What Weâ€™re Looking For_x000a__x000a_We're looking for a brilliant Product Manager to join Tideâ€™s payments team as we build an scalable BaaS platform internally to support products to solve the most important problems for micro, small &amp; medium enterprises and at the same time support internalisation ambitions. We want someone that is excited to join a rapidly growing scale up and contribute in building the Banking Infrastructure that can be scalable across markets_x000a__x000a_Responsibilities_x000a__x000a_You will work directly with a development team and collaborate with your payments team members and other teams across Tide. Your responsibilities will include but not be limited to:_x000a__x000a__x000a_ * Owning the account lifecycle (open, manage &amp; close) and ledger products within the internal BaaS platform and ensuring information is in sync with external Banking partners_x000a_ * Working closely alongside designers, developers and marketers to build and launch new account products and features and improvements to existing ones_x000a_ * Working closely with other product teams within &amp; outside payments to collect requirements &amp; pitch the opportunity in launching purpose driven accounts_x000a_ * Steering your development teams and defining and prioritisation of the products in detail - also working on risk mitigation with internal and external stakeholders_x000a_ * Ensuring that requirements from the different stakeholders are fully understood and met within your product scope._x000a_ * Ensuring that other teams, such as risk and compliance, finance, operations are fully equipped to support new products and features pre- and post launch_x000a_ * Prioritising initiatives as well as well-prepared communication to stakeholders at different levels._x000a_   _x000a_   _x000a__x000a_Youâ€™ll Be a Great Fit If_x000a__x000a__x000a_ * You love taking ownership on the products you are responsible for and have a getting things done mentality_x000a_ * You feel confident on owning your own path of success in a fast-growing company_x000a_ * You have a good understanding of technology, new-age banking trends &amp; payments industry_x000a_ * You have at least 4 years of experience in building payment products or payment related products across the product development lifecycle from scoping to delivery. Any experience in building payment platforms is preferred_x000a_ * You have worked in a smaller, fast moving company where priorities can change and processes may need to be created from scratch_x000a_ * You have a hands on mentality, working with suppliers, and finding ways around issues as they arise._x000a_ * You have extensively used data at every step in your last few stints to guide all your decisions making_x000a_ * You are capable of managing and prioritising various products and features at different life cycle stages - considering impact on revenue and customers._x000a_ * You are managing different points of view and create clarity across the organisation by having a structured communication approach_x000a_   _x000a_   _x000a__x000a_What Youâ€™ll Get In Return_x000a__x000a_Make work, work for you! We are embracing new ways of working and support flexible working arrangements. With our Working Out of Office (WOO) policy our colleagues can work remotely from home or anywhere in their home country. Additionally, you can work from a different country for 90 days of the year. Plus, youâ€™ll get:_x000a__x000a__x000a_ * 25 days paid annual leave_x000a_ * 3 paid days off for volunteering or L&amp;D activities_x000a_ * Extended maternity and paternity leave covered by the company_x000a_ * Personal L&amp;D budget in the amount of INR 40,000 per year_x000a_ * Additional health &amp; dental insurance_x000a_ * Mental wellbeing platform_x000a_ * Food vouchers from Pluxee (Formerly Sodexo)_x000a_ * Snacks, light food, drinks in the office_x000a_ * WFH equipment allowance_x000a_ * Share options_x000a_   _x000a_   _x000a__x000a_Tidean Ways of Working_x000a__x000a_At Tide, weâ€™re Member First and Data Driven, but above all, weâ€™re One Team. Our Working Out of Office (WOO) policy allows you to work from anywhere in the world for up to 90 days a year. We are remote first, but when you do want to meet new people, collaborate with your team or simply hang out with your colleagues, our offices are always available and equipped to the highest standard. We offer flexible working hours and trust our employees to do their work well, at times that suit them and their team._x000a__x000a_Tide is a place for everyone_x000a__x000a_At Tide, we believe that we can only succeed if we let our differences enrich our culture. Our Tideans come from a variety of backgrounds and experience levels. We consider everyone irrespective of their ethnicity, religion, sexual orientation, gender identity, family or parental status, national origin, veteran, neurodiversity status or disability status. We believe itâ€™s what makes us awesome at solving problems! We are One Team and foster a transparent and inclusive environment, where everyoneâ€™s voice is heard._x000a__x000a_"/>
    <x v="0"/>
    <x v="0"/>
    <x v="60"/>
    <x v="20"/>
    <n v="10877408"/>
    <x v="0"/>
    <x v="0"/>
    <x v="1"/>
  </r>
  <r>
    <n v="571"/>
    <x v="512"/>
    <x v="15"/>
    <x v="0"/>
    <x v="0"/>
    <x v="263"/>
    <x v="147"/>
    <s v="3 weeks ago"/>
    <n v="200"/>
    <s v="Company Description_x000a__x000a_About Freshworks_x000a__x000a_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_x000a__x000a_Headquartered in San Mateo, California, Freshworks has a dedicated team operating from 13 global locations to serve 50,000+ customers including Bridgestone, Chargebee, DeliveryHero, ITV, Klarna, Multichoice, OfficeMax, TaylorMade and Vice Media._x000a__x000a_Freshworks transforms the way world-class organizations collaborate with customers and co-workers. The suite includes Freshdesk (omni-channel customer support), Freshsales (sales automation), Freshmarketer (marketing automation), Freshservice (IT service desk), Freshteam (HR management system)._x000a__x000a_Freshworks has received numerous accolades including 2019 Startup of the Year form Economic Times, #16 ranking on the Forbesâ€™ Cloud 100 list and #22 on the Battery Ventures/Glassdoor Best Places to Work in 2020. Our suite of products has also been recognized by analysts including the Gartner Magic Quadrants for CRM Customer Engagement, IT Service Management and Sales Force Automation._x000a__x000a_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_x000a__x000a_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_x000a__x000a_Job Description_x000a__x000a_Who are we?_x000a__x000a_We're a passionate team of people who build Freshservice - the intelligent service management solution for the modern enterprise. We help IT, HR, Facilities, Marketing, and many other teams manage and fulfill requests from employees and offer exceptional employee experiences._x000a__x000a_What will you be working on?_x000a__x000a__x000a_ * Molding the future of the horizontal capabilities of Freshservice: user management, authorization, reporting, application architecture, and more_x000a_ * Designing and launching capabilities for specific verticals and industries_x000a_ * Setting standards and reviewing for compliance and consistency around APIs, forms, and interaction models across modules_x000a_ * Planning, architecting and overseeing complex migrations to new application and module architectures, while ensuring zero downtime and workflow disruption for customers_x000a_   _x000a_   _x000a__x000a_Qualifications_x000a__x000a_What are the qualities we're looking for in you?_x000a__x000a__x000a_ * Technical chops: you should ideally be an engineer-turned-product-manager with at least 8 years of overall experience, which includes at least 2 years of software engineering experience and 4 years of product management experience_x000a_ * Attention to detail: every decision you make will affect every Freshservice customer and all their employees, so you need to dot the i's and cross the t's._x000a_ * A love for putting things in order: if you enjoyed refactoring code as an engineer, you'll fit right in!_x000a_ * Foresight: you should be able to visualize what customers would need years from now, and take incremental steps towards that utopian state_x000a_ * Systems thinking: you should have a flair for building well-thought-out, reusable modules and components that scale gracefully and fit elegantly into the application architecture_x000a_ * Experience with launching new products: it would be great if youâ€™ve built a product from scratch and launched it, but this is not an essential requirement_x000a_   _x000a_   _x000a__x000a_Additional Information_x000a__x000a_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x v="0"/>
    <x v="3"/>
    <x v="59"/>
    <x v="2"/>
    <n v="1377014"/>
    <x v="0"/>
    <x v="0"/>
    <x v="0"/>
  </r>
  <r>
    <n v="572"/>
    <x v="513"/>
    <x v="21"/>
    <x v="3"/>
    <x v="0"/>
    <x v="268"/>
    <x v="12"/>
    <s v="1 day ago"/>
    <n v="32"/>
    <s v="Minimum qualifications:_x000a__x000a__x000a_ * 13 years of experience in product management._x000a_ * Experience building enterprise Software-as-a-Service (SaaS) products._x000a_   _x000a_   _x000a__x000a_Preferred qualifications:_x000a__x000a__x000a_ * Experience with data analytics/Business Intelligence (BI) platforms._x000a_ * Experience working with external partners and executing multiple projects across the full software development lifecycle, including working cross-functionally with stakeholders._x000a_ * Ability to collaborate with engineers in developing the technical architecture of the products._x000a_ * Ability to craft a coherent product goal, multi-quarter strategy and roadmap._x000a_ * Ability to deliver products working across various functions and partners._x000a_   _x000a_   _x000a__x000a_About The Job_x000a__x000a_At Google, we put our users first. The world is always changing, so we need Product Managers who are continuously adapting and excited to work on products that affect millions of people every day._x000a__x000a_In this role, you will work cross-functionally to guide products from conception to launch by connecting the technical and business worlds. You can break down complex problems into steps that drive product development._x000a__x000a_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_x000a__x000a_As a Product Manager in the Looker team, you will work on Business Intelligence (BI) products from conception to launch spanning all data users across analysts, administrators and business users. You will differentiate our BI offering through a unified portfolio that brings the best of Looker and Looker Studio to our customers._x000a__x000a_Google Cloud accelerates organizationsâ€™ ability to digitally transform their business with the best infrastructure, platform, industry solutions and expertise. We deliver enterprise-grade solutions that leverage Googleâ€™s cutting-edge technology â€“ all on the cleanest cloud in the industry. Customers in more than 200 countries and territories turn to Google Cloud as their trusted partner to enable growth and solve their most critical business problems._x000a__x000a_Responsibilities_x000a__x000a__x000a_ * Build an understanding of our most demanding enterprise customers requirements for data analytics and business intelligence._x000a_ * Define the strategy and prioritize the product roadmap, working with engineering, sales, support, and other cross-functional teams._x000a_ * Define, measure, and improve key metrics for the product that translate the success and growth of our enterprise customer base (e.g., satisfaction, adoption)._x000a_ * Execute the full lifecycle of shipping new features and other total product initiatives, from requirements through to optimizing for landing and achieving our success metrics._x000a_ * Drive adoption and awareness through enabling our field sales and marketing teams._x000a_   _x000a_   _x000a_   _x000a__x000a_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x v="0"/>
    <x v="2"/>
    <x v="65"/>
    <x v="11"/>
    <n v="1441"/>
    <x v="2"/>
    <x v="1"/>
    <x v="1"/>
  </r>
  <r>
    <n v="573"/>
    <x v="514"/>
    <x v="10"/>
    <x v="0"/>
    <x v="0"/>
    <x v="269"/>
    <x v="353"/>
    <s v="2 weeks ago"/>
    <n v="94"/>
    <s v="Job Title: - Product Manager_x000a__x000a_Job Location: - Ahmedabad_x000a__x000a_Qualification: - B.Pharm/ B.Sc &amp; MBA._x000a__x000a__x000a__x000a_Job Description:-_x000a__x000a__x000a__x000a__x000a_ * New product pipeline strategy, new product pre-launch, and launch strategy and post-launch, new initiatives for product growth strategy_x000a_ * Providing training, product knowledge, direction to the field sales team to ensure that they are well equipped with scientific and communication skills both._x000a_ * Work with cross-functional teams like medical affairs, learning and development team, R &amp; D team (Research &amp; Development) in the process._x000a_ * Developing brand plans/strategies for the product range along with market penetration strategy along with market research and competitor analysis._x000a_ * SWOT analysis of product line (strength, weakness, opportunities, and threats) and guiding sales team to tap the opportunities and growth in the product sale._x000a_ * Creating brand inputs for promotion &amp; organizing CMEs etc_x000a_ * Ensuring brand visibility in the target audience segment of the pharmaceutical industry, which are healthcare professionals and hospitals._x000a_ * Motivating sales team members by organizing training camps, award ceremonies, and recognition programs._x000a_ * Field working &amp; Travel Openness (Upto 30%)_x000a__x000a__x000a__x000a__x000a_Looking For:-_x000a__x000a__x000a__x000a__x000a_ * Having 2-7 year of experience in therapies like: Cardiology - Diabetitology / Dermatology / Neurology / Nephrology / Urology._x000a_ * Must have experience in Brand Building, Market Strategy &amp; Product Launching_x000a_ * Product Management experience for PAN India._x000a_ * Excellent Communication skills ._x000a_ * Good on Excel &amp; Power point skills."/>
    <x v="0"/>
    <x v="3"/>
    <x v="38"/>
    <x v="21"/>
    <n v="132823"/>
    <x v="23"/>
    <x v="10"/>
    <x v="0"/>
  </r>
  <r>
    <n v="576"/>
    <x v="515"/>
    <x v="78"/>
    <x v="9"/>
    <x v="1"/>
    <x v="254"/>
    <x v="354"/>
    <s v="4 months ago"/>
    <n v="200"/>
    <s v="Background:_x000a__x000a_Zamp is a well-funded, B2B focused fintech startup, backed by some of the world's leading investors. We have a bold vision to reimagine the future of global business banking and treasury, using AI and the latest innovations in technology._x000a__x000a_Imagine if business banking was seamless and magical - for a small startup in one country to a multinational across the world. Imagine if there was an elegant way to solve for the myriad of challenges that a CFO and the Finance team face today e.g:_x000a__x000a__x000a_ * Seamless and real-time data across multiple partners - for banking, payments, investments, debt, fx_x000a_ * Optimizing yield on cash, while ensuring safety_x000a_ * Optimizing working capital and cash conversion cycles_x000a_ * Reducing manual work needed for reconciliation, insights, analytics and planning_x000a_ * Access to real-time company-wide data for optimal decision making_x000a_   _x000a_   _x000a_   _x000a__x000a_Itâ€™s a massive problem.. Itâ€™s a massive space.. What if we could build products and solutions to solve these problems for companies across the world. We are doing exactly that. Our current customers are global. Our aspiration is global. We are on a mission to make business banking and finance magical! We are leveraging AI and the latest technology and building a global-best product. Join us in our rocketship journey!_x000a__x000a_Our Investors and Founder:_x000a__x000a_We raised :$22Mn in our seed funding round from Sequoia Capital and prominent angel investors such as Dara Khosrowshahi (CEO, Uber), Tony Xu (CEO, Doordash), Marcelo Claure (ex-CEO, Softbank International) - full list of investors here._x000a__x000a_Our founder is Amit Jain. Amit was a Managing Director at Sequoia Capital in Singapore prior to starting Zamp. Prior to Sequoia, Amit was Head of Asia Pacific for Uber. Prior to Uber, Amit was in the US for :17 years across McKinsey, TPG Capital, and as President of Rent.com._x000a__x000a_Life is good:_x000a__x000a__x000a_ * Competitive salaries and stock options (with a huge upside)_x000a_ * Working with the very best.. Seriously, not kidding_x000a_ * Diverse and Inclusive workspace_x000a_ * An extensive medical insurance that looks out for our employees, spouse and children_x000a_ * You can choose to come to office empty handed, leave your gadgetry needs on us_x000a_ * Tailored vacation &amp; leave policies so that you enjoy every important moment in your life_x000a_ * We celebrate, when we feel like - for small wins, large wins or just to feel good_x000a_ * Learning and upskilling opportunities_x000a_ * Good food, games, and a cool office to make you feel like home_x000a_   _x000a_   _x000a_   _x000a__x000a_Why join us?_x000a__x000a_You have a unique opportunity to be part of an early team that is out to change the world. We work hard, have huge aspirations, are determined, are looking to make our mark in the world and have fun along the way._x000a__x000a_We believe in open communication, transparency, a non-hierarchical organization, the best ideas winning, empowering builders to build, open debate of ideas.. And all this, built on a strong foundation of honesty, integrity, respect, diversity and inclusion._x000a__x000a_You will be part of the early team, work with the founding team members directly with an open canvas to paint. We hustle, we work hard, and we aim to deliver the best products and experience to our customers. We have a large ambition, are eager to change the world, and are just getting started in our journey. We are looking for rockstars to join our team on this rocket-ship journey!_x000a__x000a_Job Description_x000a__x000a__x000a_ * We are seeking a creative, energetic and talented Product Manager to join our team. The ideal candidate will play a pivotal role in driving the development and execution of product strategies that align with the company's goals and customer needs. This is a critical role for our startup - and this role has the ability to have an outsized impact on the direction and future of the company_x000a_   _x000a_   _x000a_   _x000a__x000a_Responsibilities_x000a__x000a__x000a_ * Be the product strategy champion. Work very closely with the Founder to conceptualize and launch products at a very fast pace, and to global-best standards and user experience_x000a_ * Play the ideal role of a PM:_x000a_ * &quot;Figure out what the product should do and then create the spec (the description of how it will work) as well as the messaging (the facts you want customers to understand). Then they work with almost every part of the business (engineering, design, customer support, finance, sales, marketing, etc.) to get the product specâ€™d, built, and brought to market. They ensure that it stays true to its original intent and doesnâ€™t get watered down along the way. But, most importantly, product managers are the voice of the customer. They keep every team in check to make sure they donâ€™t lose sight of the ultimate goalâ€”happy, satisfied customers&quot;_x000a_ * &quot;The product managerâ€™s sole focus and responsibility is to build the right products for their customers. Thatâ€™s the job&quot;_x000a_ * A good product manager will do a little of everything and a great deal of all this:_x000a_ * Spec out what the product should do and the road map for where it will go over time_x000a_ * Determine and maintain the messaging matrix_x000a_ * Work with engineering to get the product built according to spec_x000a_ * Work with design to make it intuitive and attractive to the target customer_x000a_ * Work with marketing to help them understand the technical nuances in order to develop effective creative to communicate the messaging_x000a_ * Present the product to management and get feedback from the execs_x000a_ * Work with sales and finance to make sure this product has a market and can eventually make money_x000a_ * Work with customer support to write necessary instructions, help manage problems, and take in customer requests and complaints_x000a_ * Work with PR to address public perceptions, write the mock press release, and often act as a spokesperson_x000a_ * &quot;The product manager has to be a master negotiator and communicator&quot;_x000a_ * They have to influence people without managing them. They have to ask questions andlisten and use their superpowerâ€”empathy for the customer, empathy for the teamâ€”to build bridges and mend road maps. They have to escalate if someone needs to play bad cop, but know they canâ€™t play that card too often. They have to know what to fight for and which battles should be saved for another day. They have to pop up in meetings all over the company where teams are representing their own interestsâ€”their schedules, their needs, their issuesâ€”and stand alone, advocating for the customer_x000a_   _x000a_   _x000a_   _x000a__x000a_Preferred Qualifications_x000a__x000a__x000a_ * Strong judgement. Intuitive and creative problem solver_x000a_ * Strong analytical and problem-solving skills, with the ability to interpret data and insights to inform product decisions and strategies_x000a_ * Excellent communication and interpersonal skills, with the ability to collaborate effectively with cross-functional teams_x000a_ * A proactive attitude, strong work ethic, and the ability to thrive in a collaborative and results-oriented work environment_x000a_ * Experience in FinTech/Payments and knowledge of the industry is a plus_x000a_ * Technical skills - Ability to advise and evaluate engineering decisions is a plus_x000a_ * Experience driving products from ideation to consumer, experience iterating products and prioritizing product features keeping consumer experience in mind_x000a_ * Constant bias towards action, knowing the data, being in the details, and building strong collaborative relationships with other teams. Thinking ambitiously, disambiguating, always thinking customer first, and rapidly iterating towards something demonstrably awesome!_x000a_   _x000a_   _x000a_   _x000a__x000a_We are always excited to have people who love building products from scratch and are self-starters, hustlers and curious to learn. If you are passionate about working in a high-paced startup, with amazing learning, empowerment, and growth potential, we would love to hear from you!"/>
    <x v="0"/>
    <x v="2"/>
    <x v="60"/>
    <x v="9"/>
    <n v="84034972"/>
    <x v="16"/>
    <x v="5"/>
    <x v="0"/>
  </r>
  <r>
    <n v="577"/>
    <x v="516"/>
    <x v="26"/>
    <x v="0"/>
    <x v="0"/>
    <x v="254"/>
    <x v="355"/>
    <s v="3 days ago"/>
    <n v="200"/>
    <s v="All About Zeta Suite_x000a__x000a_Zeta is a Next-Gen Banking Tech company that empowers banks and fintechs to launch banking products for the future. It was founded by Bhavin Turakhia and Ramki Gaddipati in 2015. Please read Zetaâ€™s Manifesto here ._x000a__x000a_Our flagship processing platform - Zeta Tachyon - has been built ground-up in the last seven years and is the industryâ€™s first modern, cloud-native, and fully API-enabled stack that brings together acquiring, issuance, processing, lending, core banking, fraud &amp; risk, and many more capabilities as a single-vendor stack. 15M+ cards have been issued on our platform globally._x000a__x000a_Zeta Tachyon offers_x000a__x000a_Rich digital-first cardholder experiences_x000a__x000a_Native embeddable banking support_x000a__x000a_Hyper-Personalization Policy Engine to launch segment-of-one card programs_x000a__x000a_Web-based product configurators to launch in days vs. quarters_x000a__x000a_Rapid innovation &amp; extensibility via APIs, event streams, and more_x000a__x000a_Modern &amp; intuitive web-based back office experiences_x000a__x000a_Next-gen regulatory risk &amp; compliance capabilities_x000a__x000a_The 10th largest financial institution in the world by valuation - HDFC Bank - with over 40 million retail Customers, is migrating credit cards, debit cards, deposits, loans, and all of their retail banking from Fiserv and Oracle Flexcube to Zeta over the next four years._x000a__x000a_In addition, we are currently migrating a large US issuer with 6m+ cards onto the Zeta Tachyon platform. Also, we are in advanced discussions with various Top issuers with combined card volumes of 25 million+ cards._x000a__x000a_Zeta has over 1700+ employees - over 70% in technology roles - across locations in the US, EMEA, and Asia. We raised $280 million at a $1.5 billion valuation from Softbank, Mastercard, and other investors in 2021._x000a__x000a_Learn more @ www.zeta.tech , Linkedin , Twitter , Press Room_x000a__x000a_About The Role_x000a__x000a_Synapse is Zetaâ€™s digital banking experience team, building modern banking experiences for banks and credit unions atop Zetaâ€™s Tachyon. Synapse offers a pre-integrated, fully compliant, out-of-the-box digital experience stack for banks and credit unions._x000a__x000a_As an Associate Product Manager in the Synapse team, you will have the opportunity to work on innovative products and features that enhance user experiences and drive long-term growth for our customers. Your role will cut through the entire product development lifecycle for your assigned charter - encompassing product development, research, analytics, execution and growth. You will collaborate with peers across product management, UX design, software engineering, data science, and business functions._x000a__x000a_Job Location: Bangalore, India (100% on-site)_x000a__x000a_Responsibilities_x000a__x000a__x000a_ * Product Development_x000a_ * Work closely with product, design and engineering teams to define and document detailed product requirements, ensuring they align with the overall product and business strategy._x000a_ * Engage in agile development processes, including sprint planning, backlog refinement, and daily stand-ups, to drive the timely release of product features._x000a_ * Product Documentation_x000a_ * Create comprehensive product documentation, including user guides and release notes, to support internal teams and external clients._x000a_ * Market Research_x000a_ * Dive deep into market trends, user needs, and competitor landscapes to inform product decisions and enhancements_x000a_ * Data Analysis_x000a_ * Utilize data-driven insights to evaluate product performance, identify improvement areas, and make informed recommendations for enhancements._x000a_ * Quality Assurance_x000a_ * Collaborate with QA teams to define test cases, conduct testing, and ensure the delivery of high-quality products to end-users._x000a_   _x000a_   _x000a__x000a_Skills_x000a__x000a__x000a_ * Analytical Thinking &amp; Research orientation_x000a_ * Proficient in data analysis tools such as Excel, SQL, or equivalent._x000a_ * Ability to interpret complex data sets and derive actionable insights - analyze data, identify patterns and make data-driven decisions._x000a_ * Experience conducting user research and usability testing._x000a_ * Communication_x000a_ * Excellent written and verbal communication skills for articulation of product requirements, effective collaboration and stakeholder management._x000a_ * Tools &amp; Processes_x000a_ * Proficiency in using product management tools, such as Jira and Confluence._x000a_ * Familiarity with agile development processes and principles._x000a_ * Technical Acumen_x000a_ * Good understanding of technology stacks and the ability to engage effectively with technical teams._x000a_ * Knowledge of APIs and their role in modern software development._x000a_ * Collaboration_x000a_ * Strong collaborative skills, working effectively with cross-functional teams including design, development, and QA._x000a_ * Experience facilitating productive discussions and workshops._x000a_   _x000a_   _x000a__x000a_Experience And Qualifications_x000a__x000a__x000a_ * Previous work experience as an Associate Product Manager / Product Manager or a similar role_x000a_ * Experience in developing modern, cloud-native mobile / web products and interfaces with contemporary UI/UX patterns_x000a_ * Software Engineering / Technical background_x000a_ * An MBA from a Tier 1 school would be a bonus_x000a_   _x000a_   _x000a__x000a_Life At Zeta_x000a__x000a_At Zeta, we want you to grow to be the best version of yourself by unlocking the great potential that lies within you. This is why our core philosophy is â€˜People Must Grow.â€™ We recognize your aspirations; act as enablers by bringing you the right opportunities, and let you grow as you chase disruptive goals. is adventurous and exhilarating at the same time. You get to work with some of the best minds in the industry and experience a culture that values the diversity of thoughts. If you want to push boundaries, learn continuously and grow to be the best version of yourself, Zeta is the place to be!_x000a__x000a_Explore the life at zeta_x000a__x000a_Zeta is an equal-opportunity employer._x000a__x000a_At Zeta, we are committed to equal employment opportunities regardless of job history, disability, gender identity, religion, race, marital/parental status, or other special status. We are proud to be an equitable workplace that welcomes individuals from all walks of life if they fit the roles and responsibilities."/>
    <x v="0"/>
    <x v="0"/>
    <x v="60"/>
    <x v="2"/>
    <n v="10355561"/>
    <x v="0"/>
    <x v="0"/>
    <x v="1"/>
  </r>
  <r>
    <n v="578"/>
    <x v="517"/>
    <x v="10"/>
    <x v="0"/>
    <x v="0"/>
    <x v="254"/>
    <x v="356"/>
    <s v="2 weeks ago"/>
    <n v="25"/>
    <s v="About The Company_x000a__x000a_EAZY Business Solutions (www.eazyerp.com) was incorporated in 2007, in association with the Singhal Group, one of NCRâ€™s most reputed companies in Financial Services and Real Estate Solutions. The Singhal Group has been at the forefront of creating brands such as â€œKrishâ€ in Real Estate and offers a wide range of financial consulting services in Personal, Industrial, Business and Institutional segments. Today, with a team of dynamic and experienced professionals at its helm, EAZY Business Solutions has become one of the fastest growing ERP Product, Project Development and IT consulting companies. It has a veritable Pan-India presence, allowing great reach and accessibility to companies across the nation._x000a__x000a_Key Responsibilities_x000a__x000a__x000a_ * Develop and articulate a comprehensive product strategy aligned with the company's overall business goals._x000a_ * Conduct market research, competitor analysis, and customer feedback to identify opportunities and threats._x000a_ * Define and prioritize product features based on market requirements, customer feedback, and business priorities._x000a_ * Collaborate with cross-functional teams to create detailed product roadmaps._x000a_ * Work closely with engineering and design teams to translate product requirements into functional specifications._x000a_ * Provide ongoing guidance and support throughout the development process, ensuring timely delivery and quality._x000a_ * Develop and execute go-to-market strategies for product launches._x000a_ * Collaborate with marketing and sales teams to create effective product messaging, positioning, and sales enablement materials._x000a_ * Monitor key product metrics and customer feedback to identify areas for improvement._x000a_ * Implement data-driven decisions to optimize product features and user experience._x000a_ * Communicate product vision, strategy, and progress to internal and external stakeholders._x000a_ * Act as a bridge between technical and non-technical teams, ensuring alignment and understanding._x000a_ * Identify and mitigate potential risks to product success, including technical challenges, market changes, and competitive threats._x000a_   _x000a_   _x000a__x000a_Qualifications_x000a__x000a_Ã˜ Bachelor's degree in business, marketing, engineering, or related field. MBA is a plus._x000a__x000a_Ã˜ Proven experience (Min 4 years) in product management with a successful track record of delivering and optimizing products._x000a__x000a_Ã˜ Strong understanding of technology and market trends in the relevant industry._x000a__x000a_Ã˜ Good communication and interpersonal skills._x000a__x000a_Ã˜ Ability to lead cross-functional teams and work collaboratively in a fast-paced environment._x000a__x000a_Ã˜ Analytical mindset with proficiency in data-driven decision-making._x000a__x000a_Ã˜ Strong project management skills and attention to detail._x000a__x000a_Skills: product management,technical product development,leadership skills"/>
    <x v="0"/>
    <x v="3"/>
    <x v="60"/>
    <x v="2"/>
    <n v="2588448"/>
    <x v="24"/>
    <x v="0"/>
    <x v="0"/>
  </r>
  <r>
    <n v="579"/>
    <x v="518"/>
    <x v="10"/>
    <x v="0"/>
    <x v="0"/>
    <x v="254"/>
    <x v="356"/>
    <s v="2 weeks ago"/>
    <n v="25"/>
    <s v="About The Company_x000a__x000a_EAZY Business Solutions (www.eazyerp.com) was incorporated in 2007, in association with the Singhal Group, one of NCRâ€™s most reputed companies in Financial Services and Real Estate Solutions. The Singhal Group has been at the forefront of creating brands such as â€œKrishâ€ in Real Estate and offers a wide range of financial consulting services in Personal, Industrial, Business and Institutional segments. Today, with a team of dynamic and experienced professionals at its helm, EAZY Business Solutions has become one of the fastest growing ERP Product, Project Development and IT consulting companies. It has a veritable Pan-India presence, allowing great reach and accessibility to companies across the nation._x000a__x000a_Key Responsibilities_x000a__x000a__x000a_ * Develop and articulate a comprehensive product strategy aligned with the company's overall business goals._x000a_ * Conduct market research, competitor analysis, and customer feedback to identify opportunities and threats._x000a_ * Define and prioritize product features based on market requirements, customer feedback, and business priorities._x000a_ * Collaborate with cross-functional teams to create detailed product roadmaps._x000a_ * Work closely with engineering and design teams to translate product requirements into functional specifications._x000a_ * Provide ongoing guidance and support throughout the development process, ensuring timely delivery and quality._x000a_ * Develop and execute go-to-market strategies for product launches._x000a_ * Collaborate with marketing and sales teams to create effective product messaging, positioning, and sales enablement materials._x000a_ * Monitor key product metrics and customer feedback to identify areas for improvement._x000a_ * Implement data-driven decisions to optimize product features and user experience._x000a_ * Communicate product vision, strategy, and progress to internal and external stakeholders._x000a_ * Act as a bridge between technical and non-technical teams, ensuring alignment and understanding._x000a_ * Identify and mitigate potential risks to product success, including technical challenges, market changes, and competitive threats._x000a_   _x000a_   _x000a__x000a_Qualifications_x000a__x000a_Ã˜ Bachelor's degree in business, marketing, engineering, or related field. MBA is a plus._x000a__x000a_Ã˜ Proven experience (Min 4 years) in product management with a successful track record of delivering and optimizing products._x000a__x000a_Ã˜ Strong understanding of technology and market trends in the relevant industry._x000a__x000a_Ã˜ Good communication and interpersonal skills._x000a__x000a_Ã˜ Ability to lead cross-functional teams and work collaboratively in a fast-paced environment._x000a__x000a_Ã˜ Analytical mindset with proficiency in data-driven decision-making._x000a__x000a_Ã˜ Strong project management skills and attention to detail._x000a__x000a_Skills: product management,technical product development,leadership skills"/>
    <x v="0"/>
    <x v="3"/>
    <x v="60"/>
    <x v="2"/>
    <n v="2588448"/>
    <x v="75"/>
    <x v="8"/>
    <x v="0"/>
  </r>
  <r>
    <n v="580"/>
    <x v="519"/>
    <x v="27"/>
    <x v="0"/>
    <x v="0"/>
    <x v="270"/>
    <x v="357"/>
    <s v="2 weeks ago"/>
    <n v="200"/>
    <s v="Product Management team is the place where we take customer challenges into our hands and translate them into new opportunities and solutions, where new products, capabilities or improvements are born, where we measure our success by our product success, where we keep user experience at our hearts and on top of our minds, where business value is our language, and where learning and doing things better is what makes us get up every day. We are working in an extremely fast-paced, dynamic and international environment, with a high degree of cross-functional and cross-product collaboration, and are looking for a Product Manager who enjoys changes, challenges, learning every day, and likes working on back-end solutions. Sounds like the ad is written about you? Come join us on this exciting ride!_x000a__x000a__x000a__x000a__x000a_We're looking for someone who not only understands the intricacies of product management but also brings a wealth of experience collaborating with backend teams, particularly in areas such as payments, integrations, ETL, cloud, Tableau, and APIs. Your prior success in navigating these realms would be a significant asset to our team.&quot;_x000a__x000a__x000a__x000a__x000a_Main impact the team makes_x000a__x000a__x000a__x000a__x000a_ * Lives and breathes for the success of Adform products_x000a_ * Provides input for shaping Product Roadmaps, and executes on them_x000a_ * Collaborates with a number of other roles to improve our products, and open them to customers_x000a_ * Understands user needs and desires, ensures feedback loop to drive product improvements_x000a_ * Shares knowledge and best practices to continuously improve Product Management activities_x000a_ * Works on the highest priority strategic product scopes to maximize value for Adform customers_x000a_ * Supports Development Teams daily by prioritizing and managing their backlogs_x000a__x000a__x000a__x000a__x000a_Your responsibilities_x000a__x000a__x000a__x000a__x000a_ * Fully own and manage Development Teamsâ€™ backlogs, and prioritize items there to best achieve short and long-term Product goals_x000a_ * Ensure that Product Backlogs are accessible, transparent, and clear to stakeholders, and show what Development Teams will be working on next_x000a_ * Identify dependencies with other Product Teams, and coordinate needed changes with fellow Product Managers_x000a_ * Act as an agent between Product Directors and Development Teams_x000a_ * Manage Product Development cycles starting when scopes are handed over by Product Directors, continuing with requirement analysis, definition and grooming of Epics and User Stories, verifying against acceptance criteria, preparing user documentation, and communicating product releases_x000a_ * Plan Business Milestones according to Company priorities_x000a_ * Optimize the value of the work performed by Development Teams, and strive to maximize from business value perspective on both Commercial and Technical projects_x000a_ * Act as a subject matter expert of your Product domain_x000a__x000a__x000a__x000a__x000a_We expect you_x000a__x000a__x000a__x000a__x000a_ * Have proven track record of working in Product Management for at least 5+ years_x000a_ * Are experienced in managing back-end products, bring a wealth of experience collaborating with backend teams, particularly in areas such as payments, integrations, ETL, cloud, analytics, and APIs._x000a_ * Understand and analyze data pipelines, algorithms, and automated systems._x000a_ * Use database queries to analyze performance indicators, evaluate experiments, etc._x000a_ * Are passionate about Product Management discipline and able to demonstrate a strong knowledge of Product Management methodologies, techniques and best practices_x000a_ * Are experienced in working with dispersed and cross-functional teams_x000a_ * Are adaptable to change and thriving in a fast-paced business environment_x000a_ * Have â€œcan-do â€œattitude, and passion for making things happen_x000a_ * Are a great match to Adformâ€™s guiding principles: put client value in focus, behave with decency, take ownership, care, are team player, are ambitious, and stand tall_x000a_ * Have excellent verbal and written communication skills, and are fluent in English_x000a_ * Are curious, informal and treat others with respect_x000a_ * Have proven experience in AdTech industry (is a plus)_x000a_ * Are certified Scrum Product Owner (CSPO) (is a plus)_x000a__x000a__x000a__x000a__x000a_Our promise_x000a__x000a__x000a__x000a__x000a_ * You will be surrounded by a dynamic, inspiring and international environment_x000a_ * You will have opportunities to travel to Europe on a regular basis_x000a_ * You will work with highly professional, knowledgeable and experienced colleagues_x000a_ * You will have opportunities to learn and grow daily_x000a_ * Your Leader will ensure transparent, up-to-date communication and support your needs_x000a_ * You will be given challenging and unique tasks with creative approach to problem-solving_x000a_ * You will be directly contributing to the strategic product scopes in Adform_x000a__x000a__x000a__x000a__x000a__x000a__x000a__x000a_If you wonder about these things â€“ we have something to offer you_x000a__x000a_ * Worry about health and accident insurance? We got this by providing premium package of 1000000 for employees and their closest family members_x000a_ * Eager to enjoy your vacay a bit longer? We offer 24 vacation days!_x000a_ * Enjoy having work-fun balance? Donâ€˜t worry â€“ fun office activities, team buildings and a friendly team will cheer you up!_x000a_ * What else? Other amazing Global Adform benefits â€“ birthday and work anniversary gift, awards and kudos, snacks in the office_x000a_ * Not enough? Join us and find out more!"/>
    <x v="0"/>
    <x v="3"/>
    <x v="60"/>
    <x v="7"/>
    <n v="72240"/>
    <x v="7"/>
    <x v="6"/>
    <x v="0"/>
  </r>
  <r>
    <n v="581"/>
    <x v="520"/>
    <x v="19"/>
    <x v="1"/>
    <x v="1"/>
    <x v="271"/>
    <x v="32"/>
    <s v="1 month ago"/>
    <n v="200"/>
    <s v="Who We Are_x000a_Mindtickle is the market-leading revenue productivity platform with enablement and operations solutions. Mindtickle is recognized as a market leader by top industry analysts and is ranked by G2 as both the #2 enterprise software product and #7 sales product. This year, Mindtickle was recognized for its outstanding customer support winning a Gold Stevie Award for Sales and Customer Service and has an A rating from Security Scorecard._x000a__x000a_We are looking for a Principal Product Manager. This role can be based in either Bangalore or Pune. We are looking for candidates who have worked in the B2B space and have handled a global customer base._x000a__x000a_Whatâ€™s in it for you?_x000a__x000a_ * Experience with all aspects of Product Management in terms of collaborating with engineering, sales and GTM teams. B2B experience preferred_x000a_ * Knowledge of and prior experience defining and driving SaaS platforms and architecture is a strong plus._x000a_ * Ability to take market direction, competitive landscape and customer needs to build the Product Roadmap. Execute on product features by detailing out product requirement documents and user experience aspects. Understand personas, user behavior, discover customer problems and requirements, prioritize them &amp; translate them into user stories._x000a_ * Understand complexities associated with scale and work closely with design &amp; engineering to solve these challenges._x000a_ * Define and analyze metrics that inform the success of the products._x000a_ * Collaborate with design, engineering, program management, and QA closely to ensure timely delivery and high-quality execution._x000a_ * Help Sales Enablement team, Customer Success Teams, Professional Services Team be up-to-date on product and product-related features and objections._x000a_ * Work closely with leadership and stakeholders to execute the platform strategy, quarterly goals, key success metrics, and report the successes and roadblocks._x000a_ * Collaborate with Product Marketing on collateral and launch_x000a_   _x000a_   _x000a_   _x000a__x000a_Weâ€™d love to hear from you, if you:_x000a__x000a_ * 8+ years of work experience, with at least 5+ years experience working as a product manager, preferably in the area of B2B SaaS_x000a_ * Exceptionally astute at identifying usersâ€™ pain points and needs, connecting the dots, and coming up with strategic solutions. Highly creative individual with a strong desire to innovate. Be open to drive change and challenge the status quo._x000a_ * Metric-driven. Must have a track record of demonstrable experiences in analyzing and understanding data/usage trends and productizing these as insights._x000a_ * Ability to effortlessly communicate with a global audience and translate uncertainty and ambiguity into clear, crisp plans._x000a_ * Good understanding of modern platforms and frameworks, APIs, as well as issues related to scalability and performance._x000a_ * Good understanding of data analysis and software engineering to be able to communicate effectively with the engineering team._x000a_ * Passion to drive things end-to-end from ideation to final packaging and deployment._x000a_ * Ability to prioritize workload and meet deadlines in a frenetic and dynamic environment._x000a_ * A strong team player with the ability to build cross-team partnerships and strategic alignment; and to influence without direct authority._x000a_ * Previous experience managing platform products in a SaaS organization is preferred._x000a_   _x000a_   _x000a_   _x000a__x000a_Our culture &amp; accolades_x000a_As an organization, itâ€™s our priority to create a highly engaging and rewarding workplace. We offer tons of awesome perks and many opportunities for growth._x000a__x000a_Our culture reflects our employee's globally diverse backgrounds along with our commitment to our customers, and each other, and a passion for excellence. We live up to our values, DAB, Delight your customers, Act as a Founder, and Better Together._x000a__x000a_Mindtickle is proud to be an Equal Opportunity Employer._x000a__x000a_All qualified applicants will receive consideration for employment without regard to race, colour, religion, sex, national origin, disability, protected veteran status, or any other characteristic protected by law._x000a__x000a_Your Right to Work - In compliance with applicable laws, all persons hired will be required to verify identity and eligibility to work in the respective work locations and to complete the required employment eligibility verification document form upon hire."/>
    <x v="0"/>
    <x v="3"/>
    <x v="60"/>
    <x v="2"/>
    <n v="2337411"/>
    <x v="11"/>
    <x v="6"/>
    <x v="0"/>
  </r>
  <r>
    <n v="582"/>
    <x v="521"/>
    <x v="10"/>
    <x v="0"/>
    <x v="0"/>
    <x v="254"/>
    <x v="356"/>
    <s v="2 weeks ago"/>
    <n v="25"/>
    <s v="About The Company_x000a__x000a_EAZY Business Solutions (www.eazyerp.com) was incorporated in 2007, in association with the Singhal Group, one of NCRâ€™s most reputed companies in Financial Services and Real Estate Solutions. The Singhal Group has been at the forefront of creating brands such as â€œKrishâ€ in Real Estate and offers a wide range of financial consulting services in Personal, Industrial, Business and Institutional segments. Today, with a team of dynamic and experienced professionals at its helm, EAZY Business Solutions has become one of the fastest growing ERP Product, Project Development and IT consulting companies. It has a veritable Pan-India presence, allowing great reach and accessibility to companies across the nation._x000a__x000a_Key Responsibilities_x000a__x000a__x000a_ * Develop and articulate a comprehensive product strategy aligned with the company's overall business goals._x000a_ * Conduct market research, competitor analysis, and customer feedback to identify opportunities and threats._x000a_ * Define and prioritize product features based on market requirements, customer feedback, and business priorities._x000a_ * Collaborate with cross-functional teams to create detailed product roadmaps._x000a_ * Work closely with engineering and design teams to translate product requirements into functional specifications._x000a_ * Provide ongoing guidance and support throughout the development process, ensuring timely delivery and quality._x000a_ * Develop and execute go-to-market strategies for product launches._x000a_ * Collaborate with marketing and sales teams to create effective product messaging, positioning, and sales enablement materials._x000a_ * Monitor key product metrics and customer feedback to identify areas for improvement._x000a_ * Implement data-driven decisions to optimize product features and user experience._x000a_ * Communicate product vision, strategy, and progress to internal and external stakeholders._x000a_ * Act as a bridge between technical and non-technical teams, ensuring alignment and understanding._x000a_ * Identify and mitigate potential risks to product success, including technical challenges, market changes, and competitive threats._x000a_   _x000a_   _x000a__x000a_Qualifications_x000a__x000a_Ã˜ Bachelor's degree in business, marketing, engineering, or related field. MBA is a plus._x000a__x000a_Ã˜ Proven experience (Min 4 years) in product management with a successful track record of delivering and optimizing products._x000a__x000a_Ã˜ Strong understanding of technology and market trends in the relevant industry._x000a__x000a_Ã˜ Good communication and interpersonal skills._x000a__x000a_Ã˜ Ability to lead cross-functional teams and work collaboratively in a fast-paced environment._x000a__x000a_Ã˜ Analytical mindset with proficiency in data-driven decision-making._x000a__x000a_Ã˜ Strong project management skills and attention to detail._x000a__x000a_Skills: product management,technical product development,leadership skills"/>
    <x v="0"/>
    <x v="3"/>
    <x v="60"/>
    <x v="2"/>
    <n v="2588448"/>
    <x v="59"/>
    <x v="8"/>
    <x v="0"/>
  </r>
  <r>
    <n v="583"/>
    <x v="522"/>
    <x v="27"/>
    <x v="0"/>
    <x v="0"/>
    <x v="254"/>
    <x v="46"/>
    <s v="2 weeks ago"/>
    <n v="25"/>
    <s v="Job Description_x000a__x000a_ï‚· Identify market opportunities and define strategy for new and existing products._x000a__x000a_ï‚· Possess strong data-driven and analytical skills to support product decisions._x000a__x000a_ï‚· Understand customer needs and gather product requirements while working closely with business teams._x000a__x000a_ï‚· Work closely with the engineering team to help determine the best technical implementation as well as a reasonable implementation schedule._x000a__x000a_ï‚· Strong data-driven reasoning &amp; analytical skills, UX - mockups &amp; wire framing, Good at estimations and market study, Project planning, Ability to determine best technical implementation as well as a reasonable implementation schedule, Python/R, Basic MySQL, other BI tools."/>
    <x v="0"/>
    <x v="3"/>
    <x v="60"/>
    <x v="9"/>
    <n v="13589822"/>
    <x v="16"/>
    <x v="5"/>
    <x v="0"/>
  </r>
  <r>
    <n v="584"/>
    <x v="523"/>
    <x v="6"/>
    <x v="0"/>
    <x v="0"/>
    <x v="256"/>
    <x v="358"/>
    <s v="1 week ago"/>
    <n v="25"/>
    <s v="Job Title: Associate Product Manager_x000a__x000a_Summary_x000a__x000a_We are seeking a highly motivated and detail-oriented individual to join our team as an Associate Product Manager. The ideal candidate will have 1 to 2 years of experience in a product department and possess a strong passion for technology and innovation. As an Associate Product Manager, you will work closely with the Product Manager to develop and execute product strategies, drive product development initiatives, and ensure the successful launch of new products._x000a__x000a_Roles And Responsibilities_x000a__x000a__x000a_ * Collaborate with cross-functional teams including engineering, design, marketing, and sales to define product requirements and specifications._x000a_ * Conduct market research and competitive analysis to identify market trends, customer needs, and potential opportunities for product enhancements._x000a_ * Assist in the development of product roadmaps and prioritize feature requests based on business objectives and customer feedback._x000a_ * Participate in product development sprints, ensuring that products are delivered on time and meet quality standards._x000a_ * Support the Product Manager in creating and maintaining product documentation, including user guides, release notes, and training materials._x000a_ * Assist in conducting user testing and gathering feedback to validate product concepts and improve user experience._x000a_ * Collaborate with the marketing team to develop go-to-market strategies, including pricing, positioning, and messaging._x000a_ * Monitor product performance and analyze key metrics to identify areas for improvement and optimize product performance._x000a_ * Stay up-to-date with industry trends, emerging technologies, and competitor offerings to provide insights and recommendations for product enhancements._x000a_   _x000a_   _x000a__x000a_Qualifications_x000a__x000a__x000a_ * Bachelor's degree in Technology or a related field._x000a_ * 1 to 2 years of experience in a product department, preferably in a technology-driven company._x000a_ * Strong analytical and problem-solving skills, with the ability to translate data into actionable insights._x000a_ * Excellent communication and interpersonal skills, with the ability to collaborate effectively with cross-functional teams._x000a_ * Detail-oriented with strong organizational skills and the ability to manage multiple projects simultaneously._x000a_ * Proficient in using project management and collaboration tools._x000a_ * Knowledge of agile development methodologies is a plus._x000a_ * Passion for technology and innovation, with a strong desire to learn and grow in the product management field._x000a_   _x000a_   _x000a__x000a_If you are a self-driven individual with a passion for product management and a desire to make a significant impact, we would love to hear from you. Apply now to join our dynamic team as an Associate Product Manager."/>
    <x v="0"/>
    <x v="0"/>
    <x v="59"/>
    <x v="2"/>
    <n v="6417440"/>
    <x v="2"/>
    <x v="1"/>
    <x v="1"/>
  </r>
  <r>
    <n v="585"/>
    <x v="524"/>
    <x v="4"/>
    <x v="2"/>
    <x v="1"/>
    <x v="254"/>
    <x v="359"/>
    <s v="22 hours ago"/>
    <n v="27"/>
    <s v="Open to migrate to_x000a__x000a_Canada PR_x000a__x000a_Australia PR_x000a__x000a_Europe, UK._x000a__x000a_(Note; This is a Pre-Paid Service)_x000a__x000a__x000a__x000a__x000a_The ideal candidate is an analytical team player who will be responsible for leading a team of high performing individuals who own the entire product lifecycle from strategy to evaluation. You will also work cross-functionally to complete product roadmaps and discover new opportunities._x000a__x000a__x000a__x000a_Responsibilities_x000a__x000a_ * Create business models and analyze competitive landscape_x000a_ * Develop and monitor data-driven analytics_x000a_ * Mentor employees to help them achieve individual &amp; team objectives_x000a__x000a__x000a__x000a__x000a_Qualifications_x000a__x000a_ * Bachelor's degree or equivalent 3+ years of experience in Product Management, Engineering, or Consulting_x000a_ * Strong written, verbal and collaboration skills"/>
    <x v="0"/>
    <x v="3"/>
    <x v="66"/>
    <x v="138"/>
    <n v="72285980"/>
    <x v="84"/>
    <x v="11"/>
    <x v="1"/>
  </r>
  <r>
    <n v="586"/>
    <x v="525"/>
    <x v="10"/>
    <x v="0"/>
    <x v="0"/>
    <x v="254"/>
    <x v="356"/>
    <s v="2 weeks ago"/>
    <n v="25"/>
    <s v="About The Company_x000a__x000a_EAZY Business Solutions (www.eazyerp.com) was incorporated in 2007, in association with the Singhal Group, one of NCRâ€™s most reputed companies in Financial Services and Real Estate Solutions. The Singhal Group has been at the forefront of creating brands such as â€œKrishâ€ in Real Estate and offers a wide range of financial consulting services in Personal, Industrial, Business and Institutional segments. Today, with a team of dynamic and experienced professionals at its helm, EAZY Business Solutions has become one of the fastest growing ERP Product, Project Development and IT consulting companies. It has a veritable Pan-India presence, allowing great reach and accessibility to companies across the nation._x000a__x000a_Key Responsibilities_x000a__x000a__x000a_ * Develop and articulate a comprehensive product strategy aligned with the company's overall business goals._x000a_ * Conduct market research, competitor analysis, and customer feedback to identify opportunities and threats._x000a_ * Define and prioritize product features based on market requirements, customer feedback, and business priorities._x000a_ * Collaborate with cross-functional teams to create detailed product roadmaps._x000a_ * Work closely with engineering and design teams to translate product requirements into functional specifications._x000a_ * Provide ongoing guidance and support throughout the development process, ensuring timely delivery and quality._x000a_ * Develop and execute go-to-market strategies for product launches._x000a_ * Collaborate with marketing and sales teams to create effective product messaging, positioning, and sales enablement materials._x000a_ * Monitor key product metrics and customer feedback to identify areas for improvement._x000a_ * Implement data-driven decisions to optimize product features and user experience._x000a_ * Communicate product vision, strategy, and progress to internal and external stakeholders._x000a_ * Act as a bridge between technical and non-technical teams, ensuring alignment and understanding._x000a_ * Identify and mitigate potential risks to product success, including technical challenges, market changes, and competitive threats._x000a_   _x000a_   _x000a__x000a_Qualifications_x000a__x000a_Ã˜ Bachelor's degree in business, marketing, engineering, or related field. MBA is a plus._x000a__x000a_Ã˜ Proven experience (Min 4 years) in product management with a successful track record of delivering and optimizing products._x000a__x000a_Ã˜ Strong understanding of technology and market trends in the relevant industry._x000a__x000a_Ã˜ Good communication and interpersonal skills._x000a__x000a_Ã˜ Ability to lead cross-functional teams and work collaboratively in a fast-paced environment._x000a__x000a_Ã˜ Analytical mindset with proficiency in data-driven decision-making._x000a__x000a_Ã˜ Strong project management skills and attention to detail._x000a__x000a_Skills: product management,technical product development,leadership skills"/>
    <x v="0"/>
    <x v="3"/>
    <x v="60"/>
    <x v="2"/>
    <n v="2588448"/>
    <x v="17"/>
    <x v="11"/>
    <x v="0"/>
  </r>
  <r>
    <n v="587"/>
    <x v="526"/>
    <x v="10"/>
    <x v="0"/>
    <x v="0"/>
    <x v="254"/>
    <x v="356"/>
    <s v="2 weeks ago"/>
    <n v="30"/>
    <s v="About The Company_x000a__x000a_EAZY Business Solutions (www.eazyerp.com) was incorporated in 2007, in association with the Singhal Group, one of NCRâ€™s most reputed companies in Financial Services and Real Estate Solutions. The Singhal Group has been at the forefront of creating brands such as â€œKrishâ€ in Real Estate and offers a wide range of financial consulting services in Personal, Industrial, Business and Institutional segments. Today, with a team of dynamic and experienced professionals at its helm, EAZY Business Solutions has become one of the fastest growing ERP Product, Project Development and IT consulting companies. It has a veritable Pan-India presence, allowing great reach and accessibility to companies across the nation._x000a__x000a_Key Responsibilities_x000a__x000a__x000a_ * Develop and articulate a comprehensive product strategy aligned with the company's overall business goals._x000a_ * Conduct market research, competitor analysis, and customer feedback to identify opportunities and threats._x000a_ * Define and prioritize product features based on market requirements, customer feedback, and business priorities._x000a_ * Collaborate with cross-functional teams to create detailed product roadmaps._x000a_ * Work closely with engineering and design teams to translate product requirements into functional specifications._x000a_ * Provide ongoing guidance and support throughout the development process, ensuring timely delivery and quality._x000a_ * Develop and execute go-to-market strategies for product launches._x000a_ * Collaborate with marketing and sales teams to create effective product messaging, positioning, and sales enablement materials._x000a_ * Monitor key product metrics and customer feedback to identify areas for improvement._x000a_ * Implement data-driven decisions to optimize product features and user experience._x000a_ * Communicate product vision, strategy, and progress to internal and external stakeholders._x000a_ * Act as a bridge between technical and non-technical teams, ensuring alignment and understanding._x000a_ * Identify and mitigate potential risks to product success, including technical challenges, market changes, and competitive threats._x000a_   _x000a_   _x000a__x000a_Qualifications_x000a__x000a_Ã˜ Bachelor's degree in business, marketing, engineering, or related field. MBA is a plus._x000a__x000a_Ã˜ Proven experience (Min 4 years) in product management with a successful track record of delivering and optimizing products._x000a__x000a_Ã˜ Strong understanding of technology and market trends in the relevant industry._x000a__x000a_Ã˜ Good communication and interpersonal skills._x000a__x000a_Ã˜ Ability to lead cross-functional teams and work collaboratively in a fast-paced environment._x000a__x000a_Ã˜ Analytical mindset with proficiency in data-driven decision-making._x000a__x000a_Ã˜ Strong project management skills and attention to detail._x000a__x000a_Skills: product management,technical product development,leadership skills"/>
    <x v="0"/>
    <x v="3"/>
    <x v="60"/>
    <x v="2"/>
    <n v="2588448"/>
    <x v="6"/>
    <x v="5"/>
    <x v="0"/>
  </r>
  <r>
    <n v="588"/>
    <x v="527"/>
    <x v="10"/>
    <x v="0"/>
    <x v="0"/>
    <x v="254"/>
    <x v="356"/>
    <s v="2 weeks ago"/>
    <n v="25"/>
    <s v="About The Company_x000a__x000a_EAZY Business Solutions (www.eazyerp.com) was incorporated in 2007, in association with the Singhal Group, one of NCRâ€™s most reputed companies in Financial Services and Real Estate Solutions. The Singhal Group has been at the forefront of creating brands such as â€œKrishâ€ in Real Estate and offers a wide range of financial consulting services in Personal, Industrial, Business and Institutional segments. Today, with a team of dynamic and experienced professionals at its helm, EAZY Business Solutions has become one of the fastest growing ERP Product, Project Development and IT consulting companies. It has a veritable Pan-India presence, allowing great reach and accessibility to companies across the nation._x000a__x000a_Key Responsibilities_x000a__x000a__x000a_ * Develop and articulate a comprehensive product strategy aligned with the company's overall business goals._x000a_ * Conduct market research, competitor analysis, and customer feedback to identify opportunities and threats._x000a_ * Define and prioritize product features based on market requirements, customer feedback, and business priorities._x000a_ * Collaborate with cross-functional teams to create detailed product roadmaps._x000a_ * Work closely with engineering and design teams to translate product requirements into functional specifications._x000a_ * Provide ongoing guidance and support throughout the development process, ensuring timely delivery and quality._x000a_ * Develop and execute go-to-market strategies for product launches._x000a_ * Collaborate with marketing and sales teams to create effective product messaging, positioning, and sales enablement materials._x000a_ * Monitor key product metrics and customer feedback to identify areas for improvement._x000a_ * Implement data-driven decisions to optimize product features and user experience._x000a_ * Communicate product vision, strategy, and progress to internal and external stakeholders._x000a_ * Act as a bridge between technical and non-technical teams, ensuring alignment and understanding._x000a_ * Identify and mitigate potential risks to product success, including technical challenges, market changes, and competitive threats._x000a_   _x000a_   _x000a__x000a_Qualifications_x000a__x000a_Ã˜ Bachelor's degree in business, marketing, engineering, or related field. MBA is a plus._x000a__x000a_Ã˜ Proven experience (Min 4 years) in product management with a successful track record of delivering and optimizing products._x000a__x000a_Ã˜ Strong understanding of technology and market trends in the relevant industry._x000a__x000a_Ã˜ Good communication and interpersonal skills._x000a__x000a_Ã˜ Ability to lead cross-functional teams and work collaboratively in a fast-paced environment._x000a__x000a_Ã˜ Analytical mindset with proficiency in data-driven decision-making._x000a__x000a_Ã˜ Strong project management skills and attention to detail._x000a__x000a_Skills: product management,technical product development,leadership skills"/>
    <x v="0"/>
    <x v="3"/>
    <x v="60"/>
    <x v="2"/>
    <n v="2588448"/>
    <x v="85"/>
    <x v="8"/>
    <x v="0"/>
  </r>
  <r>
    <n v="589"/>
    <x v="528"/>
    <x v="11"/>
    <x v="0"/>
    <x v="0"/>
    <x v="254"/>
    <x v="360"/>
    <s v="4 days ago"/>
    <n v="200"/>
    <s v="Sprinklr is a leading enterprise software company for all customer-facing functions. With advanced AI, Sprinklr's unified customer experience management (Unified-CXM) platform helps companies deliver human experiences to every customer, every time, across any modern channel. Headquartered in New York City with employees around the world, Sprinklr works with more than 1,000 of the worldâ€™s most valuable enterprises â€” global brands like Microsoft, P&amp;G, Samsung and more than 50% of the Fortune 100._x000a__x000a_Learn more about our culture and how we make our employees happier through The Sprinklr Way._x000a__x000a_Job Description_x000a__x000a_What will you do :_x000a__x000a__x000a_ * Create buy-in for the product vision both internally and with key external partners_x000a_ * Determine customers' needs by specifying the research needed to obtain market information_x000a_ * Recommend the nature and scope of present and future product lines by reviewing product specifications and requirements; appraising new product ideas and/or product or packaging changes_x000a_ * Assesses market competition by comparing the company's product to competitors' products_x000a_ * Assesses product market data by calling on customers with field salespeople and evaluating sales call results_x000a_ * Provides information for management by preparing short-term and long-term product sales forecasts and special reports and analyses; answering questions and requests_x000a_ * Brings new products to market by analyzing proposed product requirements and product development programs; preparing return-on-investment analyses; establishing time schedules with engineering and manufacturing_x000a_ * Introduce, market maintain new and old products by developing time-integrated plans with sales, marketing, and field teams._x000a_   _x000a_   _x000a__x000a_What Makes you qualified:_x000a__x000a__x000a_ * Ability to work both independently and in cooperation with others_x000a_ * A sense of urgency and ownership over the product_x000a_ * Comfortable with full-stack projects and able to build a minimum working product quickly_x000a_ * Fluency with back-end technologies/front-end technologies_x000a_ * Thrives in open or ambiguous environment_x000a_ * Great attitude towards work and people_x000a_ * Intellectually curious and inventive_x000a_   _x000a_   _x000a__x000a_Why You'll Love Sprinklr:_x000a__x000a_We're committed to creating a culture where you feel like you belong, are happier today than you were yesterday, and your contributions matter. At Sprinklr, we passionately, genuinely care. For  employees, we provide a range of comprehensive health plans, leading well-being programs, and financial protection for you and your family through a range of global and localized plans throughout the world._x000a__x000a_For more information on Sprinklr Benefits around the world, head to https://sprinklrbenefits.com/ to browse our country-specific benefits guides._x000a__x000a_We focus on our mission: We founded Sprinklr with one mission: to enable every organization on the planet to make their customers happier. Our vision is to be the worldâ€™s most loved enterprise software company, ever._x000a__x000a_We believe in our product: Sprinklr was built from the ground up to enable a brandâ€™s digital transformation. Its platform provides every customer-facing team with the ability to reach, engage, and listen to customers around the world. At Sprinklr, we have many of the world's largest brands as our clients, and our employees have the opportunity to work closely alongside them._x000a__x000a_We invest in our people: At Sprinklr, we believe every human has the potential to be amazing. We empower each Sprinklrite in the journey toward achieving their personal and professional best. For wellbeing, this includes daily meditation breaks, virtual fitness, and access to Headspace. We have continuous learning opportunities available with LinkedIn Learning and more._x000a__x000a_EEO - Our philosophy: Our goal is to ensure every employee feels like they belong and are operating in a judgment-free zone regardless of gender, race, ethnicity, age, and lifestyle preference, among others. We value and celebrate diversity and fervently believe every employee matters and should be respected and heard. We believe we are stronger when we belong because collectively, weâ€™re more innovative, creative, and successful._x000a__x000a_Sprinklr is proud to be an equal-opportunity workplace and is an affirmative-action employer. We are committed to equal employment opportunity regardless of race, color, ancestry, religion, sex, national origin, sexual orientation, age, citizenship, marital status, disability, gender identity, or Veteran status. See also Sprinklrâ€™s EEO Policy and EEO is the Law."/>
    <x v="0"/>
    <x v="0"/>
    <x v="60"/>
    <x v="2"/>
    <n v="399351"/>
    <x v="16"/>
    <x v="5"/>
    <x v="1"/>
  </r>
  <r>
    <n v="590"/>
    <x v="529"/>
    <x v="4"/>
    <x v="2"/>
    <x v="1"/>
    <x v="254"/>
    <x v="361"/>
    <s v="3 hours ago"/>
    <n v="198"/>
    <s v="Want to be a part of a fast growing bootstrapped company that is leveraging Artificial Intelligence and Machine Learning to automate digital marketing? Look no further!_x000a__x000a__x000a__x000a__x000a_The ideal candidate is an analytical team player who will be responsible for leading a team of high performing individuals who own the entire product lifecycle from strategy to evaluation. You will also work cross-functionally to complete product roadmaps and discover new opportunities.Â _x000a__x000a__x000a__x000a__x000a_ROLE ðŸ‘©ðŸ½â€ðŸ’»ðŸ‘¨â€ðŸ’»_x000a__x000a__x000a__x000a__x000a_ * Craft amazing product experiences that delight our customers_x000a_ * Collaborate with design, engineering and marketing to deliver a product and brand of remarkable quality_x000a_ * Combine qualitative research and quantitative analysis to inform crucial product decisions_x000a_ * Own and drive projects from ideation through implementation and launch, focusing on excellent execution_x000a_ * Prioritize and manage the sprint backlogs._x000a_ * Organize and facilitate Sprint planning, retrospectives, stand-ups and work with the teams to alleviate any blocks/dependencies._x000a_ * Define product features, facilitate and manage backlog grooming sessions._x000a_ * Break down feature sets intoÂ stories for the design, engineering, and testing teams to deliver on._x000a_ * Analyze competing products in this space for feature parity and capability comparisons._x000a_ * Identify market opportunities and define product vision &amp; strategy_x000a_ * Understand customer needs and gather product requirements_x000a__x000a__x000a__x000a__x000a_SOUND LIKE YOU? ðŸ™Œ_x000a__x000a__x000a__x000a__x000a_ * 3+ years of product management or relevant experience_x000a_ * Experience with product management or product design with a focus on software products and technologies_x000a_ * Work intensively with leadership and teams to prioritize and communicate_x000a_ * Solid understanding of customer lifecycle and ability to build creative user experience_x000a_ * Excellent problem-solving, organizational, research and analytical skills._x000a_ * Excellent written and oral communication skills"/>
    <x v="0"/>
    <x v="0"/>
    <x v="5"/>
    <x v="20"/>
    <n v="42703065"/>
    <x v="13"/>
    <x v="0"/>
    <x v="1"/>
  </r>
  <r>
    <n v="591"/>
    <x v="530"/>
    <x v="21"/>
    <x v="3"/>
    <x v="0"/>
    <x v="272"/>
    <x v="328"/>
    <s v="1 day ago"/>
    <n v="52"/>
    <s v="Description_x000a__x000a_ValGenesis is looking for passionate and experienced Product Owners to join our rapidly growing team. Your focus will be on the overall success of a ValGenesis product line and strategy. You will work closely with Product Management on our product strategy and focus our development teams on the delivery of high-value capabilities._x000a__x000a_Responsibilities_x000a__x000a__x000a_ * Work closely with Product Management to create and maintain a product backlog according to business value_x000a_ * Develop and explicitly communicate product goals and vision to the team_x000a_ * Represent the voice of the customer, collaborating with prospective users to understand and anticipate their needs and translate them into product requirements_x000a_ * Create and clearly communicate product backlog items_x000a_ * Work closely with Professional Services, Support, Engineering, and Quality Assurance to ensure the right customer problems are solved_x000a_ * Assess value, develop cases, and prioritize stories and epics to ensure work focuses on those with maximum value that are aligned with product strategy_x000a_ * Define acceptance criteria, review work done, and make the ultimate decision on when work is ready to ship_x000a_ * Monitor and communicate progress within the team and to external stakeholders_x000a_ * Provide an active role in mitigating impediments impacting successful team completion of Release/Sprint Goals_x000a_ * Participates in prioritization of issue resolution_x000a_   _x000a_   _x000a__x000a_Deliverables_x000a__x000a__x000a_ * Product release plan in partnership with Product Management_x000a_ * Product Epics, Features, and User Stories_x000a_ * Prioritized Product and Sprint Backlogs_x000a_ * Supporting documents, images, and wireframes for user stories_x000a_ * Progress reports such as sprint and backlog burndown charts_x000a_ * Success metrics and ROI for product portfolio_x000a_   _x000a_   _x000a__x000a_Requirements_x000a__x000a__x000a_ * 3+ years of experience of proven Product Owner experience_x000a_ * Experience using a range of metrics to monitor the success and health of products_x000a_ * Proven experience working with agile teams to continuously ship customer value_x000a_ * Experience applying structured prioritization methods to competing priorities_x000a_ * A solid track record of addressing customer needs, with a focus on connecting teams with users (not just being a proxy)_x000a_ * Excellent stakeholder management skills and the ability to build meaningful relationships across all levels of the business_x000a_ * Experience managing 3rd-party integrations and launching APIs as a product_x000a_ * Experience acting as a product manager in agile development and rapid prototyping environment_x000a_   _x000a_   _x000a__x000a_Preferred_x000a__x000a__x000a_ * Relevant enterprise software experience within the Life Sciences industry and a solid understanding of GxP requirements_x000a_ * Scrum Certifications (Certified Scrum Master, Certified Scrum Product Owner)_x000a_   _x000a_   _x000a__x000a_How We Work_x000a__x000a_Our Chennai and Bangalore offices are onsite, 5 days per week. We believe that in-person interaction and collaboration fosters creativity, and a sense of community, and is critical to our future success as a company._x000a__x000a_ValGenesis is an equal-opportunity employer that makes employment decisions on the basis of merit. Our goal is to have the best-qualified people in every job. All qualified applicants will receive consideration for employment without regard to race, religion, sex, sexual orientation, gender identity, national origin, disability, or any other characteristics protected by local law."/>
    <x v="0"/>
    <x v="6"/>
    <x v="60"/>
    <x v="2"/>
    <n v="1043715"/>
    <x v="10"/>
    <x v="7"/>
    <x v="1"/>
  </r>
  <r>
    <n v="592"/>
    <x v="531"/>
    <x v="75"/>
    <x v="0"/>
    <x v="0"/>
    <x v="260"/>
    <x v="147"/>
    <s v="2 weeks ago"/>
    <n v="200"/>
    <s v="Company Description_x000a__x000a_About Freshworks_x000a__x000a_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_x000a__x000a_Headquartered in San Mateo, California, Freshworks has a dedicated team operating from 13 global locations to serve 50,000+ customers including Bridgestone, Chargebee, DeliveryHero, ITV, Klarna, Multichoice, OfficeMax, TaylorMade and Vice Media._x000a__x000a_Freshworks transforms the way world-class organizations collaborate with customers and co-workers. The suite includes Freshdesk (omni-channel customer support), Freshsales (sales automation), Freshmarketer (marketing automation), Freshservice (IT service desk), Freshteam (HR management system)._x000a__x000a_Freshworks has received numerous accolades including 2019 Startup of the Year form Economic Times, #16 ranking on the Forbesâ€™ Cloud 100 list and #22 on the Battery Ventures/Glassdoor Best Places to Work in 2020. Our suite of products has also been recognized by analysts including the Gartner Magic Quadrants for CRM Customer Engagement, IT Service Management and Sales Force Automation._x000a__x000a_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_x000a__x000a_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_x000a__x000a_Job Description_x000a__x000a_About the role:_x000a__x000a_Take Ownership: Own and build modules for sustained differentiation and growth. Develop deep domain expertise and understand trends in the market. The role requires you to plan, build, release, and measure success for an end to end modules._x000a__x000a_Be a Customer Champion: Develop a sense of empathy with our customer base to build an understanding of various problems. The role is also a bridge between the customer and the engineering teams to ensure focus on solving customer needs &amp; delivering continuous value._x000a__x000a_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_x000a__x000a_Play as One Team: The role needs you to communicate clearly to various stakeholders of Product development, Engineering, Marketing, Sales &amp; Leadership teams and work together to bring your vision to life._x000a__x000a_Act with Urgency: Breakdown complex problems to phases to help the team make incremental progress while still keeping the bigger picture intact. Youâ€™d evangelize the vision and ensure maximum customer value is achieved with the appropriate amount of work._x000a__x000a_Pre-requisites: 10+ years of working in global/cross-functional software teams in a software product company. SaaS experience is preferred as youâ€™d settle right in._x000a__x000a__x000a_ * 7+ years of core product management experience in building features for internet software products._x000a_ * Being empathetic and having a strong listening ability to understand the other person - may it be a customer or a stakeholder._x000a_ * Ability to arrive at Intuitive &amp; simplistic solutions. You need to have a strong sense of UI and usability._x000a_ * Ability to communicate complex concepts/customer problems in a simple way to internal &amp; external stakeholders._x000a_ * A track record of making day-to-day data-driven decisions in a fast-evolving environment while keeping an eye on the overall vision._x000a_ * Having worked in a mode of structured experimentation - measuring and iterating on problems from time to time to achieve product goals._x000a_ * Ability to drive customer adoption and engagement; leverage analytical tools and customer feedback for insight driven initiatives_x000a_ * Self-starter with a passion for independent, creative problem-solving, strong ownership, high commitment and a strong business judgment._x000a_   _x000a_   _x000a__x000a_Additional Information_x000a__x000a_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x v="0"/>
    <x v="3"/>
    <x v="59"/>
    <x v="2"/>
    <n v="1377014"/>
    <x v="10"/>
    <x v="7"/>
    <x v="0"/>
  </r>
  <r>
    <n v="593"/>
    <x v="532"/>
    <x v="35"/>
    <x v="0"/>
    <x v="0"/>
    <x v="254"/>
    <x v="106"/>
    <s v="3 weeks ago"/>
    <n v="200"/>
    <s v=" * Principal Accountabilities_x000a_   _x000a_   _x000a__x000a_Accountability_x000a__x000a_Supporting Actions_x000a__x000a_Development of New Products, more specifically in the Alternates space_x000a__x000a__x000a_ * Develop new product &amp; facilities ideas that can be launched and contribute significantly to AUM._x000a_ * Ideation, testing, drafting, committee approvals(CPT, Product committee),_x000a_ * SEBI filing, handling queries,_x000a_ * Launch Communication (presentation, product note, information mails, concalls)_x000a_ * Competition tracking and market intelligence to be created and support the business strategy_x000a_   _x000a_   _x000a__x000a_Developing communication content and increase sales &amp; enhance market share_x000a__x000a__x000a_ * Share key product notes with product USP, regular &amp; timely feature &amp; performance analysis that helps increase visibility and sales for that particular product_x000a_ * Service adhoc &amp; customized product note/presentation/material requirement basis urgency &amp; importance_x000a_ * Sharing event updates, market views, macroeconomic updates for knowledge enhancement &amp; product pitching ease_x000a_ * Undertake new initiatives to sharpen &amp; improve the product communication with focus on creating adequate business impact_x000a_ * Sharing analysis vs other key funds in the market and benchmark indices as and when relevant_x000a_   _x000a_   _x000a__x000a_Driving Business growth alongside business teams_x000a__x000a__x000a_ * Work with business teams and actively participate in the fund raising road shows from time to time_x000a_ * Business Planning for the Alternate assets business_x000a_ * Working closely with distribution partners &amp; key clients_x000a_   _x000a_   _x000a__x000a_Management of Existing Products, for the Mutual Fund platform_x000a__x000a__x000a_ * Manage modifications and enhancements in existing products to enhance the product lifecycle_x000a_ * Timely repositioning &amp; strategy changes in existing products basis study of the existing market scenario, competition research &amp; analysis to help in pitching our product against competition_x000a_ * Support business teams in fund raising activity through active participation in running concalls, participating in roadshows etc_x000a_ * Work with Investments actively for ensuring that the product mandates are adhered to and that performance is on track._x000a_ * Peer group tracking and market analysis and intelligence for senior management team._x000a_   _x000a_   _x000a__x000a_New Initiatives &amp; ideas_x000a__x000a__x000a_ * Come up with &amp; execute ideas and new initiatives for knowledge enhancement of sales team, which help generate additional business and help the team achieve its overall target. These initiatives could be pertaining to:_x000a_ * New Product Development_x000a_ * Change in product features / packaging / positioning_x000a_ * Informative tools to empower the sales teams_x000a_ * Product communication &amp; information packs"/>
    <x v="0"/>
    <x v="3"/>
    <x v="60"/>
    <x v="0"/>
    <n v="926408"/>
    <x v="7"/>
    <x v="6"/>
    <x v="0"/>
  </r>
  <r>
    <n v="594"/>
    <x v="533"/>
    <x v="7"/>
    <x v="0"/>
    <x v="0"/>
    <x v="254"/>
    <x v="362"/>
    <s v="4 weeks ago"/>
    <n v="25"/>
    <s v="Chennai, India_x000a__x000a_At Vendasta, we believe in helping great local businesses survive and thrive in a world thatâ€™s more competitive than everâ€”and weâ€™re growing our team! Our core values are: Drive, Innovation, Respect and Agility. We are growing and looking to onboard people who embody our core values and are excited to contribute to the world-class work we do here at Vendasta._x000a__x000a_Keep reading if youâ€™d like to join us on our mission to support small businesses all over the world._x000a__x000a_About The Job_x000a__x000a_Are you passionate about solving important problems? Are you inspired by the opportunity to help local businesses thrive? Do you enjoy collaboratively crafting and executing on long-term strategies? Vendasta Technologies is seeking someone just like you to fill our role of Product Manager._x000a__x000a_As a Vendasta Product Manager, you will guide the strategy and execution for the vision â€œBuild on the Vendasta Platformâ€. You will use data to identify and prioritize high-impact work by collaborating with cross-functional teams, gathering insights from users and other stakeholders, and testing prototypes and features. Working with the leadership team, software developers, design and product marketing, you will build innovative and customer-focused products / Integrations to Vendasta platform for our channel partners and small-to-medium-sized businesses they serve. This is an incredible career opportunity to join an innovative and high-growth company to build products that empower our channel partners to acquire, retain, and grow their client baseâ€”all the way from researching leads to fulfilling digital solutions. You will build products from existing ideas and help to develop new ideas based on your industry experience, as well as your contact with stakeholders, customers, and prospects. You must possess a unique blend of business and technical savvy, ability to create and communicate a big-picture vision, and the drive to make that vision a reality._x000a__x000a_Your Impact_x000a__x000a__x000a_ * Own, manage, and deliver the vision, strategy, and execution of a Vendasta product and Integrations with Channel Partners._x000a_ * Drive the roadmap and prioritization of innovative and engaging features that solve our customersâ€™ biggest problems_x000a_ * Guide a custom product for Integration, launch, measurement of success, and ongoing iteration alongside a skilled and passionate cross-functional team._x000a_ * Collaborate and communicate frequently with key stakeholdersâ€”including users, channel partners, sales, support, and the leadership teamâ€”to gather important insights that drive your product in the right direction_x000a_ * Develop measurable objectives, track and measure user activity, learn and iterate quickly._x000a_ * Measure success against objectives and business outcomes, not just feature delivery._x000a_ * Facilitate weekly business reviews and product backlog refinement sessions with development teams and stakeholders, to continually measure, learn and iterate your product towards meeting objectives._x000a_ * Prioritize and allocate resources against a variety of ongoing projects and releases across your cross-functional teams_x000a_ * Define the problem and scope for a given epic and present backlog items and key milestones to make up product roadmap_x000a_ * Work with development teams to ensure software is built according to the acceptance criteria and our software development principles._x000a_ * Define the problem and scope for a given epic and present backlog items and key milestones to make up the product roadmap_x000a_ * Actively engage with your scrum team to ensure development decisions stay aligned with user and business needs_x000a_ * Develop expertise in your focus area, and keep on top of competitors and industry trends_x000a_ * Be the subject matter specialist and evangelist for your product; educating stakeholders on new features and value proposition_x000a_   _x000a_   _x000a__x000a_What You Bring To The Table_x000a__x000a__x000a_ * 4+ years as a Product Manager_x000a_ * B2B Saas Experience is considered as an asset_x000a_ * Empathyâ€”this means you'll have the ability and desire to deeply understand our customers; what motivates them, frustrates them and makes them happy._x000a_ * Proven leadership capabilities and ability to motivate and unify multiple cross-functional teams to work towards a common goal_x000a_ * Strong communication skillsâ€”written and via presentation to an audience._x000a_ * Innovative and consistently curiousâ€”constantly seeking ways to improve our offerings based on industry trends, experience, common customer pain points, and competitor research_x000a_ * Knowledgeable about and up-to-date on technologyâ€”especially in the Software as a Service (SaaS) space; interested in learning about what other companies are doing and finding ways to apply to our offerings_x000a_ * Demonstrated success in delivering innovative and user-friendly products from inception to delivery_x000a_ * Exceptional problem-solving capabilities that prioritize across multiple key stakeholders, as well as internal teams_x000a_ * Ability to make confident recommendations based on data analysis, customer insight and ongoing stakeholder engagement_x000a_ * Previous experience working in a scrum/agile environment._x000a_ * Experience writing product requirements, user stories and functional specifications for both technical and non-technical audiences._x000a_ * Bachelorâ€™s Degree in Computer Science or an applicable field is considered a strong asset_x000a_   _x000a_   _x000a__x000a_About Vendasta_x000a__x000a_So what do we actually do? We create an entire platform full of digital products &amp; solutions that help small to medium sized businesses (SMBs) have a stronger presence online through digital advertising, online listings, reputation management, website creation, social media marketing â€¦ and much more! Our platform is used exclusively by channel partners, who sell products and services to SMBs, allowing them to leverage us to scale and grow their business. Weâ€™re trusted by 65,000+ channel partners, serving over 5.5 million small to medium businesses worldwide!_x000a__x000a_Perks_x000a__x000a__x000a_ * Benefits - Health insurance_x000a_ * Paid time offs_x000a_ * Training &amp; Career Development - Professional development plans, leadership workshops, mentorship programs, and more!_x000a_ * Free Snacks, hot beverages, and catered lunches on Fridays_x000a_ * Culture - comprised of our core values: Drive, Innovation, Respect, and Agility_x000a_ * Provident Fund"/>
    <x v="0"/>
    <x v="0"/>
    <x v="60"/>
    <x v="2"/>
    <n v="203666"/>
    <x v="10"/>
    <x v="7"/>
    <x v="0"/>
  </r>
  <r>
    <n v="595"/>
    <x v="534"/>
    <x v="1"/>
    <x v="1"/>
    <x v="1"/>
    <x v="256"/>
    <x v="363"/>
    <s v="1 month ago"/>
    <n v="200"/>
    <s v="We are looking for an experienced Associate Product Manager to participate in the creation of new products and features, from the idea stage to launch._x000a__x000a_To be successful in this role, you should have previous experience in end-to-end project management. Your main responsibilities include gathering product requirements, prioritizing feature implementations and improving overall user experience. Our ideal candidates should combine technical background with a Business Administration or Marketing degree._x000a__x000a_Ultimately, youll work with internal teams to build products that fill gaps in market and increase customer satisfaction._x000a__x000a__x000a_ * Suggest product enhancements to improve user experience_x000a_ * Perform quality assurance controls on products_x000a_ * Coordinate with the engineering department to deliver functional solutions_x000a_ * Conduct research to identify customer needs and market gaps_x000a_ * Prioritize the implementation of new features and set specific timelines_x000a_ * Liaise with the Marketing department to ensure proper advertisement and positioning of new products_x000a_ * Monitor and report on users reactions after launching_x000a_ * Create support and training documents for internal and external users_x000a_ * Participate in system configuration_x000a_ * Analyze competition_x000a_ * Suggest product enhancements to improve user experience_x000a_ * Perform quality assurance controls on products_x000a_ * Coordinate with the engineering department to deliver functional solutions_x000a_ * Conduct research to identify customer needs and market gaps_x000a_ * Prioritize the implementation of new features and set specific timelines_x000a_ * Liaise with the Marketing department to ensure proper advertisement and positioning of new products_x000a_ * Monitor and report on users reactions after launching_x000a_ * Create support and training documents for internal and external users_x000a_ * Participate in system configuration_x000a_ * Analyze competition"/>
    <x v="0"/>
    <x v="1"/>
    <x v="60"/>
    <x v="15"/>
    <n v="13625885"/>
    <x v="0"/>
    <x v="0"/>
    <x v="0"/>
  </r>
  <r>
    <n v="596"/>
    <x v="535"/>
    <x v="79"/>
    <x v="6"/>
    <x v="1"/>
    <x v="254"/>
    <x v="364"/>
    <s v="4 months ago"/>
    <n v="200"/>
    <s v="Location: Pune_x000a__x000a__x000a__x000a__x000a_About Walletdoc:_x000a__x000a_Walletdoc is a leading fintech company dedicated to revolutionising the payments industry with innovative and customer-centric solutions. Our mission is to simplify and streamline payment processes, making transactions more efficient and secure for businesses and individuals alike. With our tagline &quot;We make getting paid easy,&quot; we are committed to delivering exceptional user experiences in the payments space. As we continue to grow, we are seeking a talented and experienced Product Manager to join our team in Pune and help drive our next wave of cutting-edge software developments in the fintech sector._x000a__x000a__x000a__x000a__x000a_Job Description:_x000a__x000a_We are seeking a proactive, detail-oriented, and results-driven Product Manager to lead our software development projects within the fintech and payments domain. In this role, you will work closely with cross-functional teams to develop, launch, and maintain software products that align with our business goals and customer requirements. You will be responsible for the entire product lifecycle, from ideation to delivery, ensuring a seamless user experience and timely execution._x000a__x000a__x000a__x000a__x000a_Responsibilities:_x000a__x000a_ 1. Define and communicate product vision and strategy, ensuring alignment with Walletdoc's overall objectives and market demands in the fintech and payments space, while keeping our tagline &quot;We make getting paid easy&quot; at the core of all decisions._x000a_ 2. Collaborate with cross-functional teams, including engineering, design, and marketing, to develop and launch innovative software solutions for the payments industry._x000a_ 3. Prioritise product features and enhancements based on customer feedback, competitive analysis, and market trends in the fintech sector._x000a_ 4. Create and maintain detailed product roadmaps, user stories, and requirements, using tools such as Jira to track progress and manage project tasks._x000a_ 5. Monitor and analyze product performance, using data-driven insights to inform decision-making and optimize the user experience._x000a_ 6. Manage stakeholder expectations and communicate project updates, challenges, and achievements regularly._x000a_ 7. Evaluate and identify potential risks and issues that may impact the product's success, and develop contingency plans to mitigate them._x000a_ 8. Stay up-to-date with industry trends, competitor products, and emerging technologies in the fintech and payments space to inform product development and maintain a competitive edge._x000a__x000a__x000a__x000a__x000a_Qualifications:_x000a__x000a_ 1. Bachelor's degree in Computer Science, Engineering, or a related field._x000a_ 2. Proven experience (3+ years) in product management within the software development industry._x000a_ 3. Strong knowledge of Agile methodologies and tools such as Jira._x000a_ 4. Excellent communication, presentation, and interpersonal skills._x000a_ 5. Ability to work effectively with cross-functional teams and manage multiple projects simultaneously._x000a_ 6. Analytical mindset and data-driven decision-making capabilities._x000a_ 7. Familiarity with software development processes and technologies related to the fintech and payments industry._x000a_ 8. Passion for creating innovative, user-centric solutions that address real-world problems in the payments space._x000a__x000a__x000a__x000a__x000a_What We Offer:_x000a__x000a_ 1. Competitive salary and benefits package._x000a_ 2. Opportunity to work on exciting and diverse software development projects in the fintech and payments industry._x000a_ 3. Collaborative work environment with a passionate and talented team._x000a_ 4. Professional growth and development opportunities._x000a__x000a__x000a__x000a__x000a_To Apply:_x000a__x000a_If you are a motivated, creative, and experienced Product Manager looking to make a significant impact in the fintech and payments industry, please submit your resume through LinkedIn. Note that applications without a submitted resume on LinkedIn will be declined. We look forward to reviewing your application and potentially welcoming you to the Walletdoc team!"/>
    <x v="0"/>
    <x v="0"/>
    <x v="5"/>
    <x v="20"/>
    <n v="9404549"/>
    <x v="11"/>
    <x v="6"/>
    <x v="0"/>
  </r>
  <r>
    <n v="597"/>
    <x v="536"/>
    <x v="45"/>
    <x v="1"/>
    <x v="1"/>
    <x v="256"/>
    <x v="363"/>
    <s v="2 months ago"/>
    <n v="200"/>
    <s v="We are looking for an experienced Associate Product Manager to participate in the creation of new products and features, from the idea stage to launch._x000a__x000a_To be successful in this role, you should have previous experience in end-to-end project management. Your main responsibilities include gathering product requirements, prioritizing feature implementations and improving overall user experience. Our ideal candidates should combine technical background with a Business Administration or Marketing degree._x000a__x000a_Ultimately, youll work with internal teams to build products that fill gaps in market and increase customer satisfaction._x000a__x000a__x000a_ * Suggest product enhancements to improve user experience_x000a_ * Perform quality assurance controls on products_x000a_ * Coordinate with the engineering department to deliver functional solutions_x000a_ * Conduct research to identify customer needs and market gaps_x000a_ * Prioritize the implementation of new features and set specific timelines_x000a_ * Liaise with the Marketing department to ensure proper advertisement and positioning of new products_x000a_ * Monitor and report on users reactions after launching_x000a_ * Create support and training documents for internal and external users_x000a_ * Participate in system configuration_x000a_ * Analyze competition_x000a_ * Suggest product enhancements to improve user experience_x000a_ * Perform quality assurance controls on products_x000a_ * Coordinate with the engineering department to deliver functional solutions_x000a_ * Conduct research to identify customer needs and market gaps_x000a_ * Prioritize the implementation of new features and set specific timelines_x000a_ * Liaise with the Marketing department to ensure proper advertisement and positioning of new products_x000a_ * Monitor and report on users reactions after launching_x000a_ * Create support and training documents for internal and external users_x000a_ * Participate in system configuration_x000a_ * Analyze competition"/>
    <x v="0"/>
    <x v="1"/>
    <x v="60"/>
    <x v="92"/>
    <n v="13625885"/>
    <x v="0"/>
    <x v="0"/>
    <x v="0"/>
  </r>
  <r>
    <n v="598"/>
    <x v="537"/>
    <x v="7"/>
    <x v="0"/>
    <x v="0"/>
    <x v="256"/>
    <x v="365"/>
    <s v="4 weeks ago"/>
    <n v="200"/>
    <s v="The ideal candidate is an analytical team player who will be responsible for leading a team of high performing individuals who own the entire product lifecycle from strategy to evaluation. You will also work cross-functionally to complete product roadmaps and discover new opportunities._x000a__x000a__x000a__x000a_Responsibilities_x000a__x000a_ * Create business models and analyze competitive landscape_x000a_ * Develop and monitor data-driven analytics_x000a_ * Mentor employees to help them achieve individual &amp; team objectives_x000a__x000a__x000a__x000a__x000a_Qualifications_x000a__x000a_ * Bachelor's degree or equivalent 2+ years of experience in Product Management, Engineering, or Consulting_x000a_ * Strong written, verbal and collaboration skills"/>
    <x v="0"/>
    <x v="4"/>
    <x v="60"/>
    <x v="10"/>
    <n v="13335747"/>
    <x v="17"/>
    <x v="11"/>
    <x v="0"/>
  </r>
  <r>
    <n v="600"/>
    <x v="538"/>
    <x v="27"/>
    <x v="0"/>
    <x v="0"/>
    <x v="256"/>
    <x v="360"/>
    <s v="2 weeks ago"/>
    <n v="200"/>
    <s v="Sprinklr is a leading enterprise software company for all customer-facing functions. With advanced AI, Sprinklr's unified customer experience management (Unified-CXM) platform helps companies deliver human experiences to every customer, every time, across any modern channel. Headquartered in New York City with employees around the world, Sprinklr works with more than 1,000 of the worldâ€™s most valuable enterprises â€” global brands like Microsoft, P&amp;G, Samsung and more than 50% of the Fortune 100._x000a__x000a_Learn more about our culture and how we make our employees happier through The Sprinklr Way._x000a__x000a_Job Description_x000a__x000a_Why You'll Love Sprinklr:_x000a__x000a_We're committed to creating a culture where you feel like you belong, are happier today than you were yesterday, and your contributions matter. At Sprinklr, we passionately, genuinely care. For  employees, we provide a range of comprehensive health plans, leading well-being programs, and financial protection for you and your family through a range of global and localized plans throughout the world._x000a__x000a_For more information on Sprinklr Benefits around the world, head to https://sprinklrbenefits.com/ to browse our country-specific benefits guides._x000a__x000a_We focus on our mission: We founded Sprinklr with one mission: to enable every organization on the planet to make their customers happier. Our vision is to be the worldâ€™s most loved enterprise software company, ever._x000a__x000a_We believe in our product: Sprinklr was built from the ground up to enable a brandâ€™s digital transformation. Its platform provides every customer-facing team with the ability to reach, engage, and listen to customers around the world. At Sprinklr, we have many of the world's largest brands as our clients, and our employees have the opportunity to work closely alongside them._x000a__x000a_We invest in our people: At Sprinklr, we believe every human has the potential to be amazing. We empower each Sprinklrite in the journey toward achieving their personal and professional best. For wellbeing, this includes daily meditation breaks, virtual fitness, and access to Headspace. We have continuous learning opportunities available with LinkedIn Learning and more._x000a__x000a_EEO - Our philosophy: Our goal is to ensure every employee feels like they belong and are operating in a judgment-free zone regardless of gender, race, ethnicity, age, and lifestyle preference, among others. We value and celebrate diversity and fervently believe every employee matters and should be respected and heard. We believe we are stronger when we belong because collectively, weâ€™re more innovative, creative, and successful._x000a__x000a_Sprinklr is proud to be an equal-opportunity workplace and is an affirmative-action employer. We are committed to equal employment opportunity regardless of race, color, ancestry, religion, sex, national origin, sexual orientation, age, citizenship, marital status, disability, gender identity, or Veteran status. See also Sprinklrâ€™s EEO Policy and EEO is the Law."/>
    <x v="0"/>
    <x v="0"/>
    <x v="60"/>
    <x v="2"/>
    <n v="399351"/>
    <x v="16"/>
    <x v="5"/>
    <x v="0"/>
  </r>
  <r>
    <n v="601"/>
    <x v="539"/>
    <x v="20"/>
    <x v="0"/>
    <x v="0"/>
    <x v="254"/>
    <x v="114"/>
    <s v="2 weeks ago"/>
    <n v="148"/>
    <s v="Company Profile_x000a__x000a__x000a__x000a_Infiniti Research is a full-service market intelligence and business advisory consulting firm headquartered in London, United Kingdom. We provide high quality customized research services to large and medium size businesses worldwide. We are the research provider of choice to many leading businesses and institutions in the world. We serve more than 30 Fortune 500 companies. We have completed more than 600 research projects with Forbes 2000 companies in the past 6 years. Infiniti's management team draws its experience from best practices learnt at firms like Accenture, IBM, Honeywell, and Price Waterhouse Coopers._x000a__x000a__x000a__x000a_Company Website: (www.infinitiresearch.com)_x000a__x000a__x000a__x000a__x000a_Responsibilities:_x000a__x000a_â€¢ Responsible for Implementing Agile Scrum process for product development across the organization_x000a__x000a_â€¢ Set project timelines and keep teams on task to complete milestones according to schedule_x000a__x000a_â€¢ Analyze customer behavior and roll-out new features to enhance revenues_x000a__x000a_â€¢ Document user stories, specifications and product features into a detailed work order to communicate across teams and ensure mandatory requirements are built accordingly_x000a__x000a_â€¢ Instrumental in successful re-launch of a B2B platform into the market by redefining the product strategy_x000a__x000a_â€¢ Generate Incremental Revenues by creating up-sell opportunities across products_x000a__x000a_â€¢ Define and analyzed metrics to measure the success of the products and fine tune product features to ensure market fit of the product_x000a__x000a_â€¢ Hands on experience in various agile tools such as Confluence, Azure Devops, Jira, Product Plan (Roadmaps) and Avion (Story maps)_x000a__x000a__x000a__x000a_Bangalore candidate, Immediate joiners only or the candidate who can join within 30 to 45 Days."/>
    <x v="5"/>
    <x v="3"/>
    <x v="59"/>
    <x v="131"/>
    <n v="200921"/>
    <x v="29"/>
    <x v="0"/>
    <x v="0"/>
  </r>
  <r>
    <n v="602"/>
    <x v="540"/>
    <x v="41"/>
    <x v="0"/>
    <x v="0"/>
    <x v="254"/>
    <x v="366"/>
    <s v="2 weeks ago"/>
    <n v="62"/>
    <s v="First American (https://www.firstam.co.in/) First American (India) is a GCC (Global Capability Center) of the First American Financial Corporation (NYSE: FAF) family of companies, a proud member of the FORTUNE 500 companies and was named one of FORTUNEâ€™s 100 Best Companies to Work ForÂ® in 2022. First American Financial Corporation provides comprehensive title insurance, closing/settlement, property data and technology solutions. First American (India) creates quality solutions for its customers by combining software, back office, and knowledge processing operations to fulfill First American's business requirements. Our priorities are our employees, customers, and shareholders - in that order. FAI has been certified a Great Place to work by Great Place to work InstituteÂ®, is a certified Best Workplaces for Women and Workplace with Inclusive Practices._x000a__x000a__x000a__x000a_Product Manager - Job Description:_x000a__x000a__x000a__x000a_This role shall be responsible for developing products by identifying potential products; conducting market research; generating product requirements; determining specifications, production timetables, pricing, and time-integrated plans for product introduction; developing marketing strategies._x000a__x000a__x000a__x000a_Competencies:_x000a__x000a__x000a__x000a_ * Guide the team on key players in the title insurance industry and their approaches, value chain of title insurance, Sub-industry trends, challenges, market dynamics, Rules/regulations/compliances related to real estate and mortgage industry._x000a_ * Nominate &amp; encourage the team to participate in domain related trainings and certifications / In-house courses._x000a_ * Profound knowledge &amp; understanding of First American business/processes and different Business units at FAI._x000a_ * Propose probing techniques (FGD's/interviews) to elicit requirements from relevant stakeholders, help the team to enhance their communication skills to question, interpret and clarify information_x000a_ * Suggest requirements gathering tools/templates/ best practices, Gap analysis process, tools, methodologies, approach and templates, Business use cases, use case scenario, storyboard_x000a_ * Informed of industry / global trends in IT product markets, technology and customer behaviors, 3rd party products and packages, technology/solution knowledge_x000a_ * Advise the best diagnosis techniques (Impact Analysis on other FA applications / existing processes, Feasibility Analysis), NFR (Non-functional requirements), enabler stories creation, Sketch Flow, iRise and other prototyping tools, Competitive landscape, Pricing, Effort estimation._x000a_ * Demonstrate deep knowledge of Escrow /Title processes, mind map, flow chart and Unified Modeling Language concepts._x000a_ * Identify actors, technology touchpoints and metrics/KPI, gaps from the use cases built_x000a_ * Assist the team on building data flow diagrams, create focused / detailed use case diagrams_x000a_ * Proficient in effective customer facing technologies (e.g., Direct Agent application etc.), Usability Heuristics (UI/UX), Usability Testing (User interface), Cognitive biases (to align user experience team)_x000a_ * Robust understanding of Scoping, Scheduling, Effort estimation techniques, Software Development methodologies, Risk Identification and Management, Work breakdown structures, Gantt charts and similar planning tools, PMP/PMI Knowledge, ITIL Knowledge, Reporting &amp; MIS, Talent management policies and procedures, Client requirements and goals, Escalation procedures._x000a__x000a__x000a__x000a_Technical Skills:_x000a__x000a__x000a__x000a_ * The candidate must possess hands-on with variety of documentation, product management tools like MS Visio, MS office, PMP, TFS Adobe etc._x000a_ * He/She also expected to have sound knowledge in SDLC, Agile/scrum methodologies._x000a__x000a__x000a__x000a_Educational Qualification and Experience:_x000a__x000a__x000a__x000a_Â· Minimum of 15 years of formal education - Graduate / Postgraduate in Computer Science / Information Technology_x000a__x000a_Â· Professional work experience of 12 to 17 years in Agile technologies._x000a__x000a_"/>
    <x v="0"/>
    <x v="3"/>
    <x v="3"/>
    <x v="84"/>
    <n v="8070735"/>
    <x v="0"/>
    <x v="0"/>
    <x v="0"/>
  </r>
  <r>
    <n v="604"/>
    <x v="541"/>
    <x v="34"/>
    <x v="0"/>
    <x v="0"/>
    <x v="254"/>
    <x v="367"/>
    <s v="1 week ago"/>
    <n v="131"/>
    <s v="The Product Manager is responsible for assisting in the commercialization (go-to-market) strategy and managing the lifecycle of high value products and services in the Life Science Business Category to accelerate growth in the consumables/capital equipment space._x000a__x000a__x000a__x000a__x000a_Desired profile_x000a__x000a_Bachelorâ€™s degree in science, or medical field._x000a__x000a_Minimum 6 â€“ 8 yearsâ€™ experience with product management, marketing, sales, or healthcare_x000a__x000a_related field._x000a__x000a_Excellent organizational, planning, communication, and follow-up skills_x000a__x000a_Excellent presentation skills for large and small groups_x000a__x000a_Strong strategic, analytical, and problem-solving skills_x000a__x000a_Action and results oriented demeanor_x000a__x000a_Ability to influence internal and external stakeholders without direct authority_x000a__x000a_Expertise in Microsoft Office Suite â€“ Excel, Access, PowerPoint, Word, Outlook, and Project."/>
    <x v="0"/>
    <x v="3"/>
    <x v="38"/>
    <x v="71"/>
    <n v="451202"/>
    <x v="7"/>
    <x v="6"/>
    <x v="1"/>
  </r>
  <r>
    <n v="606"/>
    <x v="542"/>
    <x v="21"/>
    <x v="3"/>
    <x v="0"/>
    <x v="273"/>
    <x v="12"/>
    <s v="1 day ago"/>
    <n v="69"/>
    <s v="Minimum qualifications:_x000a__x000a__x000a_ * 8 years of experience in product management._x000a_ * Experience building enterprise Software-as-a-Service (SaaS) products._x000a_   _x000a_   _x000a__x000a_Preferred qualifications:_x000a__x000a__x000a_ * Experience with data analytics/Business Intelligence (BI) platforms._x000a_ * Experience working with external partners and executing multiple projects across the full software development lifecycle, including working cross-functionally with stakeholders._x000a_ * Ability to collaborate with engineers in developing the technical architecture of the products._x000a_ * Ability to craft a coherent product goal, multi-quarter strategy and roadmap._x000a_ * Ability to deliver products working across various functions and partners._x000a_   _x000a_   _x000a__x000a_About The Job_x000a__x000a_At Google, we put our users first. The world is always changing, so we need Product Managers who are continuously adapting and excited to work on products that affect millions of people every day._x000a__x000a_In this role, you will work cross-functionally to guide products from conception to launch by connecting the technical and business worlds. You can break down complex problems into steps that drive product development._x000a__x000a_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_x000a__x000a_As a Product Manager in the Looker team, you will work on Business Intelligence (BI) products from conception to launch spanning all data users across analysts, administrators and business users. You will differentiate our BI offering through a unified portfolio that brings the best of Looker and Looker Studio to our customers._x000a__x000a_Google Cloud accelerates organizationsâ€™ ability to digitally transform their business with the best infrastructure, platform, industry solutions and expertise. We deliver enterprise-grade solutions that leverage Googleâ€™s cutting-edge technology â€“ all on the cleanest cloud in the industry. Customers in more than 200 countries and territories turn to Google Cloud as their trusted partner to enable growth and solve their most critical business problems._x000a__x000a_Responsibilities_x000a__x000a__x000a_ * Build an understanding of our most demanding enterprise customers requirements for data analytics and business intelligence._x000a_ * Define the strategy and prioritize the product roadmap, working with engineering, sales, support, and other cross-functional teams._x000a_ * Define, measure, and improve key metrics for the product that translate the success and growth of our enterprise customer base (e.g., satisfaction, adoption)._x000a_ * Execute the full lifecycle of shipping new features and other total product initiatives, from requirements through to optimizing for landing and achieving our success metrics._x000a_ * Drive adoption and awareness through enabling our field sales and marketing teams._x000a_   _x000a_   _x000a_   _x000a__x000a_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x v="0"/>
    <x v="2"/>
    <x v="65"/>
    <x v="11"/>
    <n v="1441"/>
    <x v="2"/>
    <x v="1"/>
    <x v="1"/>
  </r>
  <r>
    <n v="608"/>
    <x v="543"/>
    <x v="80"/>
    <x v="0"/>
    <x v="0"/>
    <x v="256"/>
    <x v="368"/>
    <s v="1 week ago"/>
    <n v="200"/>
    <s v="About AlphaSense_x000a__x000a_AlphaSense is a market intelligence and search platform used by the world's leading companies and financial institutions. Since 2011, our AI-based technology has helped professionals make smarter business decisions by delivering insights from an extensive universe of public and private contentâ€”including equity research, company filings, event transcripts, expert calls, news, trade journals, and clientsâ€™ own research content._x000a__x000a_Headquartered in New York City, AlphaSense employs over 1,500+ people across offices in the U.S., U.K., Finland, Germany, India, and Singapore._x000a__x000a_For more information, please visit www.alpha-sense.com and check out the video clips._x000a__x000a__x000a_ * The decision that matters -_x000a_ * India Office -_x000a_   _x000a_   _x000a__x000a_About The Team_x000a__x000a_The Content team is responsible for identifying, creating, licensing, and integrating best-in-class unstructured and structured data from a variety of sources, with a growing focus on web curation. Reporting to the Chief Content Officer, the team holds strategy, product management, and support responsibilities for each Content vertical. As we expand, we're particularly excited about our Web Curation vertical. Transparency, trust, and accountability continue to be the pillars of our team dynamics._x000a__x000a_About The Role_x000a__x000a_The Associate Product Manager â€“ Web Curation will be deeply involved in the entire lifecycle of integrating content harvested from the web, especially focusing on onboarding news, trade journals, regulatory, and company publications. They will conduct user research, define clear use cases, and collaborate closely with PMs to determine content onboarding roadmap, objectives and key results. They will own the process of enhancing AlphaSenseâ€™s content offering by introducing new web-curated content types, while working closely with engineers and other stakeholders to define integration scope and requirements. They will also lead content entitlements process, to ensure content access aligns with user rights and permissions._x000a__x000a_Who You Are_x000a__x000a__x000a_ * Experience in sourcing and integrating content from publishers and vendors._x000a_ * Knowledge of, or keen interest in new content integrations like news, regulatory, and company publications._x000a_ * Familiarity with entitlement systems and the process of administering access to licensed or paywall content._x000a_ * Experience in using agile development methodologies across product life cycle._x000a_ * Proven track record of managing projects from inception to release._x000a_ * Strong analytical skills and an outstanding attention to detail._x000a_ * Effective communication &amp; presentation skills, capable of bridging technical and non-technical teams._x000a_ * Demonstrated ability to set priorities, stay focused, and meet deadlines._x000a_ * Proficient in_x000a_    * Google Sheets/Docs/Slides and/or Excel/Word/PowerPoint._x000a_    * Jira / Confluence._x000a__x000a_ * Experience in B2B SaaS or enterprise software applications targeted to LifeSciences professionals is a strong plus._x000a_ * Experience in conducting User Research for a SaaS application is a plus._x000a_   _x000a__x000a_What Youâ€™ll Do_x000a__x000a__x000a_ * Participate in the full lifecycle of web content integrations, including definition, implementation, testing, and delivery of new content focussing on News, Trade Journals, Regulatory, Company Publications, and other content types._x000a_ * Support Sales/Users by responding to inbound questions and feedback on our content offerings and functional capabilities._x000a_ * Continuously analyze our integrations to identify and implement improvements- inclusive of conducting User Research, organizing User Stories, and defining new features._x000a_ * Establish and maintain strong relationships with content providers and their support teams._x000a_ * Create and manage a project roadmap in collaboration with development teams._x000a_ * Work closely with engineers and stakeholders, applying agile methodologies to define scope and deliver features rapidly._x000a_ * Contribute to launching content into the market, handling announcements, marketing materials, user training, and more._x000a_ * Stay updated with industry trends and provide insights to shape the product vision._x000a_   _x000a_   _x000a__x000a_AlphaSense's commitment to diversity, inclusion, and equal opportunity remains unchanged, as mentioned in the original description."/>
    <x v="0"/>
    <x v="0"/>
    <x v="60"/>
    <x v="2"/>
    <n v="2316358"/>
    <x v="13"/>
    <x v="0"/>
    <x v="1"/>
  </r>
  <r>
    <n v="610"/>
    <x v="544"/>
    <x v="6"/>
    <x v="0"/>
    <x v="0"/>
    <x v="254"/>
    <x v="114"/>
    <s v="1 week ago"/>
    <n v="200"/>
    <s v="We are currently looking for Product Manager with 5+ years of work experience with good communication and strong technical skills._x000a__x000a__x000a__x000a__x000a__x000a__x000a__x000a_Job Description:_x000a__x000a__x000a__x000a__x000a_Role: Product Manager_x000a__x000a__x000a__x000a__x000a_Job Location: Bangalore_x000a__x000a__x000a__x000a__x000a_Skills: Agile, SAAS_x000a__x000a__x000a__x000a__x000a_Responsibilities :_x000a__x000a__x000a__x000a__x000a_â€¢ Responsible for Implementing Agile Scrum process for product development across the organization_x000a__x000a_â€¢ Set project timelines and keep teams on task to complete milestones according to schedule_x000a__x000a_â€¢ Analyze customer behavior and roll-out new features to enhance revenues_x000a__x000a_â€¢ Document user stories, specifications and product features into a detailed work order to communicate across teams and ensure mandatory requirements are built accordingly_x000a__x000a_â€¢ Instrumental in successful re-launch of a B2B platform into the market by redefining the product strategy_x000a__x000a_â€¢ Generate Incremental Revenues by creating up-sell opportunities across products_x000a__x000a_â€¢ Define and analyzed metrics to measure the success of the products and fine tune product features to ensure market fit of the product_x000a__x000a_â€¢ Hands on experience in various agile tools such as Confluence, Azure Devops, Jira, Product Plan (Roadmaps) and Avion (Story maps)_x000a__x000a__x000a__x000a__x000a_Bangalore candidate, Immediate joiners only or the candidate who can join within 30 to 45 Days."/>
    <x v="0"/>
    <x v="3"/>
    <x v="60"/>
    <x v="131"/>
    <n v="200921"/>
    <x v="9"/>
    <x v="0"/>
    <x v="1"/>
  </r>
  <r>
    <n v="612"/>
    <x v="545"/>
    <x v="25"/>
    <x v="0"/>
    <x v="0"/>
    <x v="254"/>
    <x v="369"/>
    <s v="2 days ago"/>
    <n v="200"/>
    <s v="Our Company_x000a__x000a_At Teradata, we believe that people thrive when empowered with better information. Thatâ€™s why we built the most complete cloud analytics and data platform for AI. By delivering harmonized data, trusted AI, and faster innovation, we uplift and empower our customersâ€”and our customersâ€™ customersâ€”to make better, more confident decisions. The worldâ€™s top companies across every major industry trust Teradata to improve business performance, enrich customer experiences, and fully integrate data across the enterprise._x000a__x000a_What Youâ€™ll Do_x000a__x000a_This role requires a candidate with strong product management, technical, and analytical skills using data-driven approach(es) and a passion for driving business results. This role will include interaction with our customers, go-to-market sale, and cross-functional product teams. â€¯_x000a__x000a__x000a_ * Drive the modernization of our platform, tools, and analytics suite to enable customers to migrate to the cloud_x000a_ * Work closely with program management, UX and engineering to drive seamless execution by highlighting dependencies and risks_x000a_ * Interface with customers &amp; partners to evangelize products and develop a deep understanding of customer feedback to incorporate into the roadmap_x000a_ * Take product capabilities through their end-to-end lifecycle to ensure continuity and efficiency for customers_x000a_ * Interface with the developer and open source community to ensure products are built to satisfy their needs_x000a_   _x000a_   _x000a__x000a_Who Youâ€™ll Work With_x000a__x000a_The Product Management team drives the vision and roadmap for Teradata offerings in public cloud (AWS, Microsoft Azure, and Google Cloud), cloud database, and advanced analytic engines. â€¯ We work cross-functionally across most parts of the business to deliver outcomes that matter to our customers, our company, and our team. We work as a team and are outcome driven. â€¯â€¯Teradata is seeking a passionate, highly motivated, and experienced product manager to modernize many aspects of our product portfolio. As a member of the Product Management Team, you will be shaping the way customers experience and work with the Teradata suite of products._x000a__x000a_This position will report to the Director of Product Management._x000a__x000a_What Makes You a Qualified Candidate_x000a__x000a_The dynamic nature of our high growth business means that the successful candidate loves the challenge of constant change and easily adapts to shifting business priorities._x000a__x000a__x000a_ * 1-3 years of product management experience in a growth industry_x000a_ * Knowledgeable about Public Cloud platforms (AWS, Azure, Google Cloud) and product best practices_x000a_ * Ability to use information to develop problem statements, analyze scenarios, and develop solutions_x000a_ * Strong analytical, problem-solving, and organizational skills_x000a_ * Good communicator who is able to speak to team members of all levels_x000a_ * Desire and ability to learn (quickly!), adapt and manage multiple priorities in a fast-paced, dynamic environment_x000a_ * Strong bias for action with a willingness to challenge the status quo_x000a_   _x000a_   _x000a__x000a_What Youâ€™ll Bring_x000a__x000a__x000a_ * Good understanding of Teradata Vantage product portfolio_x000a_ * Exposure to Objectives and Key Results (OKRs) methodologies_x000a_ * Understanding of market research methodologies_x000a_ * Desire to learn and grow in a product management business career_x000a_ * Exposure to a data visualization tool(s) like PowerBI / Tableau_x000a_ * Advanced MS Excel &amp; PowerPoint Skills_x000a_ * Technical or business undergraduate degree_x000a_ * Familiarity with Salesforce, ServiceNow, Aha!, and JIRA applications and tools_x000a_   _x000a_   _x000a__x000a_Why We Think Youâ€™ll Love Teradata_x000a__x000a_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_x000a__x000a_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x v="0"/>
    <x v="3"/>
    <x v="59"/>
    <x v="50"/>
    <n v="1466"/>
    <x v="2"/>
    <x v="1"/>
    <x v="1"/>
  </r>
  <r>
    <n v="615"/>
    <x v="546"/>
    <x v="4"/>
    <x v="2"/>
    <x v="1"/>
    <x v="274"/>
    <x v="328"/>
    <s v="1 hour ago"/>
    <n v="34"/>
    <s v="Description_x000a__x000a_ValGenesis is looking for passionate and experienced Product Owners to join our rapidly growing team. Your focus will be on the overall success of a ValGenesis product line and strategy. You will work closely with Product Management on our product strategy and focus our development teams on the delivery of high-value capabilities._x000a__x000a_Responsibilities_x000a__x000a__x000a_ * Work closely with Product Management to create and maintain a product backlog according to business value_x000a_ * Develop and explicitly communicate product goals and vision to the team_x000a_ * Represent the voice of the customer, collaborating with prospective users to understand and anticipate their needs and translate them into product requirements_x000a_ * Create and communicate product backlog items_x000a_ * Work closely with Professional Services, Support, Engineering, and Quality Assurance to ensure the right customer problems are solved_x000a_ * Assess value, develop cases, and prioritize stories and epics to ensure work focuses on those with maximum value that are aligned with product strategy_x000a_ * Define acceptance criteria, review work done, and make the ultimate decision on when work is ready to ship_x000a_ * Monitor and communicate progress within the team and to external stakeholders_x000a_ * Provide an active role in mitigating impediments impacting successful team completion of Release/Sprint Goals_x000a_ * Participates in prioritization of issue resolution_x000a_   _x000a_   _x000a__x000a_Deliverables_x000a__x000a__x000a_ * Product release plan in partnership with Product Management_x000a_ * Product Epics, Features, and User Stories_x000a_ * Prioritized Product and Sprint Backlogs_x000a_ * Supporting documents, images, and wireframes for user stories_x000a_ * Progress reports such as sprint and backlog burndown charts_x000a_ * Success metrics and ROI for product portfolio_x000a_   _x000a_   _x000a__x000a_Requirements_x000a__x000a__x000a_ * 3+ years of experience of proven Product Owner experience_x000a_ * Experience using a range of metrics to monitor the success and health of products_x000a_ * Proven experience working with agile teams to continuously ship customer value_x000a_ * Experience applying structured prioritization methods to competing priorities_x000a_ * A solid track record of addressing customer needs, with a focus on connecting teams with users (not just being a proxy)_x000a_ * Excellent stakeholder management skills and the ability to build meaningful relationships across all levels of the business_x000a_ * Experience managing 3rd-party integrations and launching APIs as a product_x000a_ * Experience acting as a product manager in agile development and rapid prototyping environment_x000a_   _x000a_   _x000a__x000a_Preferred_x000a__x000a__x000a_ * Relevant enterprise software experience within the Life Sciences industry and a solid understanding of GxP requirements_x000a_ * Scrum Certifications (Certified Scrum Master, Certified Scrum Product Owner)_x000a_   _x000a_   _x000a__x000a_How We Work_x000a__x000a_Our Chennai and Bangalore offices are onsite, 5 days per week. We believe that in-person interaction and collaboration fosters creativity, and a sense of community, and is critical to our future success as a company._x000a__x000a_ValGenesis is an equal-opportunity employer that makes employment decisions on the basis of merit. Our goal is to have the best-qualified people in every job. All qualified applicants will receive consideration for employment without regard to race, religion, sex, sexual orientation, gender identity, national origin, disability, or any other characteristics protected by local law."/>
    <x v="0"/>
    <x v="6"/>
    <x v="60"/>
    <x v="2"/>
    <n v="1043715"/>
    <x v="10"/>
    <x v="7"/>
    <x v="0"/>
  </r>
  <r>
    <n v="617"/>
    <x v="547"/>
    <x v="25"/>
    <x v="0"/>
    <x v="0"/>
    <x v="275"/>
    <x v="146"/>
    <s v="2 days ago"/>
    <n v="200"/>
    <s v=" * Payer/ Provider/ PBM organizations_x000a_ * Product Management/Product Engineering /Healthcare Operations_x000a_ * Experience working with industry leading Enrollment, Claims, Billing or EHR systems._x000a_ * Managing product lifecycle in whole â€“ from ideation, exploration, approval, development, implementation, measurement, and ongoing development._x000a_ * Expertise in US Government Program Line of Business - Medicare, Medicaid, Duals, Marketplace_x000a_ * Plan Sponsor &amp; Product, Enrollment &amp; Billing, Provider Data Management, Provider Network Management, Claims, Encounters, Medicare, and Marketplace Risk Adjustment._x000a_ * Developing results-oriented strategies to solve complex and open-ended business problems._x000a_ * Market Analysis and Product fitment_x000a_ * Communicating and facilitating architecture design discussions/decisions and impacts to key stakeholders._x000a_ * Customer success on managing customer engagements and requirements._x000a_ * Leading business pursuits and product demonstrations._x000a_ * Agile Product Development Methodology_x000a_   _x000a_   _x000a__x000a_As a â€˜Senior Product Managerâ€™ you will be pivotal to creating roadmap, owning release plan for multiple capabilities that is futuristic and meets industry and client needs. You will be responsible for continuous backlog management, prioritizing the backlog considering the needs and objectives of every stakeholder. As a thought leader in your business domain, bring in industry best practices, learnings from client demos and interactions into designing. You will anchor business pursuit initiatives, sales demo. You will have the opportunity to shape the Infosys platform that enables payers and providers to deliver better care._x000a__x000a__x000a_ * Experience in market leading healthcare products (key emphasis)._x000a_ * Proven track record of at least 8 years in software product management roles._x000a_ * Capability/Feature planning and design, manage the specifications of their development, and monitor their on-going operation to better understand customer experiences._x000a_ * Clearly communicating progress towards delivery, technical challenges that may occur._x000a_ * Act as a thought leader and subject matter expert in the assigned product area, develop essential product documentation including business case, business requirements and use cases._x000a_ * Own product backlog and collaborate closely with the platform engineering team._x000a_ * Create Journey Maps that re-imagine/re-define the healthcare problematic process areas._x000a_ * Understanding of trends affecting customer adoption._x000a_ * Experience of working with enterprise customers, both technical and business, and at all levels._x000a_ * Influence leaders in diverse functional areas_x000a_ * Strong business acumen including experience in estimation and pricing, market research._x000a_ * Demonstrated ability to navigate ambiguity and adapt quickly to modern technology and processes._x000a_ * Strong analytical ability with exposure to data science and automation_x000a_ * Teaming/Collaboration - Demonstrates exceptional leadership and team management skills, with a collaborative and empowering approach to achieve results through influence._x000a_ * Excellent communication, presentation, and interpersonal skills to develop lasting relationships with senior business or technical leaders with the highest levels of business acumen and technical expertise."/>
    <x v="0"/>
    <x v="0"/>
    <x v="60"/>
    <x v="7"/>
    <n v="1283"/>
    <x v="11"/>
    <x v="6"/>
    <x v="1"/>
  </r>
  <r>
    <n v="618"/>
    <x v="548"/>
    <x v="15"/>
    <x v="0"/>
    <x v="0"/>
    <x v="276"/>
    <x v="86"/>
    <s v="3 weeks ago"/>
    <n v="200"/>
    <s v="This job involves identification of new customer value propositions that can then be converted into product offerings to support growth of Millennial banking business of the Bank. To own, plan, develop, market and set up new / existing products for clients / prospective clients of the Bank and measure the performance of the products after launch._x000a__x000a__x000a__x000a__x000a_Overall Job Description_x000a__x000a__x000a__x000a__x000a_A. Product management and development:_x000a__x000a__x000a__x000a__x000a_o Create millennial app strategy, product plans and road-maps to grow the business by identifying, analyzing and recommending newer markets, products and business streams._x000a__x000a_o Design, optimise and develop the user &amp; engagement journeys end to end, across the bank using the latest technology levers available_x000a__x000a_o Work with Head of Product to identify, target Industry segments, collect and analyze feedback from sales team, lateral teams and other stakeholders to shape requirements, features and end products_x000a__x000a_o To work with growth &amp; marketing teams to develop the marketing strategy, collateral and branding for products. Conceiving and driving contests for sales incentives, cross sell and products_x000a__x000a_o To get the development, marketing and distribution of the product, to monitor and measure the performance of the products after it is launched. Assume end to end ownership of the product_x000a__x000a_o Create and review product requirements documents_x000a__x000a_o Support in growth and driving the innovation agenda of millennial product team_x000a__x000a_o Work with the engineering team to ensure the end to end and timely delivery of the product_x000a__x000a_o Create wireframes, and work with the UI/UX team to ensure a stellar customer experience_x000a__x000a__x000a__x000a__x000a_B. Desired skill set._x000a__x000a__x000a__x000a__x000a_o Minimum 3 years of experience as a Product Manager_x000a__x000a_o Should be abreast with the latest digital tools_x000a__x000a_o Experience in product life-cycle management_x000a__x000a_o Organizational and leadership abilities_x000a__x000a_o Excellent communication skills_x000a__x000a_o Should be able to be run independently with directional oversight and management support_x000a__x000a_o Experience working with engineering and design teams_x000a__x000a_o Good with numbers_x000a__x000a_o Obsession for solving customer problems_x000a__x000a_o Owner mind-set_x000a__x000a_o Willing to work in a start-up like environment_x000a__x000a__x000a__x000a__x000a_EDUCATION_x000a__x000a_Essential requirement: MBA/PGDM_x000a__x000a__x000a__x000a__x000a_WORK EXPERIENCE_x000a__x000a_Essential requirement: : 3-5 years of experience in product management"/>
    <x v="0"/>
    <x v="3"/>
    <x v="59"/>
    <x v="36"/>
    <n v="30265"/>
    <x v="6"/>
    <x v="5"/>
    <x v="0"/>
  </r>
  <r>
    <n v="619"/>
    <x v="549"/>
    <x v="41"/>
    <x v="0"/>
    <x v="0"/>
    <x v="254"/>
    <x v="370"/>
    <s v="2 weeks ago"/>
    <n v="109"/>
    <s v="Qualification - UG in engineering or MBA from tier -1 institutes in India or abroad_x000a__x000a_Work Location - Gurugram (Work from Office)_x000a__x000a__x000a__x000a__x000a_Key Responsibilities:_x000a__x000a_ * Manage all stages of the life cycle from inception to launch for a suite of products creating wow customer experiences and convenience._x000a_ * Work effectively with clients, stakeholders, and engineering teams to deliver new features successfully. Efforts should result in measurable improvements to customer's experience._x000a_ * Engage with the Leadership team to arrive at the right product strategy that delivers on the vision and business goals of VMock._x000a_ * Define the strategic vision for a product, create roadmap, and have a track record of successfully driving product teams to deliver per deadlines. Prioritise and make crisp decisions._x000a_ * Influence and strategize tech priorities through data-driven contributions and optimum resource allocations to achieve a desired customer or business outcome._x000a_ * Communicate ideas effectively, both verbally and in writing, to all types of audiences and be able to write narratives, PR/FAQs, and other strategic documentation._x000a_ * Harmonize conflicts and foster a constructive dialogue and partner successfully with technical and non-technical customers, stakeholders, compliance, and engineering teams._x000a__x000a__x000a__x000a__x000a_Skills:_x000a__x000a_ * Qualification - UG in engineering or MBA from tier -1 institutes in India or abroad._x000a_ * 3+ years of demonstrated experience of developing products from concept to launch._x000a_ * Experience in Product Lifecycle Management._x000a_ * Deep understanding of customers-needs and aspirations._x000a_ * Passionate about using technology to solve real world business problems._x000a_ * Understanding of how customer requirements are translated into meaningful products._x000a_ * Coding and software development experience preferred._x000a_ * Leadership DNA with proven ability to excite and lead a cross-functional engineering team._x000a_ * Excellent problem-solving, organizational and analytical skills._x000a_ * Experience working in a SaaS company is a plus._x000a__x000a__x000a__x000a__x000a_If you are a motivated and analytical thinker with a passion for product development and management, we encourage you to apply for this exciting opportunity at VMock._x000a__x000a__x000a__x000a__x000a_About the Company:_x000a__x000a_VMock aims to empower students and professionals along the various phases of their career journey leveraging the power of artificial intelligence. The VMock platform delivers personalized career guidance to job seekers across the world. Over 200+ leading business schools and universities' students &amp; alumni and their career centres use our products to accelerate their career goals. Our mission is to be game-changing in the space of career development via intelligent product relating to resume feedback, interview preparation, and overall career preparation._x000a__x000a_Our team consists of some of the best engineers, data scientists, and product owners who not only have an exceptional background but also a shared passion for helping others in their careers. We pride ourselves in innovation and our team members have a die-hard passion for solving complex problems while maintaining a collaborative team environment that is focused on the growth of every team member. Our fast-paced culture is a great fit for anyone looking to make a mark through their work to create impact globally while working with high calibre team members._x000a__x000a_VMock is proud to be an equal opportunity workplace and is an affirmative action employer. We are committed to equal employment opportunity regardless of race, colour, ancestry, religion, sex, national origin, sexual orientation, age, citizenship, marital status, disability, gender identity or Veteran status. We have offices in Gurugram and Chicago."/>
    <x v="0"/>
    <x v="3"/>
    <x v="59"/>
    <x v="5"/>
    <n v="2704809"/>
    <x v="6"/>
    <x v="5"/>
    <x v="0"/>
  </r>
  <r>
    <n v="620"/>
    <x v="550"/>
    <x v="25"/>
    <x v="0"/>
    <x v="0"/>
    <x v="277"/>
    <x v="371"/>
    <s v="3 days ago"/>
    <n v="200"/>
    <s v="About The Team_x000a__x000a_Product Management in Meesho closely resembles our rapacious growth. Because we obsess over understanding customer behaviour, weâ€™ve been able to carve out an e-commerce niche in Tier 2/3/4 towns in Bharat. Our business growth is testimony to a singular focus on how we think of â€˜productâ€™ for our unique customers - ones that have barely shopped online, but are now able to because of Meesho._x000a__x000a_Fun fact: Nearly 5% of Indiaâ€™s households shop with us. ðŸ˜‰_x000a__x000a_As an Associate Product Manager II in our team, you will collaborate with Developers, Product Managers, Designers, Data Scientists, and Engineers. We are driven by a â€˜user-firstâ€™ mindset. We have a strong bias for action. Above all, our team is driven by impact, not features. We drive â€˜problem discoveryâ€™ &amp; delivery - not only obsess over â€œwhat to buildâ€, but execute with rigour to create impact._x000a__x000a_But thereâ€™s more â€“ we love to have fun as much as we love to work hard. From movie buffs to sportspersons, we have a super cool team. So, if a game of badminton after a day of brainstorming at work sounds like something you would love to do, then join us!_x000a__x000a_About The Role_x000a__x000a_As an Associate Product Manager - II in our team, your role will encompass both product analytics and product execution. You will get to collaborate with peers across product management, UX design, software engineering, data science, and business functions. You will be assigned to a product charter where you will be responsible for setting up key product metrics, validating user hypotheses through A/B experiments, and supporting product managers in various aspects of product execution. You will also get to build and launch products and features._x000a__x000a_What You Will Do_x000a__x000a__x000a_ * Use qualitative and quantitative data in the product development cycle to generate user and market insights_x000a_ * Conduct effective A/B experiments to measure the impact of and to improve the product_x000a_ * Identify key product metrics and build tools, and dashboards to track them continuously_x000a_ * Identify usage patterns and come up with action plans to move metrics in the right direction_x000a_ * Ensure swift and better product decisions using data and analytics_x000a_ * Conduct user research and surveys to understand user needs and pain points_x000a_   _x000a_   _x000a_   _x000a__x000a_What You Will Need_x000a__x000a__x000a_ * Bachelorâ€™s degree in Engineering_x000a_ * Overall 1+ years of experience in product management role/analytics related function_x000a_ * Proficiency in SQL (individual contributor role)_x000a_ * Knowledge of basic concepts of statistics and their application in product analytics_x000a_ * Ability to solve problems with a structured, data-driven approach_x000a_ * Aspiration to grow deep into a product role and eventually own product verticals"/>
    <x v="0"/>
    <x v="0"/>
    <x v="60"/>
    <x v="9"/>
    <n v="10037698"/>
    <x v="0"/>
    <x v="0"/>
    <x v="1"/>
  </r>
  <r>
    <n v="621"/>
    <x v="551"/>
    <x v="80"/>
    <x v="0"/>
    <x v="0"/>
    <x v="278"/>
    <x v="372"/>
    <s v="1 week ago"/>
    <n v="60"/>
    <s v="Your Role_x000a__x000a_As a Senior Product Manager, your role will be a detail-oriented problem-solver at Innovaccer, one of the worldâ€™s fastest-growing healthcare-tech companies. In this role, youâ€™ll be at the forefront of driving up the productivity and velocity of product team members and cross-functional processes. To succeed in this role, youâ€™ll need to have structured problem solving skills, strong analytical abilities, willingness to take initiatives and drive them, excellent verbal and written communication skills and high levels of empathy towards internal and external stakeholders, among other things._x000a__x000a_A Day in the Life_x000a__x000a_Define product strategy (~30%)_x000a__x000a_ * Doing market research to evaluate and define the accelerators we need_x000a_ * Collaborate with sales &amp; GTM teams to build up deal pipeline_x000a_ * Shape value proposition, positioning, messaging, and sales strategy to support pipeline growth_x000a_ * Defining product value levers and how they will be measured_x000a__x000a_Specialise in Population Health Management and Specialty Value-based Care (~30%)_x000a__x000a_ * Define best practices for Cardiology, Nephrology, Oncology etc._x000a_ * Create / brainstorm new care pathways and care strategies_x000a_ * Suggest changes to provider and care management tooling_x000a_ * Evaluate changes required in data model and workflows_x000a__x000a_Drive /lead SKU development (~20%)_x000a__x000a_ * Collaborating with Product Owners to drive accelerator design &amp; development_x000a_ * Guide scrum teams (as applicable)_x000a_ * Guide design sessions and new feature enhancement opportunities with design partners_x000a_ * Tracking requests and customer feedback_x000a_ * Planning new SKU demo development with design partners_x000a__x000a_Internal Stakeholder alignment (~10%)_x000a__x000a_ * Helping with Weekly/Monthly/Quarterly presentations_x000a_ * Work with GTM, Marketing, Growth Strategy and core Product Management_x000a__x000a_Documentation (~10%)_x000a__x000a_ * Providing input and validating SoWs documents_x000a_ * Creating and updating SRDs as required_x000a_ * Writing blogs and promoting thought leadership_x000a__x000a__x000a__x000a_What You Need_x000a__x000a_ * 5- 8 years of experience_x000a_ * Preferred Experience with US Healthcare. Should have Medical background - Physician required. Someone who has worked in a clinical setting, and then moved to product (or vice versa) would be ideal._x000a_ * Product experience is preferred - if not Product, then Consulting experience is preferred._x000a_ * Structured problem solving ability_x000a_ * Strong analytical abilities_x000a_ * Taking initiatives and driving them_x000a_ * Excellent verbal and written communication skills_x000a_ * Very good stakeholder management skills_x000a__x000a__x000a__x000a_What We Offer_x000a__x000a_ * Industry-Focused Certifications: Meet leading healthcare experts, discuss innovative strategies, and become a subject matter expert with our comprehensive set of certifications._x000a_ * Rewards and Recognition: Feeling like youâ€™re outperforming on your projects? Get recognition for your dedicated efforts and demonstrated work ethic._x000a_ * Health Insurance and Mental Well-being: We offer health benefits and insurance to you and your family for hospital-related expenses pertaining to any illness, disease, or injury. We also have Employee Assistance Programs (EAPs) to give you 24X7 access to certified therapists and psychologists._x000a_ * Sabbatical Leave Policy: Do you want to focus on skill development, pursue an academic career, or just reset? Weâ€™ve got you covered._x000a_ * Open Floor Plan: Cubicles are a thing of the past and to modernize our office space, we have open floor sittings at every office location. Share ideas with your peers and bond better in an open floor office where there are no barriers and you are inspired to be creative._x000a_ * Paternity and Maternity Leave: Enjoy the industryâ€™s best parental leave policy to welcome your bundle of joy and enjoy quality time with them._x000a_ * Paid Time Off: Maintain a healthy workâ€“life balance and take time off from work to focus on your well-being and big life moments._x000a__x000a__x000a__x000a__x000a_Disclaimer: Innovaccer does not charge any fees or require any payment from individuals or agencies for securing employment with us. We do not guarantee job spots or engage in any financial transactions related to employment. If you encounter any posts or requests asking for payment or personal information, we strongly advise you to report them immediately to our HR department at px@innovaccer.com. Additionally, please exercise caution and verify the authenticity of any requests before disclosing personal and confidential information, including bank account details."/>
    <x v="0"/>
    <x v="3"/>
    <x v="67"/>
    <x v="139"/>
    <n v="2414538"/>
    <x v="3"/>
    <x v="2"/>
    <x v="1"/>
  </r>
  <r>
    <n v="622"/>
    <x v="552"/>
    <x v="26"/>
    <x v="0"/>
    <x v="0"/>
    <x v="254"/>
    <x v="325"/>
    <s v="3 days ago"/>
    <n v="200"/>
    <s v="Company Description_x000a__x000a_Tesco Bengaluru: We are a multi-disciplinary team creating a sustainable competitive advantage for Tesco by standardising processes, delivering cost savings, enabling agility, providing cutting-edge technological solutions and empowering our colleagues to do ever more for our customers. With cross-functional expertise in Global Business Services and Retail Technology &amp; Engineering, a wide network of teams and strong governance we reduce complexity thereby offering high quality services for our customers. Tesco Bengaluru, established in 2004 to enable standardisation and build centralised capabilities and competencies, makes the experience better for our millions of customers worldwide and simpler for over 4,40,000 colleagues._x000a__x000a_Tesco Technology consists of people from a number of different backgrounds, but having a common purpose to serve our shoppers a little better every day with our retail technological solutions. We shared a common interest in harnessing innovations in technology to enhance their shopping experience at Tesco stores. Whether making products, software or systems, our teams focuses on various aspects from taking strategic ownership of the architecture to delivering technological solutions such as design, testing, deployment, infrastructure, operation and security of the systems to ensure agile, smooth and safe operations. These help us to deliver the maximum business impact. Teams refine their internal processes to best fit their own needs, working to build core capabilities in application and services. We collaborate globally across teams to build end-to-end customer-facing solutions, as well as to share knowledge, experience, tools and techniques._x000a__x000a_At Tesco, inclusion means that Everyone?s Welcome. Everyone is treated fairly and with respect; by valuing individuality and uniqueness we create a sense of belonging._x000a__x000a_Diversity and inclusion have always been at the heart of Tesco. It is embedded in our values: we treat people how they want to be treated. We always want our colleagues to feel they can be themselves at work and we are committed to helping them be at their best._x000a__x000a_Across the Tesco group we are building an inclusive workplace, a place to actively celebrate the cultures, personalities and preferences of our colleagues ? who in turn help to build the success of our business and reflect the diversity of the communities we serve._x000a__x000a_Job Description_x000a__x000a__x000a_ * Implementation experience of Oracle HFM or FCCS application experience with minimum 10 â€“ 12 years of techno-functional work experience._x000a_ * Must be well versed with HFM (or FCCS); FCM and FDMEE_x000a_ * Must know how EPM reports work and how advanced reports can be enabled via EPM data._x000a_ * Should be well aware of integrations work in between EPM applications; inbound and outbound of EPM stack._x000a_ * Should have worked as a techno-functional lead in atleast 2 end to end implementations._x000a_ * Must have worked as per agile methodology._x000a_ * Excellent assertive communication and leadership skills._x000a_ * Should be able to work well with the stakeholders; collaborate and take the teams along._x000a_ * Willingness to learn and passion to make a difference/ lead a change._x000a_ * Should be aware how a vision statement is created for technologies and how strategies are aligned to achieve the defined vision._x000a_ * Should have created technology roadmaps and strategies._x000a_   _x000a_   _x000a__x000a_Qualifications_x000a__x000a_FM (or FCCS)/ FCM/ FDMEE Product Manager_x000a__x000a_Additional Information_x000a__x000a_Important Notice:_x000a__x000a_On behalf of Tesco Bengaluru, we must caution all job seekers and educational institutions that Tesco Bengaluru does not authorise any third parties to release employment offers or conduct recruitment drives via a third party. Hence, beware of inauthentic and fraudulent job offers or recruitment drives from any individuals or websites purporting to represent Tesco. Further, Tesco Bengaluru does not charge any fee or other emoluments for any reason (including without limitation, visa fees) or seek compensation from educational institutions to participate in recruitment events._x000a__x000a_Accordingly, please check the authenticity of any such offers before acting on them and where acted upon, you do so at your own risk. Tesco Bengaluru shall neither be responsible for honouring or making good the promises made by fraudulent third parties, nor for any monetary or any other loss incurred by the aggrieved individual or educational institution._x000a__x000a_In the event that you come across any fraudulent activities in the name of Tesco Bengaluru, please feel free report the incident at recruitment_compliance_india@tesco.com"/>
    <x v="0"/>
    <x v="2"/>
    <x v="3"/>
    <x v="65"/>
    <n v="3343540"/>
    <x v="0"/>
    <x v="0"/>
    <x v="1"/>
  </r>
  <r>
    <n v="623"/>
    <x v="553"/>
    <x v="20"/>
    <x v="0"/>
    <x v="0"/>
    <x v="254"/>
    <x v="373"/>
    <s v="2 weeks ago"/>
    <n v="71"/>
    <s v="!!!RELOCATION TO DUBAI- OFFICE BASED ROLE!!!_x000a__x000a__x000a__x000a__x000a_We are working with one of the fastest growing gaming review platforms in the MENA region, who are looking for a data focussed Product manager to join their team and grow their app and E-commerce platform, from conception through launch and beyond!_x000a__x000a__x000a__x000a__x000a_-Role description:_x000a__x000a_ * Focus on driving customer acquisition and monetization over their platforms_x000a_ * Enhance user experience by translating data into actionable design recommendations._x000a_ * Strategize and execute successful product launches, including messaging, marketing collateral, and user training materials._x000a_ * Work cross-functionally with the Engineering team and report directly into the CTO._x000a__x000a__x000a__x000a__x000a_-Requirements:_x000a__x000a_ * a DATA centric Product manager- with examples on your CV_x000a_ * Experience in driving revenue and monetization_x000a_ * Exposure to building 0-1 Products in a B2C environment_x000a_ * 3+ years of direct Product management experience._x000a__x000a__x000a__x000a__x000a_-Preferred but non-essential:_x000a__x000a_ * Understanding of how content can drive and maximize monetization/revenue_x000a_ * Previous experience working on iGaming products, E-commerce, Ad-Tech and Ed-Tech platforms_x000a_ * Proficiency in SQL._x000a__x000a__x000a__x000a__x000a_-Benefits:_x000a__x000a_ * Relocation to Dubai (flights and short term hotel stay)_x000a_ * Private medical insurance and individual VISA sponsorship_x000a_ * The chance to work in one of the fastest growing economies worldwide._x000a__x000a__x000a__x000a__x000a_Only apply to this position if you're open to relocating to the UAE- please note only individual VISA sponsorship is available._x000a__x000a__x000a__x000a__x000a_This is a slick process, with 2 interview stages- get in touch if of interest!_x000a__x000a_"/>
    <x v="0"/>
    <x v="3"/>
    <x v="59"/>
    <x v="140"/>
    <n v="10973412"/>
    <x v="13"/>
    <x v="0"/>
    <x v="0"/>
  </r>
  <r>
    <n v="624"/>
    <x v="554"/>
    <x v="35"/>
    <x v="0"/>
    <x v="0"/>
    <x v="279"/>
    <x v="82"/>
    <s v="3 weeks ago"/>
    <n v="200"/>
    <s v="Experience - 3 to 5 Years_x000a__x000a_Work Location - Hyderabad_x000a__x000a__x000a__x000a__x000a__x000a__x000a__x000a_High level job description provided below FYR._x000a__x000a__x000a__x000a__x000a_Experience in FP &amp; A._x000a__x000a__x000a__x000a__x000a_The role is enabling the business unit in terms of Financial information, drive the process, Financial guidance, reporting ,enabling the leaders with data driven decisions and work with different teams and leaders to achieve the financial goals and objectives._x000a__x000a_Â·_x000a__x000a_Pricing ,Planning and budgeting, margin analysis and reporting_x000a__x000a_Â· Co Own the financial plan of the business unit_x000a__x000a_Â· Revenue guidance_x000a__x000a_Â· Margin governance_x000a__x000a_Â· Commercial deal structuring /pricing_x000a__x000a_Â· Reporting for the Business Unit_x000a__x000a_Â· Margin and performance analysis_x000a__x000a_Â· Work with Delivery, other enabling function to achieve the financial goals._x000a__x000a_Â· Functionally own the order to cash process ,work with all the technical and other functions achieve the financial goal."/>
    <x v="0"/>
    <x v="4"/>
    <x v="3"/>
    <x v="7"/>
    <n v="86813252"/>
    <x v="2"/>
    <x v="1"/>
    <x v="0"/>
  </r>
  <r>
    <n v="625"/>
    <x v="555"/>
    <x v="0"/>
    <x v="0"/>
    <x v="0"/>
    <x v="280"/>
    <x v="83"/>
    <s v="3 weeks ago"/>
    <n v="200"/>
    <s v="We are currently looking to hire an Associate Finance Analyst to work within our Global Finance Operations Team. The India based Global Finance Operations team is a shared services organization which plays a pivotal role in managing the Order to Cash (O2C) process for a major part of the global Research &amp; Development Services organization. The team support around 35% of the global project portfolio. In addition, the team provides quality services related to Global Financial Reporting, Global Systems Support (GPSS) and to a smaller extent related to FP&amp;A, GL, AP and AR._x000a__x000a__x000a__x000a__x000a_PURPOSE_x000a__x000a_Provide project financial support and direction on assigned projects, and ensuring project financials are properly monitored and managed in pursuit of maximizing project profitability and cash flow._x000a__x000a__x000a__x000a__x000a_RESPONSIBILITIES_x000a__x000a_ * Conduct monthly review and analysis of assigned projects, including review of revenue recognition, project performance variances, and unbilled/unearned positions._x000a_ * Review and approve work movements and changes, and final remaining revenue adjustment for assigned projects._x000a_ * Ensure project journal, write-offs, and financial adjustments are properly documented, reviewed and approved._x000a_ * Prepare monthly reporting requirements for assigned projects, including unsigned contract opportunities, backlog, and other ad-hoc financial analysis as required._x000a_ * Review and approve work movements and changes, and final remaining revenue adjustment for assigned projects._x000a_ * Ensure project journal, write-offs, and financial adjustments are properly documented, reviewed and approved. Monitor Unbilled, Write-off activity, Over the Limit and Contract Activation exception reports and resolve/escalate unusual activity._x000a_ * Coordinate loading of global project budgets to financial management system, including collection of non IQVIA International Pricing supported budgets. Review / reconcile loaded project budgets to ensure accuracy against contracted values._x000a_ * Coordinate loading of payment schedule. Review / reconcile loaded project payment schedule to ensure accuracy against contracted values and compliance to negotiated contract terms._x000a_ * Coordinate configuration of Project and Contract modules, including assignment of Rate Sets / Plans to Activities, configuration of Contract Lines and establishment of Billing / Revenue Limits._x000a_ * Review / monitor rate exception reports and coordinate resolution of rate issues in a timely manner with the Global Project Services Group._x000a_ * Ensure review and completion of Project Check-off list throughout the project lifecycle (Activation, Configuration and Close-out)._x000a_ * Monitor monthly compliance reports, to ensure timely reporting of revenue and billing deliverables by Project Manager._x000a_ * Complete project close-out procedures and communicate Project Status Action to the Global_x000a_ * Project Services Support Group._x000a_ * Perform project level unbilled / unearned reconciliations as required._x000a_ * Monitor Unbilled, Write-off activity, Over the Limit and Contract Activation exception reports and resolve/escalate unusual activity._x000a_ * Complete assigned Monthly and Quarterly Sarbanes Oxley reporting requirements._x000a_ * Train and mentor more junior support staff._x000a_ * May be assigned responsibility for projects and/or customers._x000a_ * Perform any other duties as assigned._x000a__x000a__x000a__x000a__x000a_REQUIRED KNOWLEDGE, SKILLS, AND ABILITIES_x000a__x000a_ * Minimum 3 yearâ€™s accounting or project finance experience with master's degree._x000a_ * Knowledge of revenue recognition, variance analysis, unbilled/unearned and cash flow management, and backlog forecasting._x000a_ * Knowledge of Microsoft Office applications._x000a_ * Technical accounting skills._x000a_ * Good analytical and numeracy skills._x000a_ * Ability to exercise judgment within procedures and practices to determine appropriate action._x000a_ * Ability to prioritize and coordinate multiple work requirements to meet deadlines._x000a_ * Ability to establish and maintain effective working relationships with co-workers, managers and clients._x000a__x000a_"/>
    <x v="0"/>
    <x v="4"/>
    <x v="68"/>
    <x v="141"/>
    <n v="4057"/>
    <x v="86"/>
    <x v="11"/>
    <x v="0"/>
  </r>
  <r>
    <n v="626"/>
    <x v="556"/>
    <x v="75"/>
    <x v="0"/>
    <x v="0"/>
    <x v="281"/>
    <x v="374"/>
    <s v="2 weeks ago"/>
    <n v="137"/>
    <s v="Interested Candidates with relevant experience reach out at the below contact details:_x000a__x000a_Rajeshwari Negi: 9999840773 / Divya Kalra: 8588826024_x000a__x000a__x000a__x000a__x000a_About TrueBlue_x000a__x000a__x000a__x000a__x000a_TrueBlue, Inc. is a leading provider of industrial staffing and outsourced workforce solutions. Publicly traded since 1996 and annual sales in excess of $2.4 billion, the company provides work opportunities through staffing solutions brand PeopleReady; workforce management brands Staff Management, SIMOS, and Centerline; and recruitment process outsourcing solutions business PeopleScout. TrueBlue is the people company. We were founded on the idea that by connecting people and work, we can help our clients grow their businesses while growing ours. We have grown over the most recent years with our service offerings and global footprint, connecting over 720,000 people with work each year while serving our clients; we have the ability and technology solutions to do even more. Today, our ambitious vision is to be the talent solution for the changing world of work. We see great opportunity in growing to be the leading provider of contingent workforce solutions in North America and the recruitment process outsourcing solutions globally. Our growth strategy includes both organic growth and strategic acquisitions.What we do at TrueBlue is simple we put people to work and change lives. For more information, please visit www.trueblue.com_x000a__x000a__x000a__x000a__x000a__x000a__x000a__x000a_Key Responsibilities:_x000a__x000a__x000a__x000a__x000a_Incentive Calculation â€“ Applies consistent calculation methodology of metric-based incentive plan payments for eligible incumbents as well as the distribution of calculation worksheets, payroll loader files, and related journal entries. Ensures calculations comply with the incentive plans, and manages exceptions to standard policies._x000a__x000a__x000a__x000a__x000a_Incentive Reporting &amp; Analysis â€“ Prepares reporting and conducts analysis that provides insight into plan performance and incumbent performance within the plan design and established processes. Provides incentive compensation support through the generation of ad-hoc reports while continuously improving tracking and reporting for end users._x000a__x000a__x000a__x000a__x000a_Application Maintenance &amp; Training â€“ Develops user procedures, guidelines and documentation for incentive compensation applications. Conducts web demonstrations and provides training on incentive compensation processes and applications. Performs data maintenance and updates within the applications along with assisting in the user acceptance training and implementation of new applications and upgrades._x000a__x000a__x000a__x000a__x000a_Incentive Compensation Support â€“ Provides expertise and support by prioritizing inquires and special requests ensuring timely resolution and follow up, engaging appropriate functional partners when necessary to drive issue resolution. Identifies inquiry and request trends to assist in developing process improvement strategies._x000a__x000a__x000a__x000a__x000a_Skills/Knowledge/Abilities_x000a__x000a__x000a__x000a__x000a_The successful candidate will have strong financial acumen and analytical skills. He or she is self-motivated with an eye for process improvement and problem-solving. A successful candidate will have a strong work ethic; with the ability to manage multiple priorities and meet deadlines in a fast paced, dynamic work environment. In addition, the successful candidate should have the following:_x000a__x000a__x000a__x000a__x000a_In terms of the performance and personal competencies required for the position, we would highlight the following:_x000a__x000a__x000a__x000a__x000a_Accuracy and Attention to Detail_x000a__x000a_Â· Values accuracy and attention to detail_x000a__x000a_Â· Possesses the ability to handle data with high levels of accuracy and highly confidential information with discretion_x000a__x000a_Effective Communication_x000a__x000a_Â· Strong communication and presentation skills with an ability to articulate issues in a simple and compelling manner to middle management_x000a__x000a_Â· Strong interpersonal and relationship building skills_x000a__x000a_Â· Ability to effectively collaborate across the organization as a valued partner_x000a__x000a_Problem Solving_x000a__x000a_Â· Knowledge of approaches and tools for recognizing and resolving problems_x000a__x000a_Â· Ability to apply logic and analyze processes to identify inefficiencies and propose solutions_x000a__x000a_Technology Skills_x000a__x000a_Â· Strong interest and experience in learning and working with new software tools_x000a__x000a_Â· Advanced Microsoft Excel skills and proficiency in Microsoft Access, PowerPoint and Word. Knowledge of SQL a plus_x000a__x000a__x000a__x000a__x000a_Qualifications and Skills:_x000a__x000a__x000a__x000a__x000a_ * Bachelorâ€™s Degree in Accounting/Finance or related field with 1-2 years o related experience preferred; or 4+ years of related experience._x000a_ * Excellent verbal and written communication Skills_x000a_ * Should be willing to work in Rotational Shifts_x000a_ * Self-starter that demonstrates attention to detail and a â€œroll-up-the-sleevesâ€ mentality_x000a_ * Experience leveraging technology working with modern technologies and BI tools, and an ability to solve problems through the use of data and analytics_x000a_ * Familiarity with key financial statements (income statement, cash flow, and balance sheet) a plus_x000a_ * Knowledge and insight on current business and economic trends a plus_x000a__x000a__x000a__x000a__x000a_Job Location: TrueBlue India, 11th floor Tower- 1, Candor TechSpace, IT/ITES SEZ, Sector 48, Gurugram, Haryana 122001._x000a__x000a_"/>
    <x v="0"/>
    <x v="3"/>
    <x v="69"/>
    <x v="20"/>
    <n v="1237738"/>
    <x v="6"/>
    <x v="5"/>
    <x v="0"/>
  </r>
  <r>
    <n v="627"/>
    <x v="557"/>
    <x v="80"/>
    <x v="0"/>
    <x v="0"/>
    <x v="282"/>
    <x v="375"/>
    <s v="1 week ago"/>
    <n v="200"/>
    <s v="Here at Syndigo, we're enabling our clients to deliver better eCommerce experiences. We've mastered the right data, right now. From creation to sale, that's the value our partners get from us - a holistic, truly differentiated end-to-end solution that closes the loop while increasing sales._x000a__x000a__x000a__x000a__x000a_Basically, we're the accurate data behind how people feel when they shop online with confidence!_x000a__x000a__x000a__x000a__x000a_We cannot do all of this without our amazing people! Our employees make the magic happen here at Syndigo and we're growing rapidly! We're ready for you to collaborate with us to challenge the status quo!_x000a__x000a__x000a__x000a__x000a_We are seeking a qualified Finance Analyst to join our team in India. As a Finance Analyst, you will play a crucial role in supporting financial decision-making, analyzing data, and providing insights to drive business growth._x000a__x000a__x000a__x000a__x000a_Key Responsibilities_x000a__x000a__x000a__x000a__x000a_Data Interpretation: Collect, analyze, and interpret financial data to identify trends, opportunities, and potential risks. Prepare reports and presentations to communicate findings to stakeholders._x000a__x000a__x000a__x000a__x000a_Financial Analysis: Conduct in-depth financial analysis, including variance analysis, trend analysis, and profitability analysis, to provide insights into business performance._x000a__x000a__x000a__x000a__x000a_Financial Modeling: Develop financial models to support strategic decision-making, such as investment analysis, pricing strategies, and scenario planning._x000a__x000a__x000a__x000a__x000a_Cross-functional Collaboration: Work closely with various departments, including operations, sales, and marketing, to gather data and insights that contribute to financial analysis and planning._x000a__x000a__x000a__x000a__x000a_Qualifications_x000a__x000a__x000a__x000a__x000a_Bachelor's degree in Finance, Accounting, Economics, or a related field. A Master's degree or professional certification (e.g., CFA, CA, CPA) is a plus._x000a__x000a__x000a__x000a__x000a_Proven experience as a Finance Analyst or similar role, preferably in a corporate finance environment._x000a__x000a__x000a__x000a__x000a_Strong analytical and quantitative skills, including proficiency in financial modeling and data analysis tools._x000a__x000a__x000a__x000a__x000a_Advanced proficiency in Microsoft Excel and financial software applications._x000a__x000a__x000a__x000a__x000a_Effective communication skills to convey complex financial information to non-financial stakeholders._x000a__x000a__x000a__x000a__x000a_Attention to detail and a commitment to accuracy in financial reporting._x000a__x000a__x000a__x000a__x000a_Ability to work independently and collaboratively in a team-oriented environment._x000a__x000a__x000a__x000a__x000a_Strong problem-solving and critical-thinking abilities._x000a__x000a__x000a__x000a__x000a_Diversity, Equity &amp; Inclusion_x000a__x000a__x000a__x000a__x000a_Authenticity fuels our work. In fact, itâ€™s one of our Syndigo Values. To achieve the best version of our organization, we know it takes new ideas, new approaches, new perspectives and new ways of thinking. A purpose we are 100% committed to cultivating._x000a__x000a__x000a__x000a__x000a_Diversity is woven into our fabric at Syndigo and itâ€™s how we stay an industry leader, innovating technology solutions that equip our customers with everything they need to be successful!_x000a__x000a__x000a__x000a__x000a_All are welcome here and we invite you to join our team if you are ready to help us continue that growth!_x000a__x000a__x000a__x000a__x000a_GDPR/CCPA_x000a__x000a__x000a__x000a__x000a_Syndigo, to process applications, holds onto data for a &quot;reasonable time&quot; after applications are submitted. This data is stored for Syndigo's internal use by HR/Recruiting Staff only. Verified requests for data deletion and exports will be completed upon request._x000a__x000a__x000a__x000a__x000a_Syndigo Job Applicant Privacy Notice_x000a__x000a__x000a__x000a__x000a_At Syndigo, we care about your privacy. As you go through our recruitment process, we are committed to being transparent about how we process your personal data. To learn more about how Syndigo processes your personal data, go to our Job Applicant Privacy Notice."/>
    <x v="0"/>
    <x v="0"/>
    <x v="70"/>
    <x v="2"/>
    <n v="28625135"/>
    <x v="29"/>
    <x v="0"/>
    <x v="1"/>
  </r>
  <r>
    <n v="628"/>
    <x v="558"/>
    <x v="51"/>
    <x v="0"/>
    <x v="0"/>
    <x v="283"/>
    <x v="25"/>
    <s v="3 weeks ago"/>
    <n v="200"/>
    <s v=" * Job description_x000a__x000a_Role Profile_x000a__x000a__x000a__x000a__x000a_Job Title_x000a__x000a__x000a__x000a__x000a_Financial Analyst (IC2)_x000a__x000a__x000a__x000a__x000a_Department_x000a__x000a__x000a__x000a__x000a_Global Business Finance India_x000a__x000a__x000a__x000a__x000a_Location_x000a__x000a__x000a__x000a__x000a__x000a__x000a__x000a_Bangalore, India_x000a__x000a__x000a__x000a__x000a_Reporting Structure_x000a__x000a__x000a__x000a__x000a__x000a__x000a__x000a_Functional_x000a__x000a__x000a__x000a__x000a__x000a__x000a__x000a_Administrative_x000a__x000a__x000a__x000a__x000a_Manager Finance_x000a__x000a__x000a__x000a__x000a__x000a__x000a__x000a_Manager Finance_x000a__x000a__x000a__x000a__x000a_Span of Control_x000a__x000a__x000a__x000a__x000a__x000a__x000a__x000a_Direct Reportees_x000a__x000a__x000a__x000a__x000a__x000a__x000a__x000a_N/A_x000a__x000a__x000a__x000a__x000a_Indirect Reportees_x000a__x000a__x000a__x000a__x000a__x000a__x000a__x000a_N/A_x000a__x000a__x000a__x000a__x000a_Role Objective_x000a__x000a__x000a__x000a__x000a__x000a__x000a__x000a_To provide Finance Support to Business and finance through detailed research and analysis of standard reporting including detailed financial analysis. Drive budgeting &amp; forecasting process to facilitate decision making and support future business strategies._x000a__x000a__x000a__x000a__x000a_Principal Expectation_x000a__x000a__x000a__x000a__x000a_The primary responsibilities of the role (Senior Financial Analyst)_x000a__x000a__x000a__x000a__x000a_o Provide deliverables / reports in a timely &amp; accurate manner to stakeholders_x000a__x000a__x000a__x000a__x000a_o Prepare forecast / budget based on Trend analysis and drive expense forecast calls_x000a__x000a__x000a__x000a__x000a_o Analyze complex spreadsheets and provide an executive summary_x000a__x000a__x000a__x000a__x000a_o Gain advanced understanding of Business and Business processes_x000a__x000a__x000a__x000a__x000a_o Support BP Finance Team with complex ad-hoc analysis_x000a__x000a__x000a__x000a__x000a_o Present KPIs to management / stakeholders_x000a__x000a__x000a__x000a__x000a_o Demonstrate advanced knowledge of corporate processes like forecast / budget cycle, restatement etc.,_x000a__x000a__x000a__x000a__x000a_o Identify opportunities for process improvements and provide solutions to management (Eg: CoE Transition)_x000a__x000a__x000a__x000a__x000a_o Review and sign off process checklist / operating procedures including updates_x000a__x000a__x000a__x000a__x000a_Additional Responsibilities (Lead Analyst Differentiators)_x000a__x000a__x000a__x000a__x000a_o Plan for quarter-end &amp; year-end close workload (Revenue / Expense)_x000a__x000a__x000a__x000a__x000a_o Perform scenario building to enable decision making_x000a__x000a__x000a__x000a__x000a_o Participate in Departmental / Global Projects; Lead simple projects under regular reviews and guidance; Propose proactive course corrections_x000a__x000a__x000a__x000a__x000a_o Review reports produced by Financial Analysts_x000a__x000a__x000a__x000a__x000a_o Train junior members on Oracle systems/tools and hierarchies, support Boot-camp trainings, next level and other such forums_x000a__x000a__x000a__x000a__x000a_o Conduct root cause analysis on key issues and provide solutions for the same_x000a__x000a__x000a__x000a__x000a_o Ensure all the project mile stones are met by the team_x000a__x000a__x000a__x000a__x000a_Key Stakeholders_x000a__x000a__x000a__x000a__x000a__x000a__x000a__x000a__x000a__x000a__x000a_Entity/ Contact_x000a__x000a__x000a__x000a__x000a__x000a__x000a__x000a_Nature/ Interaction_x000a__x000a__x000a__x000a__x000a_Internal_x000a__x000a__x000a__x000a__x000a__x000a__x000a__x000a_o GFIC GBF Teams cross LoB &amp; divisions_x000a__x000a__x000a__x000a__x000a_o GFIC Management Teams_x000a__x000a__x000a__x000a__x000a__x000a__x000a__x000a_o Delivery related_x000a__x000a__x000a__x000a__x000a_o Operations Reviews_x000a__x000a__x000a__x000a__x000a__x000a__x000a__x000a__x000a__x000a__x000a_Entity/ Contact_x000a__x000a__x000a__x000a__x000a__x000a__x000a__x000a_Nature/ Interaction_x000a__x000a__x000a__x000a__x000a_External_x000a__x000a__x000a__x000a__x000a__x000a__x000a__x000a_o Field Finance Teams_x000a__x000a__x000a__x000a__x000a_o Finance Projects Team_x000a__x000a__x000a__x000a__x000a_o Business / Business Ops Team_x000a__x000a__x000a__x000a__x000a__x000a__x000a__x000a_o Activity planning_x000a__x000a__x000a__x000a__x000a_o Forecast Calls_x000a__x000a__x000a__x000a__x000a_o Project / Status updates_x000a__x000a__x000a__x000a__x000a_Qualifications &amp; Experience_x000a__x000a__x000a__x000a__x000a_Education_x000a__x000a__x000a__x000a__x000a__x000a__x000a__x000a_MBA (fresher), CA or CMA (Completed)_x000a__x000a__x000a__x000a__x000a_Experience_x000a__x000a__x000a__x000a__x000a__x000a__x000a__x000a_4-8 years of relevant experience in FP&amp;A_x000a__x000a__x000a__x000a__x000a_Competencies_x000a__x000a__x000a__x000a__x000a__x000a__x000a__x000a__x000a__x000a__x000a_Functional_x000a__x000a__x000a__x000a__x000a__x000a__x000a__x000a_Behavioral_x000a__x000a__x000a__x000a__x000a_Essential_x000a__x000a__x000a__x000a__x000a__x000a__x000a__x000a_o Analytical / BI Tools_x000a__x000a__x000a__x000a__x000a_o Advanced MS-Office Skills_x000a__x000a__x000a__x000a__x000a_o Understanding of ERP_x000a__x000a__x000a__x000a__x000a__x000a__x000a__x000a_o Performance Drive &amp; Execution_x000a__x000a__x000a__x000a__x000a_o Collaboration_x000a__x000a__x000a__x000a__x000a_o Communicating for Impact_x000a__x000a__x000a__x000a__x000a_o Inspirational Leadership_x000a__x000a__x000a__x000a__x000a_o Competitive Edge_x000a__x000a__x000a__x000a__x000a_o Change Agility_x000a__x000a__x000a__x000a__x000a_o Mastering Complexity_x000a__x000a__x000a__x000a__x000a_Desired_x000a__x000a__x000a__x000a__x000a__x000a__x000a__x000a_o Understanding of CRM_x000a__x000a__x000a__x000a__x000a__x000a__x000a__x000a__x000a__x000a__x000a__x000a__x000a__x000a__x000a__x000a__x000a__x000a__x000a__x000a__x000a__x000a__x000a__x000a__x000a__x000a_Performance Drive and Execution which is all about leading by example to deliver business results;_x000a__x000a__x000a__x000a__x000a_Collaboration which is about leveraging the combined strength of Oracle;_x000a__x000a__x000a__x000a__x000a_Communicating for Impact which focuses on the need to communicate openly and effectively to influence others;_x000a__x000a__x000a__x000a__x000a_Inspirational Leadership about inspiring through your example;_x000a__x000a__x000a__x000a__x000a_Competitive Edge to drive competitiveness and innovation;_x000a__x000a__x000a__x000a__x000a_Change Agility focused on driving and responding to change_x000a__x000a__x000a__x000a__x000a_ * Mastering Complexity which is about making timely business decisions with sound judgement."/>
    <x v="0"/>
    <x v="3"/>
    <x v="3"/>
    <x v="7"/>
    <n v="1028"/>
    <x v="0"/>
    <x v="0"/>
    <x v="0"/>
  </r>
  <r>
    <n v="629"/>
    <x v="559"/>
    <x v="25"/>
    <x v="0"/>
    <x v="0"/>
    <x v="284"/>
    <x v="287"/>
    <s v="2 days ago"/>
    <n v="200"/>
    <s v="Job Description â€“ Investment Analyst_x000a__x000a__x000a__x000a__x000a_ROLES AND RESPONSIBILITIES:_x000a__x000a__x000a__x000a__x000a_ * You will have a multi-faceted role, wherein you will be required to assume a front-end plus backend role to help ensure the success of customers using the Marquee Equity service, and manage Marquee Equityâ€™s relationships with them on an ongoing basis_x000a_ * You will be primarily working in creating deal documents such as pitch decks, financial models, business plans, teasers, etc. for clients across sectors and geographies as well as stages of their business operations._x000a_ * You will be required to advise and consult clients with fundraising ask, valuation, financial models, business projections, pitch decks, and other documents._x000a_ * You are required to ensure quality services are delivered to the client._x000a_ * You are required to adhere to strict deadlines and manage multiple deals together._x000a_ * You should be open to long working hours at times._x000a_ * Once a client is successfully served, you are required to receive testimonials from the users of Marqueeâ€™s services._x000a__x000a__x000a__x000a__x000a_REQUIREMENTS:_x000a__x000a_ * 1-3 years of prior Investment Banking/ Investment Analyst experience is preferred._x000a_ * CFA/CA/MBA from a reputable college/university._x000a_ * Knowledge/prior experience with the startup fundraising/private equity industry is a distinct advantage._x000a_ * WE'RE A REMOTE TEAM so you can work from wherever you like - you don't have to attend office on a day-to-day basis._x000a_ * You should own a laptop and a good system in place to conduct day-to-day operations_x000a_ * EXCELLENT written and spoken English is required._x000a_ * We shall provide a 5-7 days training session once you join in._x000a_ * _x000a_   _x000a__x000a__x000a__x000a__x000a_Join Marquee Equity, a global leader in end-to-end fundraising solutions._x000a__x000a__x000a__x000a__x000a_Visit our website: www.marquee-equity.com and check client testimonials on TrustPilot/MarqueeEquity_x000a__x000a_"/>
    <x v="0"/>
    <x v="4"/>
    <x v="71"/>
    <x v="120"/>
    <n v="13253391"/>
    <x v="17"/>
    <x v="11"/>
    <x v="1"/>
  </r>
  <r>
    <n v="630"/>
    <x v="560"/>
    <x v="23"/>
    <x v="0"/>
    <x v="0"/>
    <x v="285"/>
    <x v="376"/>
    <s v="3 weeks ago"/>
    <n v="199"/>
    <s v="Job Role: Trading Analyst_x000a__x000a_Salary: 3 LPA to 6.6 LPA_x000a__x000a_Experience Required: Minimum 5 yrs with NISM certification_x000a__x000a_Mode: Work From Office_x000a__x000a_Location: Akshar Business Park, Sector 25, Vashi, Navi Mumbai_x000a__x000a_Job Description: Position Overview: The Derivative Trader is a financial professional_x000a__x000a_responsible for executing trades involving derivatives instruments on behalf of their clients or_x000a__x000a_their employer (usually a financial institution or investment firm). Derivatives are financial_x000a__x000a_contracts whose value is derived from an underlying asset, index, or interest rate. The role of_x000a__x000a_a derivative trader is to analyse market trends, identify profitable opportunities, and execute_x000a__x000a_trades to manage risk and maximise returns for their clients or the organisation._x000a__x000a_RESPONSIBILITIES:_x000a__x000a_â— Market Analysis: Conduct in-depth research and analysis of financial markets,_x000a__x000a_economic indicators, and various asset classes to identify potential trading_x000a__x000a_opportunities._x000a__x000a_â— Trade Execution: Execute trades involving derivatives instruments, such as options,_x000a__x000a_futures, swaps, and other complex financial products, based on market analysis and_x000a__x000a_client requirements._x000a__x000a_â— Risk Management: Develop and implement risk management strategies to protect_x000a__x000a_against potential losses and manage exposure to market fluctuations._x000a__x000a_â— Portfolio Management: Manage derivative trading portfolios for clients or the_x000a__x000a_organisation, ensuring proper diversification and adherence to investment objectives._x000a__x000a_â— Trade Monitoring: Continuously monitor market movements and positions to make_x000a__x000a_timely adjustments to trading strategies._x000a__x000a_â— Client Communication: Communicate with clients, providing them with market_x000a__x000a_insights, updates on trades, and performance reports._x000a__x000a_â— Compliance and Regulation: Adhere to relevant financial regulations and compliance_x000a__x000a_policies while executing trades and managing client portfolios._x000a__x000a_â— Performance Reporting: Prepare and present performance reports and trading_x000a__x000a_results to clients or management._x000a__x000a_â— Financial Modelling: Utilise financial models and quantitative analysis techniques to_x000a__x000a_assess risk and evaluate potential trading strategies._x000a__x000a__x000a__x000a__x000a_â— Technology Utilisation: Leverage trading platforms, algorithmic trading tools, and_x000a__x000a_market data systems to optimise trading efficiency._x000a__x000a_â— Relationship Management: Build and maintain strong relationships with clients,_x000a__x000a_brokers, and other relevant stakeholders._x000a__x000a_â— Continuous Learning: Stay updated with industry trends, new financial products, and_x000a__x000a_market developments to enhance trading strategies._x000a__x000a_Requirements:_x000a__x000a_â— Bachelor's degree in Finance, Economics, Mathematics, or a related field. Advanced_x000a__x000a_degrees or relevant certifications (e.g., CFA, FRM,NISM) are advantageous._x000a__x000a_â— Proven experience as a Derivative Trader or in a related trading role within the_x000a__x000a_financial industry._x000a__x000a_â— Comprehensive knowledge of derivatives instruments and financial markets._x000a__x000a_â— Strong analytical and quantitative skills with the ability to interpret complex financial_x000a__x000a_data._x000a__x000a_â— Proficiency in using trading platforms and market analysis tools._x000a__x000a_â— Excellent decision-making abilities and the capacity to work well under pressure._x000a__x000a_â— Effective communication and presentation skills to interact with clients and_x000a__x000a_colleagues._x000a__x000a_â— Ability to work in a fast-paced and dynamic trading environment._x000a__x000a_â— Risk management expertise and the ability to manage large trading portfolios_x000a__x000a_effectively._x000a__x000a_â— Ethical conduct and compliance with financial regulations and industry best practices."/>
    <x v="0"/>
    <x v="4"/>
    <x v="72"/>
    <x v="142"/>
    <n v="69007029"/>
    <x v="7"/>
    <x v="6"/>
    <x v="0"/>
  </r>
  <r>
    <n v="631"/>
    <x v="561"/>
    <x v="10"/>
    <x v="0"/>
    <x v="0"/>
    <x v="286"/>
    <x v="377"/>
    <s v="2 weeks ago"/>
    <n v="62"/>
    <s v="Title: Global Equity Analyst_x000a__x000a__x000a__x000a__x000a_Location: Mumbai (with flexibility for remote work)_x000a__x000a__x000a__x000a__x000a_Experience Level: 3+ Years_x000a__x000a__x000a__x000a__x000a_About Us:_x000a__x000a_We are an Asset Management division of a Singapore-based fund_x000a__x000a_management company, operating across three international jurisdictions. Our team_x000a__x000a_consists of experienced prop traders who manage an active Long/Short equity fund._x000a__x000a_We are currently expanding and seeking a Junior Global Equity Analyst to fortify our_x000a__x000a_team. This role is instrumental in launching new funds and strategies, with a focus on_x000a__x000a_Global Large Cap equities. The ideal candidate will have a solid understanding of_x000a__x000a_equity markets and experience in analyzing large-cap companies across various_x000a__x000a_geographies. This role involves in-depth research and analysis of market trends,_x000a__x000a_financial statements, and business models of large-cap companies to make informed_x000a__x000a_investment recommendations._x000a__x000a__x000a__x000a__x000a_Key Responsibilities:_x000a__x000a__x000a__x000a__x000a_ï‚· Conduct detailed bottom-up analysis of specific companies and industries to_x000a__x000a_generate solid investment ideas._x000a__x000a_ï‚· Build and maintain financial models; analyse financial performance, returns on_x000a__x000a_capital, and valuation._x000a__x000a_ï‚· Discuss and present investment recommendations with Portfolio Managers._x000a__x000a_ï‚· Prepare investment memorandums to articulate research conclusions._x000a__x000a_ï‚· Maintain up-to-date research for existing portfolio positions._x000a__x000a_ï‚· Make informed recommendations to the Asset Management Team._x000a__x000a_ï‚· Assist in preparing monthly presentations for both internal sales teams and_x000a__x000a_external clients._x000a__x000a_ï‚· Prepare for client meetings, including sales pitches, marketing materials,_x000a__x000a_performance analysis, and financial figures._x000a__x000a_ï‚· Support the asset management team in daily fund operations, including trade_x000a__x000a_capture, portfolio monitoring, risk management, and rebalancing._x000a__x000a__x000a__x000a__x000a_Candidate Profile:_x000a__x000a__x000a__x000a__x000a_ï‚· Passion for investing and ability to work under pressure._x000a__x000a_ï‚· A solid academic background with a degree from a premier university._x000a__x000a_ï‚· Minimum of 3 yearsâ€™ experience as an Equity Analyst on the buy-side or sell-_x000a__x000a_side._x000a__x000a_ï‚· Self-motivated, diligent, with a commitment to producing high-quality work._x000a__x000a_ï‚· Strong analytical and financial modelling skills._x000a__x000a_ï‚· A hard worker, highly motivated, and a collaborative team player._x000a__x000a_ï‚· Effective communication skills and ability to engage in constructive debate._x000a__x000a_ï‚· CFA Charter or a significant progress towards it preferred._x000a__x000a_ï‚· Working knowledge of Bloomberg, Reuters, and Excel._x000a__x000a__x000a__x000a__x000a_Benefits:_x000a__x000a__x000a__x000a__x000a_ï‚· Opportunity for remote work._x000a__x000a_ï‚· Exposure to global equities, with potential career advancement into a Portfolio_x000a__x000a_Management role to international offices, should the candidate demonstrate_x000a__x000a_ability to generate alpha on a consistent basis."/>
    <x v="0"/>
    <x v="4"/>
    <x v="70"/>
    <x v="20"/>
    <n v="77642194"/>
    <x v="54"/>
    <x v="0"/>
    <x v="0"/>
  </r>
  <r>
    <n v="632"/>
    <x v="562"/>
    <x v="34"/>
    <x v="0"/>
    <x v="0"/>
    <x v="287"/>
    <x v="140"/>
    <s v="1 week ago"/>
    <n v="200"/>
    <s v="JOB DESCRIPTION_x000a__x000a_Skill: Financial Planning &amp; Analysis (FP&amp;A)_x000a__x000a_Responsibilities â€“_x000a__x000a_ * Assist in preparation of all reporting and schedules for actuals analysis and to provide reports to COE team for upload in HFM._x000a_ * Prepare month P&amp;L and KPI summary._x000a_ * Assist in analyzing the P&amp;L and KPIâ€™s_x000a_ * Assist in data uploads from GFS to HFM and its validations._x000a_ * Familiarize with GFS and HFM functionalities and reports._x000a_ * Assist in analyzing the margins for customers and projects._x000a_ * Perform actuals vs forecast and budget variance analysis on costs with detailed breakdown, challenge actuals as needed._x000a_ * Support with preparation of various management Dashboards and manage discissions around Dashboard analysis with Business leaders, as needed (MIS experience a big plus!)_x000a_ * Manage Intercompany transactions and ensure no outstanding inventory on all internal projects. Activities include validating and completing Contractual / Internal SOW compliance, invoicing, posting of cost recovery / cross charge entries._x000a_ * Prepare accounting entries for accruals etc. as needed monthly. â€¢ Assist in legal entity reporting and reconciliations."/>
    <x v="0"/>
    <x v="4"/>
    <x v="69"/>
    <x v="7"/>
    <n v="157240"/>
    <x v="44"/>
    <x v="15"/>
    <x v="1"/>
  </r>
  <r>
    <n v="633"/>
    <x v="563"/>
    <x v="6"/>
    <x v="0"/>
    <x v="0"/>
    <x v="288"/>
    <x v="29"/>
    <s v="1 week ago"/>
    <n v="200"/>
    <s v="Role Purpose_x000a__x000a_The purpose of the role is to provide effective technical supportto the process and actively resolve client issues directly or throughtimely escalation to meet process SLAs._x000a__x000a_Do_x000a__x000a__x000a_ * Support process by managing transactions as per requiredquality standards_x000a_    * Fielding all incoming help requests from clients via telephoneand/or emails in a courteous manner_x000a_    * Document all pertinent end user identification information,including name, department, contact information and nature of problem orissue_x000a_    * Update own availability in the RAVE system to ensureproductivity of the process_x000a_    * Record, track, and document all queries received, problem-solving steps taken and total successful and unsuccessful resolutions_x000a_    * Follow standard processes and procedures to resolve all clientqueries_x000a_    * Resolve client queries as per the SLAâ€™s defined in thecontract_x000a_    * Access and maintain internal knowledge bases, resources andfrequently asked questions to aid in and provide effective problemresolution to clients_x000a_    * Identify and learn appropriate product details to facilitatebetter client interaction and troubleshooting_x000a_    * Document and analyze call logs to spot most occurring trends toprevent future problems_x000a_    * Maintain and update self-help documents for customers to speedup resolution time_x000a_    * Identify red flags and escalate serious client issues to Teamleader in cases of untimely resolution_x000a_    * Ensure all product information and disclosures are given toclients before and after the call/email requests_x000a_    * Avoids legal challenges by complying with service agreements_x000a_      _x000a_      _x000a__x000a_ * Deliver excellent customer service through effectivediagnosis and troubleshooting of client queries_x000a_    * Provide product support and resolution to clients by performinga question diagnosis while guiding users through step-by-step solutions_x000a_    * Assist clients with navigating around product menus andfacilitate better understanding of product features_x000a_    * Troubleshoot all client queries in a user-friendly, courteousand professional manner_x000a_    * Maintain logs and records of all customer queries as per thestandard procedures and guidelines_x000a_    * Accurately process and record all incoming call and email usingthe designated tracking software_x000a_    * Offer alternative solutions to clients (where appropriate) withthe objective of retaining customersâ€™ and clientsâ€™ business_x000a_    * Organize ideas and effectively communicate oral messagesappropriate to listeners and situations_x000a_    * Follow up and make scheduled call backs to customers to recordfeedback and ensure compliance to contract /SLAs_x000a_      _x000a_      _x000a__x000a_ * Build capability to ensure operational excellence andmaintain superior customer service levels of the existing account/client_x000a_    * Undertake product trainings to stay current with productfeatures, changes and updates_x000a_    * Enroll in product specific and any other trainings per clientrequirements/recommendations_x000a_    * Partner with team leaders to brainstorm and identify trainingthemes and learning issues to better serve the client_x000a_    * Update job knowledge by participating in self learningopportunities and maintaining personal networks_x000a_      _x000a_      _x000a__x000a_   Stakeholder Interaction_x000a_   _x000a_   _x000a_   Stakeholder Type_x000a_   _x000a_   _x000a_   Stakeholder Identification_x000a_   _x000a_   _x000a_   Purpose of Interaction_x000a_   _x000a_   _x000a_   Internal_x000a_   _x000a_   _x000a_   Team Leaders_x000a_   _x000a_   _x000a_   Performance review_x000a_   _x000a_   _x000a_   HR_x000a_   _x000a_   _x000a_   Hiring and employee engagement and retention_x000a_   _x000a_   _x000a_   Training Team_x000a_   _x000a_   _x000a_   Capability development_x000a_   _x000a_   _x000a_   Technical Lead_x000a_   _x000a_   _x000a_   Training, issue escalation/ resolution_x000a_   _x000a_   _x000a_   External_x000a_   _x000a_   _x000a_   Client_x000a_   _x000a_   _x000a_   Query Resolution_x000a_   _x000a_   _x000a_   Display_x000a_   _x000a_   _x000a_   Lists the competencies required to perform this role effectively:_x000a_   _x000a_   _x000a_   _x000a_   _x000a_    * Functional Competencies/ Skill_x000a_       * Process Knowledge â€“ Knowledge of assigned process, tools andsystems â€“ Foundation to Competent_x000a_         _x000a_         _x000a_   _x000a_      Competency Levels_x000a_      _x000a_      _x000a_      Foundation_x000a_      _x000a_      _x000a_      Knowledgeable about the competency requirements. Demonstrates (inparts) frequently with minimal support and guidance._x000a_      _x000a_      _x000a_      _x000a_      _x000a_      Competent_x000a_      _x000a_      _x000a_      Consistently demonstrates the full range of the competency withoutguidance. Extends the competency to difficult and unknown situations aswell._x000a_      _x000a_      _x000a_      _x000a_      _x000a_      Expert_x000a_      _x000a_      _x000a_      Applies the competency in all situations and is serves as a guide toothers as well._x000a_      _x000a_      _x000a_      _x000a_      _x000a_      Master_x000a_      _x000a_      _x000a_      Coaches others and builds organizational capability in the competencyarea. Serves as a key resource for that competency and is recognizedwithin the entire organization._x000a_      _x000a_      _x000a_      _x000a_      _x000a_       * Behavioral Competencies_x000a_          * Collaborative working_x000a_          * Problem solving and decision making_x000a_          * Attention to Detail_x000a_          * Execution Excellence_x000a_          * Client (Internal) Centricity_x000a_          * Effective Communication_x000a_            _x000a_            _x000a_      _x000a_         Deliver_x000a_         _x000a_         _x000a_         No._x000a_         _x000a_         _x000a_         Performance Parameter_x000a_         _x000a_         _x000a_         Measure_x000a_         _x000a_         _x000a_         Process_x000a_         _x000a_         _x000a_         _x000a_         _x000a_         No. of cases resolved per day, compliance to process and qualitystandards, meeting process level SLAs, Pulse score, Customer feedback_x000a_         _x000a_         _x000a_         _x000a_         _x000a_         Self- Management_x000a_         _x000a_         _x000a_         _x000a_         _x000a_         Productivity, efficiency, absenteeism, Training Hours, No oftechnical training completed_x000a_         _x000a_         _x000a_         _x000a_         _x000a_         Analytics(DMS)"/>
    <x v="0"/>
    <x v="2"/>
    <x v="70"/>
    <x v="7"/>
    <n v="1318"/>
    <x v="6"/>
    <x v="5"/>
    <x v="1"/>
  </r>
  <r>
    <n v="634"/>
    <x v="564"/>
    <x v="5"/>
    <x v="0"/>
    <x v="0"/>
    <x v="288"/>
    <x v="280"/>
    <s v="1 week ago"/>
    <n v="200"/>
    <s v="Description_x000a__x000a_Amazon seeks a Financial Analyst to be a key member of its Last Mile Operations Finance team. The person would play a key role in driving the business agenda. This includes, among other things, responsibility for financial metrics, reporting, forecasting &amp; planning and to help business in decision support through data analysis &amp; business insight._x000a__x000a_Key job responsibilities_x000a__x000a_The Successful Candidate Will Be Strategic, Analytical And Have The Demonstrated Ability To Effectively Manage Finances Of a High-growth Business Including_x000a__x000a__x000a_ * Performing financial reporting, ad-hoc business analyses and financial modeling. Presenting recommendations to business leadership on strategic decisions and planned future initiatives_x000a_ * Provide fixed asset awell as cash controllership to the operations team and build processes that augments transparency and improves controls_x000a_ * Facilitate financial reviews with business group and work with business leaders to ensure effective finance and cost management_x000a_ * Work closely with the business team to drive critical business goals like operations cost optimization and contribute to free cash flows_x000a_ * Partnering with business and finance leadership for high impact network level project(s) by making financial model for evaluating ideas to drive change management across the network_x000a_ * Manage financial planning and analysis_x000a_ * Facilitate weekly/ monthly/ quarterly reviews with data analysis and follow through with operations leaders on actionable items for improving cost metrics over a period of time_x000a_ * Work with accounting team to drive monthly, quarterly, and annual financial-book closure process_x000a_ * Perform ad-hoc business analyses, and financial modeling. Present recommendations to senior management on strategic decisions, and planned future initiatives_x000a_   _x000a_   _x000a__x000a_We are open to hiring candidates to work out of one of the following locations:_x000a__x000a_Gurugram, HR, IND_x000a__x000a_Basic Qualifications_x000a__x000a__x000a_ * 1+ years of finance experience_x000a_ * 1+ years of Accounts Receivable or Account Payable experience_x000a_ * 1+ years of applying key financial performance indicators (KPIs) to analyses experience_x000a_ * Experience using data to influence business decisions_x000a_ * Experience in corporate finance including budgeting/planning, forecasting and reporting_x000a_ * CA/MBA_x000a_   _x000a_   _x000a__x000a_Preferred Qualifications_x000a__x000a__x000a_ * 1+ years of participating in continuous improvement projects in your team to scale and improve controllership with measurable results experience_x000a_   _x000a_   _x000a_   _x000a__x000a_Company - ATSPL - Haryana_x000a__x000a_Job ID: A2537530"/>
    <x v="0"/>
    <x v="2"/>
    <x v="73"/>
    <x v="5"/>
    <n v="1586"/>
    <x v="6"/>
    <x v="5"/>
    <x v="1"/>
  </r>
  <r>
    <n v="635"/>
    <x v="565"/>
    <x v="26"/>
    <x v="0"/>
    <x v="0"/>
    <x v="289"/>
    <x v="378"/>
    <s v="3 days ago"/>
    <n v="200"/>
    <s v=" * Preparation of Credit Appraisal notes for SME Clients._x000a_ * Discuss with business on Terms and Conditions for risk assessments_x000a_ * Discuss with customers for obtention of information for preparation of CRANs._x000a_ * Monitor the accounts based on the terms stipulated by Sanctioning Authority._x000a_ * Prepare Monthly/Quarterly Monitoring Reports for the portfolio._x000a_ * Escalate with action plan for non compliances._x000a_ * Visit the units and submit inspection reports._x000a_ * Manage and address any escalations related to risk assessments_x000a_ * CA or MBA with 2-8 years of experience with Private Banks / Rating agencies / NBFCs or even PE funds (analyzing new age E.com/fintech /startups) or structured finance or large corporate credit underwriting."/>
    <x v="0"/>
    <x v="3"/>
    <x v="74"/>
    <x v="36"/>
    <n v="5632"/>
    <x v="7"/>
    <x v="6"/>
    <x v="1"/>
  </r>
  <r>
    <n v="636"/>
    <x v="566"/>
    <x v="0"/>
    <x v="0"/>
    <x v="0"/>
    <x v="288"/>
    <x v="379"/>
    <s v="3 weeks ago"/>
    <n v="200"/>
    <s v="JOB SUMMARY_x000a__x000a_The successful individual in this position will be able to make an immediate effective contribution by drawing upon their previous experience and developing it further by utilizing expertise within Coalition globally._x000a__x000a__x000a__x000a__x000a_REQUIREMENTS_x000a__x000a_â€¢5-7 years strong analytical experience_x000a__x000a_â€¢Expertise on cost analysis, Financial modeling &amp; Planning, PL Management, revenue analytics._x000a__x000a_â€¢Hands-on experience on Advance Excel_x000a__x000a_â€¢Power BI experience required._x000a__x000a__x000a__x000a__x000a_Location_x000a__x000a_Airoli, Navi Mumbai_x000a__x000a__x000a__x000a__x000a_KEY RESPONSIBILITIES_x000a__x000a_â€¢Assisting in Variance analysis &amp; Trend analysis on monthly basis to help business track their financial performance._x000a__x000a_â€¢Assisting in various reporting to management of the company for strategic decision making._x000a__x000a_â€¢In depth P&amp;L analysis , Sales and Margin analysis._x000a__x000a_â€¢Assisting in preparing business simulation models &amp; forecasting based on changed business environment/dynamics and translating the impact thereof on business profitability._x000a__x000a_â€¢Ensuring correct allocation of expenses across various business and analyzing different method of allocation and effect on profitability._x000a__x000a_â€¢Supporting business with financial forecast and other MIS for presentation to management._x000a__x000a_â€¢Develop and maintain interactive MIS dashboards, reports, and analysis templates using internal and external data visualization tools._x000a__x000a__x000a__x000a__x000a_WHY JOIN US_x000a__x000a_Our vision is to build an enterprise where everyone contributes to making GEP better, more interesting, more satisfying place to be, and a better place to spend a significant part of our lives. We call it â€œthe beautiful companyâ€._x000a__x000a__x000a__x000a_GEP is different. Itâ€™s a place where individuality is prized, and talent respected. We recognize people who make a genuine difference by rewarding them well. Weâ€™re a learning organization, actively looking for people to help shape, grow, and continually improve us._x000a__x000a_Join us if you are one of us._x000a__x000a_"/>
    <x v="0"/>
    <x v="3"/>
    <x v="75"/>
    <x v="143"/>
    <n v="164002"/>
    <x v="54"/>
    <x v="0"/>
    <x v="0"/>
  </r>
  <r>
    <n v="637"/>
    <x v="567"/>
    <x v="6"/>
    <x v="0"/>
    <x v="0"/>
    <x v="290"/>
    <x v="380"/>
    <s v="1 week ago"/>
    <n v="200"/>
    <s v="Nomura Overview:_x000a__x000a__x000a__x000a_Nomura is an Asia-headquartered financial services group with an integrated global network spanning over 30 countries. By connecting markets East &amp; West, Nomura services the needs of individuals, institutions, corporates and governments through its four business divisions: Retail, Asset Management, Wholesale (Global Markets and Investment Banking), and Merchant Banking. Founded in 1925, the firm is built on a tradition of disciplined entrepreneurship, serving clients with creative solutions and considered thought leadership. For further information about Nomura, visit www.nomura.com_x000a__x000a__x000a__x000a__x000a_Nomura Services India, (Powai) supports Nomuraâ€™s businesses around the world. Powaiâ€™ s world class capabilities in trading support, research, information technology, financial control, operations, risk management and legal support have played a key role in facilitating Nomuraâ€™s global operations and are an integral part of Nomuraâ€™s global expansion plans. The Powai operation is a critical part of the platform to support the growth of Nomuraâ€™s global business._x000a__x000a__x000a__x000a_Division Overview:_x000a__x000a__x000a__x000a_Nomura's Global Markets Division handles client transactions for financial institutions, corporates, governments and investment funds around the world. We act as market makers, trading in fixed income and equity securities, including currencies, interest rates and credit in cash, derivatives and structured products. We have taken market-leading positions across the globe by leveraging the strength of our talent, client relationships and technology._x000a__x000a__x000a__x000a__x000a_By developing strong relationships with our client base through consistent interaction, independent advice and pre-eminent access to Asia, we have built a powerful global franchise._x000a__x000a__x000a__x000a__x000a_Business Unit Overview:_x000a__x000a__x000a__x000a_Nomura Research is a World-class provider of intellectual capital. Research covers Company Analysis, Quantitative Research, Corporate Access &amp; Equity Strategy. Nomura delivers Independent research through globally aligned sectors and with a narrow but deep, high-quality strategy leveraging dedicated distribution._x000a__x000a_Powai (Mumbai) Research division is an integral part of the Global Research Division. It consists of Associates covering various markets, who undertake equity research. The Equity Research team is involved in fundamental research of companies as well as equity strategy research spanning geographies across Asia. The team also comprises, Product Management Group, Supervisory Analysts and the Editorial &amp; Production team._x000a__x000a_In order to further support the business and Nomuraâ€™s market profile across a broad range of clients, the India Equity research team is looking to hire an analyst to provide Equity research coverage. The team is looking for an associate who could support the senior analysts in their work on a day to day basis. The teams aim to be top-3 provider of research to the firmâ€™s focus accounts which are equally spread between institutional investors and hedge funds in all the main financial centres of the world._x000a__x000a__x000a__x000a__x000a__x000a__x000a__x000a_Position Specifications:_x000a__x000a__x000a__x000a_Corporate Title: Analyst_x000a__x000a_Functional Title: Analyst_x000a__x000a_Experience: 1 to 3 years_x000a__x000a_Qualification: Degree in Finance /CA/MBA or Engineering from a reputed institute. CFA will be an added advantage_x000a__x000a__x000a__x000a__x000a__x000a__x000a__x000a_Role &amp; Responsibilities:_x000a__x000a__x000a__x000a_ * Join as an integral part of India Equity research team._x000a_ * The role will involve supporting senior analysts based in India._x000a_ * The successful candidates will be part of a highly-regarded team with a mandate for research on stocks listed in India._x000a_ * Work on financial statements of companies, build and maintain earnings and valuation models._x000a_ * Track &amp; report news/events on coverage names, maintaining industry/ company databases._x000a_ * Assist in writing full or parts of research reports; Build marketing presentations with the direction of senior analyst._x000a_ * Interaction with various stakeholders like Nomura sales &amp; traders._x000a_ * Keep an eye on important regional/global news flow, which could likely have impact on equities under coverage._x000a_ * The role offers the right candidate a potential to develop and grow knowledge of the workings of the financial market._x000a__x000a__x000a__x000a_Key Skills:_x000a__x000a__x000a__x000a_ * Strong knowledge of accounting, financial statement analysis and security valuation_x000a_ * Distinctive academic record: consistently highly graded within their peer group_x000a_ * Excellent communication skills (written and oral) with attention to detail_x000a_ * Understanding of equity markets_x000a_ * Solid analytical skills, including ability to perform data analysis_x000a_ * Ability to work under pressure, multitasking and meet deadlines_x000a_ * Advanced knowledge of MS Excel &amp; MS PPT; Bloomberg exposure will be added advantage_x000a_ * Good research writing skills will be added advantage_x000a_ * Ability to formulate and articulate views logically"/>
    <x v="0"/>
    <x v="0"/>
    <x v="69"/>
    <x v="144"/>
    <n v="4440"/>
    <x v="7"/>
    <x v="6"/>
    <x v="1"/>
  </r>
  <r>
    <n v="638"/>
    <x v="568"/>
    <x v="35"/>
    <x v="0"/>
    <x v="0"/>
    <x v="291"/>
    <x v="381"/>
    <s v="3 weeks ago"/>
    <n v="200"/>
    <s v="Role Objective_x000a__x000a_To support HNI Banking with Quality analysis of credit applications for Home Loans and Loan Against Property. Annual reviews/periodical performance statements to ensure that the Quality of Assets remain pristine and generally to undertake such other work as are necessary to optimize revenues for the bank, while ensuring compliance with regulatory as well as internal guidelines_x000a__x000a__x000a__x000a__x000a_Role and Responsibilities_x000a__x000a_ * Own the entire credit- function from end to end for Home Loans and Loan Against Property._x000a_ * Prepare policy parameters and process for launching consumer loan products with specific focus on credit function. Develop formats, define credit criteria, and formulate process for internal and external stakeholders._x000a_ * Prepare credit applications in the prescribed format along with spread sheet and other details required for submission to the appropriate authorities._x000a_ * Review &amp; evaluate all the Retail credit proposals (originating from India/overseas) and recommend as per Banks policy for approval by the appropriate authorities._x000a_ * Ensure completeness of Retail credit documentation in accordance with approved terms and conditions._x000a_ * Evaluate and approve pre-sanction and post sanction parameters as per defined credit norms and as per regulatory guidelines._x000a_ * Monitor borrowerâ€™s compliance with credit terms on an ongoing basis; identify and advise early warning signals, conduct periodic valuation of collateral and monitoring timely repayments._x000a_ * Conduct periodic reviews/monitoring of the Retail Portfolio to maintain credit quality and advise initiating remedial action for the assets showing signs of weakness/delinquencies._x000a_ * Maintain appropriate records for ensuring completion of Annual reviews in a timely manner._x000a_ * Conduct periodic performance reviews of accounts and put it up to Head of Consumer Banking for final disposal._x000a_ * Ensure submission of various risk and other reports on a timely basis at agreed frequency._x000a_ * Responding to queries raised by HO on various accounts._x000a_ * Assisting RBI/HO/statutory Auditors in smooth conduct of audit._x000a_ * Liaise with the customers at regular intervals and get necessary industry as well as company updates to provide Head of HNI Banking with information that may be crucial to decide on the future course of action regarding the portfolio of the account._x000a_ * Interact regularly with other officers of the branch to be well informed of the activities in the account and alert Head of HNI Banking in case of any concern._x000a__x000a__x000a__x000a__x000a_Education, Experience and Skills Required_x000a__x000a_ * University degree or Post Graduation_x000a_ * Professional qualification in Banking Management/Law/Risk or ACA/ICWA would be an added advantage._x000a_ * 10 years broad-based experience in Banking with 7 years in credit risk area in the Home Loan segment; Ability to communicate effectively._x000a_ * Good interpersonal skills, communication skills both written and oral and a pleasing personality."/>
    <x v="0"/>
    <x v="4"/>
    <x v="76"/>
    <x v="16"/>
    <n v="369739"/>
    <x v="7"/>
    <x v="6"/>
    <x v="0"/>
  </r>
  <r>
    <n v="639"/>
    <x v="569"/>
    <x v="26"/>
    <x v="0"/>
    <x v="0"/>
    <x v="288"/>
    <x v="382"/>
    <s v="3 days ago"/>
    <n v="200"/>
    <s v="Job Title: Financial Analyst_x000a__x000a_Shift Timings: Split Shift_x000a__x000a__x000a__x000a__x000a_ * https://www.linkedin.com/showcase/collaberagtc/_x000a_ * https://collabera.com/globaltalentcenter/_x000a_ * https://www.collabera.com/_x000a_ * https://www.youtube.com/@CollaberaGTC/videos_x000a_ * https://instagram.com/collaberagtc?igshid=ZWQyN2ExYTkwZQ==_x000a__x000a__x000a__x000a__x000a_Collabera, a leader in the staffing Industry, is looking for Financial Analyst Our employees work in a fast-paced, high-energy work environment driven by our unique work culture that embraces competitiveness, passion, and work hard-play hard approach to the fullest. Our clientele comprises many Fortune 100/500 organizations across various industry domains_x000a__x000a__x000a__x000a__x000a_This is an amazing opportunity for someone having the hunger to succeed and work with a reputed staffing firm. He/she is expected to verify and validate each document as per the clientâ€™s compliances and raise findings if he/she finds any document to be missing or incomplete resulting in non-compliance. The applicant is expected to work within tight timelines and ensure 100% accuracy and compliance._x000a__x000a__x000a__x000a__x000a_Job Summary:_x000a__x000a__x000a__x000a_As a member of Collaberaâ€™s Finance team, you will be responsible for preparing, analysis and reporting financial data to help the company make informed decisions and timely report to both internal and external stake owners._x000a__x000a__x000a__x000a__x000a_What would you be doing?_x000a__x000a__x000a__x000a__x000a_ * Assist in monthly financial reporting for senior management encompassing revenue, expense, headcount, and other labor-related expenses. Assist in consolidation and reporting of financial results._x000a_ * Assist the controller team with audit preparation and intercompany reconciliation._x000a_ * Perform deep dive expense analysis on key SG&amp;A items at the cost center level._x000a_ * Work with large amounts of data: facts, figures, and number crunching. You will need to see through the data and analyze it to find conclusions._x000a_ * Present findings or translate the data into an understandable document. You will need to write and speak clearly, easily communicating complex ideas._x000a_ * Monthly reporting of actual vs budgeted and variance analysis for consumption of various functional heads._x000a_ * Tracking of customer revenue, reconciliation of accounts receivable, variance analysis, and ad-hoc analysis as needed._x000a_ * Interface with various internal systems to extract data for client margin analysis._x000a_ * You may participate in cross-functional programs and projects._x000a__x000a__x000a__x000a__x000a_What will you need to succeed in the role?_x000a__x000a__x000a__x000a__x000a_ * Ample understanding of financial jargon and Revenue/Margin._x000a_ * Ability to work within set deadlines._x000a_ * Be a self-starter who can manage a range of competing priorities and projects._x000a_ * Well-versed with Excel and PowerPoint presentations._x000a_ * Excellent communication and Email etiquette._x000a_ * Chartered accountant"/>
    <x v="0"/>
    <x v="3"/>
    <x v="70"/>
    <x v="7"/>
    <n v="24440"/>
    <x v="73"/>
    <x v="10"/>
    <x v="1"/>
  </r>
  <r>
    <n v="640"/>
    <x v="570"/>
    <x v="2"/>
    <x v="0"/>
    <x v="0"/>
    <x v="288"/>
    <x v="33"/>
    <s v="1 week ago"/>
    <n v="200"/>
    <s v="The Financial Service Manager (FSM) is the de facto expert for the Billing Operations and provides the financial consulting and financial services liaison between the Customer and other Verizon organizations to govern the overall financial relationship related communications for their Customers for all non-technical enquiries raised within Verizon. The FSM is responsible for the day-to-day management of billing related activities and may perform as a Primary or Secondary contact for assigned Customers._x000a__x000a__x000a__x000a_Responsibilities include - There are two (2) levels of FSM roles and responsibilities as designated below:_x000a__x000a__x000a__x000a_Medium Skilled FSM_x000a__x000a_Responsible for monitoring/supporting the resolution of all non-technical Service Requests and own the communication with the Customer on progress and conclusion. Monitor and progress debt related issues, providing credit notes where required._x000a__x000a__x000a__x000a_â—Be aware of account activities. Demonstrate good understanding of Customer's business and their service expectations and billing strategy._x000a__x000a_â—Support enrollment of Customer on VEC billing and care._x000a__x000a_â—Ensure relevant Customer files and database records are regularly validated and maintained with correct information by the appropriate teams._x000a__x000a_â—Provide input to quick reference cards and Global Service Plans with regards to any billing related information and processes._x000a__x000a_â—Critical member of the Account team â€“ led by the Service Program Manager (SPM), the FSM will be expected to support the activities of the SPM with respect of the billing activities of their accounts._x000a__x000a_â—Be involved in the development, implementation and maintenance of billing flows or hierarchies ensuring the Customer is installed and/or integrated to the appropriate Verizon Business billing platforms._x000a__x000a_â—First Invoice review for new services enabled for Customers._x000a__x000a_â—Serve as account team Subject Matter Expert (SME) on complex Customer contracts billing for assigned Customer base_x000a__x000a_â—Proactive review (where contracted) to initiate and manage credit requests and postings for Customers._x000a__x000a_â—Assist in the development of policies and practices to improve department efficiency._x000a__x000a__x000a__x000a_High Skilled FSM_x000a__x000a_The High FSM is the de facto expert for the Billing Operations and related communications for global integrated deals characterized by high revenue (~$15m per annum or more) and complex delivery. The role provides broader Financial Management governance for larger scale accounts to include direct interaction with higher level client personnel. The role requires continuous engagement with a larger number of internal stakeholders across multiple functions and regions with increased exposure to the Executive level. The High FSM responsibilities include the Medium FSM responsibilities in 7.2.1 as well as the following:_x000a__x000a__x000a__x000a_â—Provision of budget forecasting plans to Customers by including forecast vs. actuals trends and tracking against plan_x000a__x000a_â—Contribution to Revenue Analysis activities especially in terms of revenue actuals and pipeline for account P&amp;L review purposes (Internal exercise normally required on PMO accounts)_x000a__x000a_â—Set-up, maintenance and optimization of often complex billing hierarchy for Customers which implies thorough understanding of Customersâ€™ IT procurement / Accounts Payable policies_x000a__x000a_â—Active participation in regular Customer facing meetings, typically Commercial Governance Reviews_x000a__x000a_â—Organization and active facilitation of billing workshops including account set-up meetings_x000a__x000a_â—Active engagement in the external Customer discussion on supportable financial reporting and associated formats_x000a__x000a_â—Management and tracking of Customerâ€™s purchase orders by including in some cases the provision of input into the Customerâ€™s requisition and purchase order process for procuring services from the Supply Chain Members_x000a__x000a_â—Participate in annual account review with Customers whereby current prices are discussed and any price changes due to efficiencies experienced are proposed and agreed_x000a__x000a_â—Review of Financial Management Processes with Customers by including the documentation of the billing protocol procedure with version control_x000a__x000a_â—Support of complex invoice formatting requiring detailed knowledge of delivered services and products, inventory and Customer procurement policy and subject to changes over the time_x000a__x000a_â—Operational supervision of auxiliary FSMs assigned to the account as part of the global financial management support model._x000a__x000a__x000a__x000a_Skills and Qualifications_x000a__x000a_Education/Training_x000a__x000a_â—Business level in English language, literate and numerate_x000a__x000a_â—Fluency in additional languages: German_x000a__x000a_â—Bachelor/master Degree or equivalent_x000a__x000a_Experience_x000a__x000a_â—Customer facing experience_x000a__x000a_â—Previous experience (2-4 years) within a Sales/Customer Service/Relationship Management_x000a__x000a_â—Knowledge of Verizon Business product portfolio"/>
    <x v="0"/>
    <x v="1"/>
    <x v="77"/>
    <x v="145"/>
    <n v="1756"/>
    <x v="6"/>
    <x v="5"/>
    <x v="1"/>
  </r>
  <r>
    <n v="641"/>
    <x v="571"/>
    <x v="15"/>
    <x v="0"/>
    <x v="0"/>
    <x v="292"/>
    <x v="81"/>
    <s v="3 weeks ago"/>
    <n v="200"/>
    <s v="Responsibilities_x000a__x000a__x000a__x000a__x000a_Â· Risk assessment to be conducted across the KYC uplift population for institutional &amp; corporate customers to determine uplift schedule and risk review._x000a__x000a_Â· Verify &amp; collect information not limited to entity name, country of incorporation, nature of business, establishing UBO for existing clients to initiate KYC uplift review and raise an outreach requirement(s) if additional information is needed._x000a__x000a_Â· Conduct additional background research as appropriate, to help assess risk and mitigate AML Risk._x000a__x000a_Â· Interpret evidence from multiple tools and systems to resolve legitimacy of customer behavior across multiple products._x000a__x000a_Â· Apply Clientâ€™s procedural framework and use your own knowledge to make risk-based decisions. If any information is incomplete or suspicious activities, youâ€™ll be expected to create case for client outreach to refer further._x000a__x000a_Â· Should be well versed with regulatory requirements, policy &amp; procedures and should be able to apply critical thinking._x000a__x000a_Â· Identify training gaps &amp; needs and help the new joiners to grasp &amp; implement process requirements._x000a__x000a_Â· Able to challenge status quo and identify, recommend &amp; implement process efficiencies._x000a__x000a__x000a__x000a__x000a_Qualifications we seek in you!_x000a__x000a_Minimum qualifications_x000a__x000a_BBA/MBA/BCom/MCom with good domain knowledge._x000a__x000a_Preferred ACAMS or similar AML/KYC certification completed per industry standards_x000a__x000a__x000a__x000a__x000a_Preferred Skill-sets_x000a__x000a_ * Good understanding of AML/ KYC acquired working in a similar role within the institutional or corporate banking_x000a_ * Preferred experience in Customer Lifecycle Management i.e. Onboarding, Product Fulfillment, KYC, Screening, Off boarding etc. (prefer 2-4 years of exp)_x000a_ * Good understanding of complex customer types - Companies, Trusts, Partnerships, Associations etc._x000a_ * Sound knowledge of Banking / Capital Markets products, processes and technology platforms_x000a_ * Problem Solving and Decision Making_x000a_ * Proficient with Microsoft Office applications (Word, Excel, PowerPoint)_x000a_ * Proven focus on quality along with an ability to read, understand and enforce to procedures_x000a_ * Ability to share feedback in a positive manner. Must be flexible to any shift_x000a__x000a__x000a__x000a__x000a_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Follow us on Twitter, Facebook, LinkedIn, and YouTube._x000a__x000a_"/>
    <x v="0"/>
    <x v="4"/>
    <x v="69"/>
    <x v="36"/>
    <n v="210064"/>
    <x v="0"/>
    <x v="0"/>
    <x v="0"/>
  </r>
  <r>
    <n v="642"/>
    <x v="572"/>
    <x v="3"/>
    <x v="0"/>
    <x v="0"/>
    <x v="293"/>
    <x v="381"/>
    <s v="2 weeks ago"/>
    <n v="200"/>
    <s v="Purpose of Job:_x000a__x000a_Appraising Consumer Banking and Corporate banking proposal which includes Retail home loans, Loan against property, small ticket SME loans &amp; large corporate loans. It involves conducting risk analysis by scrutinizing relevant loan documents, client meet, analyzing financials and ensuring compliance as per bank's credit policies._x000a__x000a__x000a__x000a__x000a_Main duties:_x000a__x000a_ * Review &amp; evaluate all the credit proposals (Retail + Corporate) as per Banks policy and present the proposal to Head Credit Risk._x000a_ * Preparing risk cover sheet highlighting all credit relevant points._x000a_ * Monitoring of loan account, checking loan documents &amp; timely preparing various MIS reports._x000a_ * Supervising, controlling delinquency &amp; credit loss._x000a_ * Ensure completeness of credit documentation in accordance with approved terms and conditions._x000a_ * Conduct periodic reviews/monitoring of the portfolio to maintain credit quality._x000a_ * Maintain appropriate records for ensuring completion of Annual reviews in a timely manner._x000a_ * Preparing monthly reports related to India portfolio &amp; presenting it to ICC / RMC._x000a_ * Updating industry portfolio &amp; presenting to RMC._x000a_ * Preparing / reviewing credit related policy &amp; submitting to India Management Committee for review._x000a_ * Assisting RBI/HO/statutory Auditors in smooth conduct of audit._x000a_ * Interact regularly with other officers of the branch to be well informed of the activities in the account and alert Head of consumer banking in case of any concern._x000a__x000a__x000a__x000a__x000a_Essential Qualification/Experience Required:_x000a__x000a_ * Qualified CA / MBA Finance with 3-5 years' experience in Banking with minimum 3 years of experience in Retail home loans risk area._x000a_ * Good interpersonal skills, communication skills both written and oral and a pleasing personality."/>
    <x v="0"/>
    <x v="4"/>
    <x v="78"/>
    <x v="16"/>
    <n v="369739"/>
    <x v="7"/>
    <x v="6"/>
    <x v="0"/>
  </r>
  <r>
    <n v="643"/>
    <x v="573"/>
    <x v="0"/>
    <x v="0"/>
    <x v="0"/>
    <x v="294"/>
    <x v="194"/>
    <s v="3 weeks ago"/>
    <n v="200"/>
    <s v="At Airtel Digital, we are transforming from a telecom giant to a digital force and changing how people consume entertainment, how companies manage their assets to how cities use energy.. Today, our work goes beyond telecom -- we build products that entertain and inform, connect devices to the internet, and enable businesses to securely harness the power of their data. With a remarkable team of talent led by eminent industry leaders, our goal is to expand our people power and deliver solutions that truly enrich the lives of our customers. There could not be a better time to join us and be a part of this incredible journeyâ€¦_x000a__x000a__x000a__x000a__x000a_Sr. Credit Risk Analyst â€“ Airtel Finance_x000a__x000a__x000a__x000a__x000a_Airtel Finance is hiring for a risk analyst professional who is passionate to work in the area of financial services (credit risk) business._x000a__x000a__x000a__x000a__x000a_We would like you to join us on an exciting journey to create significant impact using data analytics._x000a__x000a_Your work will directly impact the way millions of Indians use our digital financial offerings like personal loans, credit line and credit cards._x000a__x000a__x000a__x000a__x000a_Responsibilities_x000a__x000a_1. Work on complex business problems related to underwriting and risk._x000a__x000a_2. Analyze and drive the implementation of Credit Risk policies, Fraud checks and control, pre-qualification parameters, user lender match and routing mechanism thereby ensuring quality and control on the overall portfolio_x000a__x000a_3. Implement analytical solutions through Segmentation modeling, credit policy and strategy, reporting and data analysis_x000a__x000a_4. Deep dive into monthly business outputs for analyzing TTD mix, business conversions, early risk indicators with respect to various customer segments_x000a__x000a_5. Support and deliver on ad-hoc reporting, deep dive analysis and insights to key stakeholders_x000a__x000a_6. Track and improve key performance indicators, losses and portfolio quality. Provide deep dive analysis on portfolio matrices._x000a__x000a_7. Build profile segmentation models like application score, behavior score, etc._x000a__x000a_8. Assess if any early warning signals using data analysis and segmentations and take pro-active policy actions as and when required_x000a__x000a_9. Work closely with product, growth and tech teams to support business growth and drive new initiatives_x000a__x000a__x000a__x000a__x000a__x000a__x000a__x000a_Qualifications â€“ As a successful applicant, you should have:_x000a__x000a_1. BBM or MBA in Finance/ Statistics / Applied Finance_x000a__x000a_2. Good understanding of underwriting / risk policy_x000a__x000a_3. 2 to 4 years of experience in financial / credit risk / underwriting domain. Experience in creating and implementing analytical solutions using algorithms like segmentation, clustering, decision tree, etc. in fintech domain_x000a__x000a_4. Must be fluent with SQL and Excel. Exposure to Hive / Pyspark is a plus_x000a__x000a_5. Ability to contribute to multiple projects simultaneously and work in a fast-paced, collaborative and iterative environment_x000a__x000a_6. Preferred Coding languages: SQL, Python_x000a__x000a_7. Experience in handling huge data base and the ability to do root cause analysis_x000a__x000a_8. Individual contributor with the capability to deliver projects within timeline"/>
    <x v="0"/>
    <x v="3"/>
    <x v="2"/>
    <x v="3"/>
    <n v="3583"/>
    <x v="0"/>
    <x v="0"/>
    <x v="0"/>
  </r>
  <r>
    <n v="644"/>
    <x v="574"/>
    <x v="5"/>
    <x v="0"/>
    <x v="0"/>
    <x v="295"/>
    <x v="383"/>
    <s v="6 days ago"/>
    <n v="109"/>
    <s v="Natixis Corporate &amp; Investment Banking is a leading global financial institution that provides advisory, investment banking, financing, corporate banking and capital markets services to corporations, financial institutions, financial sponsors and sovereign and supranational organizations worldwide._x000a__x000a__x000a__x000a__x000a_Our teams of experts in close to 30 countries advise clients on their strategic development, helping them to grow and transform their businesses, and maximize their positive impact. Natixis CIB is committed to aligning its financing portfolio with a carbon neutrality path by 2050 while helping its clients reduce the environmental impact of their business._x000a__x000a__x000a__x000a__x000a_As part of the Global Financial Services division of Groupe BPCE, the second largest banking group in France through the Banque Populaire and Caisse dâ€™Epargne retail networks, Natixis CIB benefits from the Groupâ€™s financial strength and solid financial ratings (Standard &amp; Poor's: A, Moody's: A1, Fitch Ratings: A+, R&amp;I: A+)._x000a__x000a__x000a__x000a__x000a_Main Responsibilities:_x000a__x000a__x000a__x000a__x000a_You will be a part of Natixis Front Office team, in charge of a portfolio of Infrastructure, Energy, and_x000a__x000a_Aviation Finance transactions;_x000a__x000a_ * Perform credit analysis, rating/LGD proposals for these clients. Preparation and presentation to_x000a_ * Credit Committee of annual reviews;_x000a_ * Monitoring of the transactions (waivers, updatesâ€¦) and regular updates to management on these topics_x000a_ * Regular interaction with internal parties (Coverage, Origination, Risk Dept and other relevant Dept) and external parties (client, external counsels) for the preparation of these analysis and the monitoring of the deals_x000a_ * Monitor the profitability of the transactions you are in charge of. Propose portfolio strategies on these deals (secondary sales, credit insuranceâ€¦) and direct Distribution teams for execution of the trades_x000a_ * Open on all new transactions presented to Credit Committee with a portfolio angle (benchmarking with other similar transactions in the books; analysis of its profitability and liquidity in the secondary market)_x000a__x000a__x000a__x000a__x000a_Required Skills_x000a__x000a__x000a__x000a__x000a_ * University Degree holder in Finance, Accounting, or related discipline;_x000a_ * Minimum 1-2 years of experience in Structured Finance and/or Credit Risk with exposure to the Infrastructure and/or Commodity and/or Aviation sectors;_x000a_ * Comfortable communicating with senior management members;_x000a_ * Excellent English language skills;_x000a_ * Team player and strong interpersonal skills;_x000a_ * Ability to work under tight deadline."/>
    <x v="0"/>
    <x v="2"/>
    <x v="7"/>
    <x v="20"/>
    <n v="81485242"/>
    <x v="65"/>
    <x v="11"/>
    <x v="1"/>
  </r>
  <r>
    <n v="645"/>
    <x v="575"/>
    <x v="42"/>
    <x v="0"/>
    <x v="0"/>
    <x v="296"/>
    <x v="384"/>
    <s v="2 weeks ago"/>
    <n v="200"/>
    <s v="Who Are We?_x000a__x000a_Bottomline is on a mission to be the worldâ€™s leading business payments company, aligning our team to the common purpose of transforming the way businesses pay and get paid._x000a__x000a_It is a journey that goes around the world serving financial institutions and companies in more than 90 countries. Our offices across APAC are conveniently positioned to optimize our global reach. Sydney, Singapore, Bangalore, and Mumbai have state-of-the-art flexible workspaces, which truly reflect our energetic, innovative culture and mission to push the boundaries of the business payments space._x000a__x000a_Culture and Values_x000a__x000a_We are one global team, who work with and for each other in a drive to delight customers through excellent execution, which fuels how we create and grow sustained business value for our customers, our team and all who partner with us._x000a__x000a_Our culture encourages people to be brave and curious, to drive to closure and to ensure our principles are lived out daily._x000a__x000a_We excel at Bottomline because we are positive and passionate about building a ._x000a__x000a_About Bottomline Technologies_x000a__x000a_Bottomline is at the forefront of Business payments transformation. We make complex business payments simple, smart and secure. Bottomline Technologies provides collaborative payment, invoice and document automation solutions to corporations, financial institutions, and banks around the world._x000a__x000a_Serving industries such as financial services, insurance, health care, technology, communications, education, media, manufacturing, and government, Bottomline provides products and services to approximately 60 of the Fortune 100 companies, 89 of the FTSE (Financial Times) 100 companies and 15 of the top 25 global banks. We serve 10K+ Corporate customers having 450K+ members in the network._x000a__x000a_Our culture of Working with and for each other enables us to delight our customers. We empower our teams to think like owners driving customer satisfaction, helping them grow their business and win in their markets._x000a__x000a_Bottomline Technologies is seeking a Finance Analyst who will be part of the Finance team and reports into the Director of Analytics and Intelligence. The successful candidate will work to ensure that the Finance department has the tools, models, data sources, and technical knowledge required to generate value added insights for senior leadership and enable success for the business._x000a__x000a_Role_x000a__x000a_We are looking for a Finance Analyst to innovate, win and grow with us in Bangalore!_x000a__x000a_This person should enjoy managing high volumes of commercial, financial, and operational data and be comfortable providing forecasts, analysis, and solutions. They will have the opportunity to directly influence senior management, and their conclusions will have a wide-ranging impact on the commercial decisions of our business. They will also have opportunity to work closely with global finance and business teams for knowledge share and collaboration._x000a__x000a_Roles and Responsibilities_x000a__x000a__x000a_ * Support/ Global business teams on data led insights and help build reporting and analytical capabilities_x000a_ * Headcount Reporting: Developing and maintaining headcount reports for the organization, including headcount data by department, location, and job function. Ensuring data accuracy, completeness, and timeliness._x000a_ * Budgeting and Forecasting: Collaborating with finance and accounting teams to develop headcount budgets and forecasts and monitoring actual results against budget._x000a_ * Process Improvement: Continuously assessing and improving headcount reporting processes and systems and implementing best practices to improve accuracy and efficiency._x000a_ * Finance Collaboration: Partner with finance to ensure accurate and timely reporting of HR data, including headcount, turnover, compensation, and benefits._x000a_ * Data Analysis: Analyze HR data to identify trends and provide insights to senior leadership. Develop and maintain HR dashboards and reports._x000a_ * HR Data Management: Managing the HR database and systems used for headcount reporting, ensuring data integrity and security, and training HR staff on the use of these systems._x000a_ * Stakeholder Management: Collaborating with key stakeholders including finance, accounting, and business leaders to ensure alignment on headcount data, reporting, and forecasting._x000a_   _x000a_   _x000a__x000a_Required Skills/Experience_x000a__x000a__x000a_ * MBA â€“ Finance, CFA, CA and any other finance courses is a plus._x000a_ * 5+ years of experience with Financial Planning and analysis_x000a_ * Must be an expert at Budget Forecasting, Headcount reporting and analysis, P&amp;L consolidation,_x000a_ * Highly skilled in Excel modelling and PPT_x000a_ * Superior analytical skills and the ability to form key, succinct insights and recommendations from comprehensive analysis involving large amounts of data._x000a_ * Outstanding written and verbal communication skills, including the ability to author and deliver presentations to multiple levels of management._x000a_ * Ability to maintain confidentiality and handle sensitive information._x000a_ * Detail oriented &amp; thorough, with ability to think â€œbig pictureâ€ and understand the key trends and levers that drive the business._x000a_ * Experience with Power BI is highly preferred._x000a_   _x000a_   _x000a__x000a_We welcome talent at all phases of their career, understanding and supporting additional needs (where applicable) as we look to innovate, win, and grow together._x000a__x000a_Bottomline is proud to be an equal opportunity employer. We are committed to treating all individuals in a fair and equal manner by creating an inclusive and open environment."/>
    <x v="0"/>
    <x v="0"/>
    <x v="70"/>
    <x v="2"/>
    <n v="6001"/>
    <x v="0"/>
    <x v="0"/>
    <x v="0"/>
  </r>
  <r>
    <n v="646"/>
    <x v="576"/>
    <x v="41"/>
    <x v="0"/>
    <x v="0"/>
    <x v="297"/>
    <x v="385"/>
    <s v="2 weeks ago"/>
    <n v="200"/>
    <s v="Job Description_x000a__x000a_You are a strategic thinker passionate about driving solutions in financial analysis. You have found the right team._x000a__x000a_ï»¿Financial Analysis is responsible for partnering across the firm to provide financial and strategic analysis, oversight, and coordination of budgeting and forecasting. Our Financial Planning and Analysis (FP&amp;A) teams are responsible for a wide range of activities including financial control, forecasting and budgeting, analysis of financial/business metrics, delivery of weekly/monthly/quarterly management reporting, development of new reporting capabilities (e.g. dashboards), and advising the line of business CFOs on how to increase profitability and efficiencies._x000a__x000a_You will be responsible for one of our key financial measures such as revenues, expenses, headcount, or profitability modelling, where you will be expected to deliver value-added financial reporting and analysis, and assist with strategic direction and decision making. You will be expected to provide leadership across the FP&amp;A teams, and interact regularly with the FP&amp;A Managers, the line of business CFOs and peers across Finance &amp; Business Management and the business._x000a__x000a_Job Responsibilities_x000a__x000a__x000a_ * Calculation and consolidation of the month-end results, the forecast for the remainder of the year, and the budget for future years_x000a_ * Perform variance analysis to understand the key drivers of the results and provide commentary explaining changes from prior forecasts/budgets_x000a_ * Produce weekly/monthly/quarterly and adhoc reporting of the results and drivers for senior management_x000a_ * Enhance controls and streamline processes, introducing automation where possible_x000a_ * Work on projects to drive global consistency and create synergies across the team_x000a_   _x000a_   _x000a__x000a_Required Qualifications, Capabilities, And Skills_x000a__x000a__x000a_ * Bachelorâ€™s degree in Accounting, Finance or a subject of a technical nature_x000a_ * Advanced skills in Excel and PowerPoint_x000a_ * Inquisitive, enthusiastic and diligent, and capable of challenging peers_x000a_ * Strong verbal and written communication skills, with the ability to articulate complex issues clearly_x000a_ * Highly motivated and able to thrive and think clearly under pressure and tight deadlines_x000a_ * Integrity in handling highly sensitive and confidential information_x000a_ * Team player with the ability to be respected as a trusted partner for the Business, Finance, and FP&amp;A Teams_x000a_   _x000a_   _x000a__x000a_ABOUT US_x000a__x000a_JPMorgan Chase &amp; Co., one of the oldest financial institutions, offers innovative financial solutions to millions of consumers, small businesses and many of the worldâ€™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_x000a__x000a_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â€™ and employeesâ€™ religious practices and beliefs, as well as any mental health or physical disability needs._x000a__x000a_About The Team_x000a__x000a_Our Consumer &amp; Community Banking division serves our Chase customers through a range of financial services, including personal banking, credit cards, mortgages, auto financing, investment advice, small business loans and payment processing. Weâ€™re proud to lead the U.S. in credit card sales and deposit growth and have the most-used digital solutions â€“ all while ranking first in customer satisfaction._x000a__x000a_Global Finance &amp; Business Management works to strategically manage capital, drive growth and efficiencies, maintain financial reporting and proactively manage risk. By providing information, analysis and recommendations to improve results and drive decisions, teams ensure the company can navigate all types of market conditions while protecting our fortress balance sheet."/>
    <x v="0"/>
    <x v="2"/>
    <x v="70"/>
    <x v="20"/>
    <n v="1068"/>
    <x v="0"/>
    <x v="0"/>
    <x v="0"/>
  </r>
  <r>
    <n v="647"/>
    <x v="577"/>
    <x v="0"/>
    <x v="0"/>
    <x v="0"/>
    <x v="298"/>
    <x v="386"/>
    <s v="3 weeks ago"/>
    <n v="200"/>
    <s v="Title: Finance Manager_x000a__x000a__x000a__x000a_Description: At Opus Global Services LLC, your happiness and success is ours. We mean this not only for our organization and clients, but for our team members as well. We want to help you achieve the success and dreams you strive for while making a difference to families and communities both locally and around the world. This is an internal position where you will get an opportunity to be part of the growth of the organization and provide your support in scaling our operations._x000a__x000a__x000a__x000a__x000a_As Finance Manager, your responsibilities include managing the invoicing &amp; purchase order process ensuring all the financial are in the system for further analysis and reporting for our sister company's US operations. You will also be responsible for optimizing and maintaining product COGS, cashflow analysis, and other projects and ongoing work to optimize the companyâ€™s financial position. To be successful in this role, you should have excellent organization and communication skills along with the ability to prioritize tasks and meet deadlines. Ultimately, you will organize the financials and ensure that management gets all the reports that will help with their business growth decisions._x000a__x000a__x000a__x000a__x000a_Job Responsibilities_x000a__x000a_ * Process invoices, manage accounts payable and receivable in conjunction with US team._x000a_ * Handle general accounting tasks and administrative duties as assigned._x000a_ * Reconcile financial discrepancies by collecting and analyzing account information._x000a_ * Assist in budget preparation and expense management._x000a_ * Responsible for preparation of financial statements and reports_x000a_ * Ensure accuracy and compliance with US accounting standards._x000a_ * Assist in reconciling accounts and resolving discrepancies._x000a_ * Collaborate with the finance team to streamline financial processes._x000a_ * Analyze data to ensure proper accounting procedures have been followed._x000a_ * Analyzing current and past financial data to identify areas to improve company performance and financial results._x000a_ * Create financial models and forecasts based on vendor and customer payment terms in addition to financial operating data to optimize company cash accrual and usage._x000a_ * Work with Production and Management teams to create and maintain up to date costing calculators for new and existing product categories._x000a_ * Analyze investment projects, forecast ROI/ROR and help Management make informed decisions._x000a_ * Responsible for performing special projects to improve process efficiency and performance Projects as assigned by Management._x000a_ * Review balance sheet, income statement and changes in financial position/budget variance analysis._x000a_ * Responsible for creating, managing and reconciling all the financial data on quick books/zoho books_x000a__x000a__x000a__x000a__x000a_Experience Requirements:_x000a__x000a_ * Bachelorâ€™s degree in Accounting, Finance, or relevant field. CPA is preferred_x000a_ * Proven experience (5+ years) as an CPA or Jr. Account Manager or in a similar role._x000a_ * Proficiency in accounting software such as zoho books or quick books and MS Office suite._x000a_ * 1+ years as a financial or product analyst or equivalent experience_x000a_ * Advanced MS Excel skills_x000a_ * Strong understanding of US accounting principles and regulations._x000a_ * Excellent organizational and multitasking abilities._x000a_ * Attention to detail and accuracy in work._x000a_ * Ability to work independently and collaboratively within a team._x000a__x000a__x000a__x000a__x000a_Preferred Experience:_x000a__x000a_ * Background working for consumer-packaged goods or manufacturing/distribution companies._x000a_ * Worked for International Clients or MNC_x000a__x000a__x000a_"/>
    <x v="0"/>
    <x v="0"/>
    <x v="5"/>
    <x v="20"/>
    <n v="16245686"/>
    <x v="3"/>
    <x v="2"/>
    <x v="0"/>
  </r>
  <r>
    <n v="648"/>
    <x v="578"/>
    <x v="15"/>
    <x v="0"/>
    <x v="0"/>
    <x v="296"/>
    <x v="387"/>
    <s v="3 weeks ago"/>
    <n v="60"/>
    <s v="Supply Chain-Manufacturing accounting and FP&amp;A_x000a__x000a_The detailed responsibilities within financial planning, forecasting, and analysis are._x000a__x000a__x000a_ * Planning, Forecasting &amp; Analysis_x000a_ * Support Annual Operating Plan (AOP)_x000a_ * Loading of functional cost to site cost centers_x000a_ * Alignment of plant volumes (labor hours, machine hours, kgs) to SIOP (Sales inventory Operation Planning)_x000a_ * Creation and execution of standard cost_x000a_ * Inventory revaluation review_x000a_ * Transfer price analysis and reporting_x000a_ * Prorates and Transfers-Allocations (Internal Settled Cost, Plant Engineering, Labor and Overhead)_x000a_ * HFM Statistical account planning and loading_x000a_ * Weekly SRO (Short Range outlook) of conversion cost, manufacturing variances, and OMC's (Other Manufacturing Cost)_x000a_ * Quarterly updates to rates, overhead rates, for actual cost sites_x000a_ * Weekly analysis of labor plan and labor efficiency (hours, OT, DLE, utilization)_x000a_ * Weekly ERP analysis of manufacturing variance_x000a_ * Monthly variance analysis for entire ISC P&amp;L_x000a_ * Monthly vendor spend analysis_x000a_ * Monthly P&amp;L analysis of all manufacturing variances_x000a_ * Monthly cost reviews with departmental owners_x000a_   _x000a_   _x000a__x000a_CONTROL PROCESSES &amp; MONTH-END CLOSE PROCESS_x000a__x000a_Incumbent to be responsible for the below control processes_x000a__x000a__x000a_ * Balance Sheet reviews_x000a_ * Inactive, Obsolete, and Surplus management (IOS)_x000a_ * Audit Support (Annual SOX process)_x000a_ * Physical Inventory (process and audit)_x000a_ * Inventory cycle count audits / support_x000a_ * Fixed asset and CapEx Capitalization_x000a_   _x000a_   _x000a__x000a_The month-end close process consists of._x000a__x000a__x000a_ * Period end accruals, journal entries, and reclass entries_x000a_ * Analysis commentary for Month End results in Finance Systems_x000a_ * Global and regional finance centers month end review calls_x000a_ * Quarterly adjustments-Inventory and other Cos_x000a_   _x000a_   _x000a__x000a_Additional Information_x000a__x000a__x000a_ * JOB ID: HRD218714_x000a_ * Category: Finance_x000a_ * Location: Devarabisanahalli Village, KR Varturhobli,,East Taluk - Phase I,Bangalore,KARNATAKA,560103,India_x000a_ * Exempt"/>
    <x v="0"/>
    <x v="0"/>
    <x v="70"/>
    <x v="63"/>
    <n v="1344"/>
    <x v="0"/>
    <x v="0"/>
    <x v="0"/>
  </r>
  <r>
    <n v="649"/>
    <x v="579"/>
    <x v="81"/>
    <x v="11"/>
    <x v="1"/>
    <x v="288"/>
    <x v="388"/>
    <s v="5 months ago"/>
    <n v="200"/>
    <s v="Precision for Medicine is a precision medicine CRO. Precision's uniquely integrated offering enables the science of precision medicine by combining novel clinical trial designs, industry-leading operational and medical experts, advanced biomarker and data analytics solutions, and an unequivocal real passion for rare diseases and oncology, in addition to working across other therapeutic areas._x000a__x000a_Position Summary:_x000a__x000a_The Financial Analyst supports the operational project teams financially throughout the life cycle of the project._x000a__x000a_Essential functions of the job include but are not limited to:_x000a__x000a__x000a_ * Support the project teams in all financial areas associated with running a clinical trial._x000a_ * Assist in the preparation of the monthly invoicing worksheet which is the source document for client invoicing and source of revenue recognition._x000a_ * Support in performing variance analysis comparing forecasted revenue to actual revenue in order to identify gaps, changes in scope, etc._x000a_ * Support in reviewing work orders and change order budgets in comparison with actual activities in order to help identify out of scope activities._x000a_ * Support the monthly project review meetings on an as needed basis._x000a_ * Assist in providing support to the Manager, Operational Finance and Vice President, Operational Finance in the preparation of contract documents (statements of work and change orders)._x000a_ * Work with Company Accountant to provide support to the financial reporting and general ledger functions._x000a_ * Work with Company Accountant to provide support to ensure an accurate and timely monthly, quarterly and year-end close._x000a_ * Work with Company Accountant to ensure the timely reporting of all monthly financial information._x000a_ * Collaborate with others in Finance to support overall department goals and objectives._x000a_ * Responds to inquiries from the CFO and Vice President, Operational Finance regarding financial results, special reporting requests and ad hoc analyses relating to projects._x000a_ * Assist in development and implementation of new procedures and features to enhance the workflow and internal controls._x000a_   _x000a_   _x000a__x000a_Qualifications:_x000a__x000a_Minimum Required:_x000a__x000a_Bachelor's degree in Accounting/Finance or related business discipline_x000a__x000a_Other Required:_x000a__x000a__x000a_ * 1-2 years general ledger and financial reporting experience including working knowledge of all areas of the accounting cycle, project budgets, financial project management support, Earned Value Analysis (&quot;EVA&quot;) analysis, and contract review or equivalent relevant experience and/or demonstrated competencies._x000a_ * 3 years of experience preferred_x000a_ * CRO industry experience preferred_x000a_ * Fluency in English and, in addition, for non-English speaking countries the local language of the country where position based._x000a_   _x000a_   _x000a__x000a_Competencies:_x000a__x000a__x000a_ * Working knowledge of the life cycle of a project with a solid foundation of how the financials and contract status impact each stage of the clinical trial_x000a_ * Working knowledge of accounts payable, accounts receivable, general ledger, bank reconciliations_x000a_ * Strong Excel /PC skills and able to thrive in multi-tasking environment_x000a_ * Strong accounting skills_x000a_ * High energy and enthusiasm with a strong commitment to exceeding expectations_x000a_ * Flexibility and willing to work on multiple assignments of varying tasks with personnel throughout the organization_x000a_ * Ability to learn quickly, strong oral and written communication &amp; interpersonal skills with the ability to connect and build relationships with management and others throughout the organization_x000a_ * Exhibits self-motivation, and is able to work independently as well as in a team environment_x000a_ * Team player with a desire to be an active, long term participant in the growth of the company_x000a_   _x000a_   _x000a__x000a_Any data provided as a part of this application will be stored in accordance with our Privacy Policy. For CA applicants, please also refer to our CA Privacy Notice._x000a__x000a_Precision Medicine Group is an Equal Opportunity Employer. Employment decisions are made without regard to race, color, age, religion, sex, sexual orientation, gender identity, national origin, disability, veteran status or other characteristics protected by law. Â© 2020 Precision Medicine Group, LLC_x000a__x000a_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QuestionForHR@precisionmedicinegrp.com."/>
    <x v="0"/>
    <x v="0"/>
    <x v="70"/>
    <x v="9"/>
    <n v="10619522"/>
    <x v="11"/>
    <x v="6"/>
    <x v="0"/>
  </r>
  <r>
    <n v="650"/>
    <x v="580"/>
    <x v="5"/>
    <x v="0"/>
    <x v="0"/>
    <x v="299"/>
    <x v="200"/>
    <s v="6 days ago"/>
    <n v="200"/>
    <s v="Role: Equity Research Analyst_x000a__x000a_Job Title: Vice President_x000a__x000a_Work Experience: 7 years +_x000a__x000a_Education: CA / MBA_x000a__x000a_Department: Investment_x000a__x000a_Work location: BKC, Mumbai_x000a__x000a__x000a__x000a__x000a_Key Responsibilities_x000a__x000a_ * Tracking companies under coverage with proper understanding of the various macro and micro factors impacting them_x000a_ * Regular interactions with the company management and other intermediaries_x000a_ * Giving stock recommendations with both relative rating and target prices_x000a_ * Maintaining financial models for all companies under coverage to support the recommendations_x000a_ * Model portfolio construction for respective sectors under coverage for clear communication of stock preferences_x000a_ * Understanding requirements of different portfolios and give appropriate stock recommendations_x000a_ * Writing updates on quarterly results and other interactions_x000a_ * Stock evaluations will include both listed and unlisted equities_x000a_ * Providing company updates as per regulatory requirement_x000a__x000a_"/>
    <x v="0"/>
    <x v="3"/>
    <x v="69"/>
    <x v="84"/>
    <n v="13638973"/>
    <x v="7"/>
    <x v="6"/>
    <x v="1"/>
  </r>
  <r>
    <n v="651"/>
    <x v="581"/>
    <x v="33"/>
    <x v="1"/>
    <x v="1"/>
    <x v="300"/>
    <x v="389"/>
    <s v="1 month ago"/>
    <n v="25"/>
    <s v="Job Title: Financial Systems Analyst_x000a__x000a_Responsibilities_x000a__x000a_System Administration:_x000a__x000a__x000a_ * Manage and administer Oracle FCCS and HFM systems._x000a_ * Ensure the integrity and security of financial consolidation and reporting systems_x000a_   _x000a_   _x000a__x000a_Configuration And Maintenance_x000a__x000a__x000a_ * Configure and maintain metadata structures in FCCS and HFM to reflect organizational and reporting hierarchies._x000a_ * Perform routine maintenance tasks, such as data loads, mapping updates, and application enhancements._x000a_   _x000a_   _x000a__x000a_Financial Consolidation_x000a__x000a__x000a_ * Oversee the financial consolidation process, including currency translations, intercompany eliminations, and data adjustments._x000a_ * Collaborate with finance and accounting teams to ensure accurate and timely financial reporting._x000a_   _x000a_   _x000a__x000a_Reporting And Analysis_x000a__x000a__x000a_ * Design, develop, and maintain financial reports using FCCS and HFM reporting tools._x000a_ * Analyze financial data to identify trends, variances, and areas for improvement._x000a_   _x000a_   _x000a__x000a_End-User Support And Training_x000a__x000a__x000a_ * Provide support to end-users, troubleshoot issues, and ensure the proper functioning of FCCS and HFM systems._x000a_ * Conduct training sessions for finance and accounting teams on system usage and best practices._x000a_   _x000a_   _x000a__x000a_Integration And Automation_x000a__x000a__x000a_ * Collaborate with IT teams to integrate FCCS and HFM with other financial and business systems._x000a_ * Implement automation solutions to streamline financial consolidation processes._x000a_   _x000a_   _x000a__x000a_Compliance And Audit_x000a__x000a__x000a_ * Ensure compliance with regulatory requirements and financial standards._x000a_ * Assist in preparing documentation and supporting materials for internal and external audits._x000a_ * HFM_x000a_   _x000a_   _x000a__x000a_Experience : 3+ Years_x000a__x000a_Location : Pune/Mumbai/Bangalore (work from office only)_x000a__x000a__x000a_ * FCCS_x000a_   _x000a_   _x000a__x000a_Experience : 3+ Years_x000a__x000a_Location : Pune/Mumbai/Bangalore(work from office only)_x000a__x000a_Skills: metadata structures,financial consolidation process,hfm,troubleshooting,hfm systems,system integration,compliance,financial data analysis,audit preparation,end-user support,reporting systems,financial reports,automation solutions,fccs,application enhancements,financial consolidation,oracle fccs"/>
    <x v="0"/>
    <x v="0"/>
    <x v="7"/>
    <x v="1"/>
    <n v="27452224"/>
    <x v="11"/>
    <x v="6"/>
    <x v="0"/>
  </r>
  <r>
    <n v="652"/>
    <x v="582"/>
    <x v="82"/>
    <x v="6"/>
    <x v="1"/>
    <x v="301"/>
    <x v="390"/>
    <s v="4 months ago"/>
    <n v="200"/>
    <s v="Main Responsibilities_x000a__x000a__x000a__x000a__x000a_Involvement in monthly/ quarterly reporting cycles of Net Operating Income, Adjusted Net Income actuals / forecast, Total Global Expense Report, EBITDA actuals and forecast, Budgeting forecast, re-forecast, gathering data for attribution analysis, S&amp;P liquidity report, external financing covenants calculation etc._x000a__x000a__x000a__x000a__x000a_Provide accurate, timely, and actionable financial information and key business metrics to stakeholders;_x000a__x000a__x000a__x000a__x000a_Maintain existing models and metrics, while help improving or developing new analytical frameworks that enhance insight, efficiency and decision-making speed;_x000a__x000a__x000a__x000a__x000a_Collaborate with functional departments across the company as part of the reporting process;_x000a__x000a__x000a__x000a__x000a_Highlights risks, spots opportunities, builds simulations and sensitivity analyses, and suggests solutions that create value for stakeholders;_x000a__x000a__x000a__x000a__x000a_Ad hoc project work._x000a__x000a__x000a__x000a__x000a_Mandatory_x000a__x000a__x000a__x000a__x000a_Required skills and capabilities:_x000a__x000a__x000a__x000a__x000a_Strong understanding of P&amp;L, balance sheet and cash flow dynamics, and fluency in general accounting principles and rules;_x000a__x000a__x000a__x000a__x000a_Passionate about the data business;_x000a__x000a__x000a__x000a__x000a_Advanced knowledge of MS Excel;_x000a__x000a__x000a__x000a__x000a_Fluent in English;_x000a__x000a__x000a__x000a__x000a_Optional_x000a__x000a__x000a__x000a__x000a_Understanding of main real estate and investment management metrics;_x000a__x000a__x000a__x000a__x000a_Experience in financial reporting in accordance with a major accounting framework (IFRS, US GAAP);_x000a__x000a__x000a__x000a__x000a_Understanding of fund, property and SPV accounting;_x000a__x000a__x000a__x000a__x000a_General_x000a__x000a__x000a__x000a__x000a_Ability to thrive in a growth environment, adapt to changing circumstances and work autonomously;_x000a__x000a__x000a__x000a__x000a_Able to prioritise on a daily basis and managing several competing deadlines;_x000a__x000a__x000a__x000a__x000a_A self-starter who is able to prioritize and manage multiple assignments, take initiative, and work independently;_x000a__x000a__x000a__x000a__x000a_An analytical, creative thinker who can focus on the details without losing sight of the big picture."/>
    <x v="0"/>
    <x v="1"/>
    <x v="70"/>
    <x v="19"/>
    <n v="343702"/>
    <x v="16"/>
    <x v="5"/>
    <x v="0"/>
  </r>
  <r>
    <n v="653"/>
    <x v="583"/>
    <x v="83"/>
    <x v="11"/>
    <x v="1"/>
    <x v="302"/>
    <x v="46"/>
    <s v="5 months ago"/>
    <n v="200"/>
    <s v="Ensure day to day finance and accounts operations are accurate and effective._x000a__x000a__x000a__x000a__x000a_Works with accounting staff (including , but not limited to, bank reconciliations, statement reconciliations, check runs, accounts receivable transactions, fixed asset activity, payroll, accounts payable transactions, debt activity, recording of revenue, and expenses etc.)_x000a__x000a__x000a__x000a__x000a_Cash management (including placement/movement of funds in the bank)._x000a__x000a__x000a__x000a__x000a_Maintain an organized set of detailed records and files to document financial transactions._x000a__x000a__x000a__x000a__x000a_Ensure regulatory compliance including, but not limited to GST, TDS, filing and Income Tax._x000a__x000a__x000a__x000a__x000a_Preparation of financial reports as per I GAAP and US GAAP._x000a__x000a__x000a__x000a__x000a_Participate in monthly, Quarterly, and annual closing activities, ensuring all accounts are in order and can be closed in a timely manner._x000a__x000a__x000a__x000a__x000a_Assisting in analysing and preparing financial statements as per the Ind AS and as per the regulatory requirements._x000a__x000a__x000a__x000a__x000a_Preparation of Cash flow statement._x000a__x000a__x000a__x000a__x000a_Liaison with the external and internal auditors and resolving queries._x000a__x000a__x000a__x000a__x000a_Conducting GL scrutiny for any aged items and also variance analysis for expenses."/>
    <x v="0"/>
    <x v="4"/>
    <x v="70"/>
    <x v="9"/>
    <n v="13589822"/>
    <x v="7"/>
    <x v="6"/>
    <x v="0"/>
  </r>
  <r>
    <n v="654"/>
    <x v="584"/>
    <x v="23"/>
    <x v="0"/>
    <x v="0"/>
    <x v="303"/>
    <x v="391"/>
    <s v="3 weeks ago"/>
    <n v="200"/>
    <s v="Greetings from Intellectual capital_x000a__x000a_Position: Manager â€“ Equity Capital Markets_x000a__x000a_multiple position across level_x000a__x000a_Education Qualification: Company Secretary / CA / Relevant legal degree for ECM transactions,_x000a__x000a__x000a__x000a_Work Experience: 3 - 8 years â€“_x000a__x000a__x000a__x000a_Worked in Banking/Financial sector/Broking Industry_x000a__x000a_Profile:_x000a__x000a_Person having all round ability, in depth knowledge and experience in Investment banking/financial/broking industry for conducting legal due diligence and being lead/assisting in document preparation for ECM transactions._x000a__x000a__x000a__x000a_Job Description_x000a__x000a__x000a__x000a_ * Working with IB team on Capital Market, M&amp;A and Private Equity deals_x000a_ * Lead/Assisting in Document preparation for ECM transactions i.e. IPO, QIP, Preferential Placement, OFS etc_x000a_ * Assisting in any legal/Secretarial matter on M&amp;A/PE Deals_x000a_ * Assisting in other IB deals_x000a_ * Developing, maintaining and enhancing relationships with companies_x000a_ * On a case to case basis will require origination, document preparation, marketing and execution_x000a_ * Client facing on deal to deal basis_x000a__x000a__x000a__x000a_Language proficiency: Excellent read skills in English &amp; Hindi. Excellent write skills in English._x000a__x000a__x000a__x000a_Knowledge/Skills Requirement:_x000a__x000a__x000a__x000a_ * Should possess excellent knowledge of legal, secretarial, accounts and finance skills_x000a_ * Should be able to do in depth analysis of Legal, financial statements and research_x000a_ * Should be excellent at preparing legal, marketing materials i.e. DRHPâ€™s, PPDâ€™s, presentations, IMâ€™s etc._x000a_ * Should possess in depth understanding of Companies Act, FEMA, SEBI rules &amp; regulations and any other ECM requirement_x000a_ * Should have very good command over language and excellent communication skills_x000a_ * Should have excellent grip on Microsoft office_x000a_ * ECM knowledge (on market fund raising procedures)_x000a_ * Other ECM contacts an added advantage_x000a__x000a__x000a__x000a_Other Requirement:_x000a__x000a__x000a__x000a_ * Ideally should have been a main part of minimum one of each capital market transaction (IPO/QIP/Preferential Placement etc) on the main board._x000a_ * Ideally should have handled minimum one IPO of Rs 500 cr and above_x000a__x000a__x000a__x000a_Remuneration â€“ Industry Standard."/>
    <x v="0"/>
    <x v="3"/>
    <x v="79"/>
    <x v="146"/>
    <n v="944804"/>
    <x v="54"/>
    <x v="0"/>
    <x v="0"/>
  </r>
  <r>
    <n v="655"/>
    <x v="585"/>
    <x v="8"/>
    <x v="0"/>
    <x v="0"/>
    <x v="288"/>
    <x v="392"/>
    <s v="4 weeks ago"/>
    <n v="200"/>
    <s v="Job Description â€“ Financial Analyst_x000a__x000a__x000a__x000a__x000a_System Soft Technologies is a leading technology company that provides innovative solutions, analytics platforms, and consulting services to enhance innovation, business value, and competitiveness. For over 24 years, our focus on becoming a trusted partner to each client has allowed us to become a $230 MM+ company with a pool of over 1,900 associates who cover the full spectrum of IT expertise and focused industries. We are distinguished by our ability to anticipate the unique needs of our clients and deliver a level of quality that far exceeds their expectations._x000a__x000a__x000a__x000a__x000a_Why System Soft Technologies?_x000a__x000a__x000a__x000a__x000a_At System Soft Technologies, we are a family unit powered by diversity, inclusion, transparency, respect, integrity and passion for our clients and our people. Our business growth depends on your professional development, as we collaborate, share ideas and innovation, and invest in our future. By forging a meaningful partnership with our people, we come together with the same purpose, exceeding our goals and serving our clients above their expectations. This keeps us nimble, ahead of the competition, and on top of our industry. Our continued success begins with you._x000a__x000a__x000a__x000a__x000a_Job Summary:_x000a__x000a__x000a__x000a__x000a_This is a key role where you will be tasked to establish budgets, lead forecasting, collect required information, distribute financial metrics, and provide leaders with performance insights at a company, organization (e.g. practices) and project level. Collaboration and dialogue with company leaders, project managers and the IT team will be important to ensure that accurate and complete information is being harnessed, analyzed and distributed to guide positive financial outcomes and profitable growth._x000a__x000a__x000a__x000a__x000a_Responsibilities:_x000a__x000a__x000a__x000a_Â· Work with business unit heads to plan budgets, support forecasting, collect relevant information every month and prepare reports for multiple departments_x000a__x000a_Â· Track and project profit margins at a project, organization, and company level for upcoming quarters_x000a__x000a_Â· Analyze trends and proactively notify leadership of anomalies and performance not in line with budgets and forecasts_x000a__x000a_Â· Prepare cost forecasts for monthly, quarterly, and annual review_x000a__x000a_Â· Analyze month-end and year-end reports to identify and recommend cost-effective improvements_x000a__x000a_Â· Provide management with reports that specify and compare factors that affect prices, costs and profitability of services and projects_x000a__x000a_Â· Collect and organize cost and revenue information into a database and prepare reports as requested_x000a__x000a_Â· Determine and calculate formulas for fixed and variable costs, such as rent, insurance, and monthly purchases_x000a__x000a_ * Work closely with the leadership team to formulate the medium to long-term financial and strategic plans that align with business objectives_x000a_ * Provide insights to senior management around financial modelling, forecasts, and profitability_x000a_ * Conduct periodic audits of budget items, including comparing per diems to actual expenses and other budget-to-actual comparisons_x000a_ * Generate monthly reports including accounts payable reconciliation, accounts receivable reconciliation, cash flow report, and balance sheet audits_x000a__x000a__x000a__x000a_Required Skills:_x000a__x000a_Qualifications:_x000a__x000a__x000a__x000a_ * Bachelor's degree in finance, accounting, or related business discipline_x000a_ * Ability to create and manage budgets and facilitate forecasting_x000a_ * Excellent written and verbal communication skills_x000a_ * Proficient in Microsoft Office Suite or related software, as well as budget creation and analysis software_x000a_ * Thorough understanding of budgetary and accounting principles, practices, and policies_x000a_ * Advanced computer software skills, including writing macros in Excel and other accounting packages_x000a_ * Knowledge of IT consulting and Project services, staffing and technology platforms_x000a__x000a_Â· Three to five years of work experience in a financial role_x000a__x000a_Experience modeling and manipulating large sets of data"/>
    <x v="0"/>
    <x v="3"/>
    <x v="80"/>
    <x v="7"/>
    <n v="1379045"/>
    <x v="2"/>
    <x v="1"/>
    <x v="0"/>
  </r>
  <r>
    <n v="656"/>
    <x v="586"/>
    <x v="11"/>
    <x v="0"/>
    <x v="0"/>
    <x v="304"/>
    <x v="28"/>
    <s v="4 days ago"/>
    <n v="200"/>
    <s v="Dear All,_x000a__x000a__x000a__x000a__x000a_Razorpay, Bengaluru is hiring an Analyst - Risk Management._x000a__x000a__x000a__x000a__x000a_Roles and responsibilities:_x000a__x000a__x000a__x000a__x000a_ * Analyse the suspicious transactions and help in identifying the pattern and trends._x000a_ * Perform data to identify frauds and review transactions to make effective decisions._x000a_ * Support operational processes to mitigate and prevent impact of identified fraud activities and transactions._x000a_ * To perform portfolio risk trend analysis and highlight to the team lead._x000a_ * Suggestions for new sources of data for fraud detection and mitigation_x000a_ * Collaborate with the chargeback team, customer support team and product team to analyse root cause and develop first cut root cause analysis._x000a__x000a__x000a__x000a__x000a_Qualifications:_x000a__x000a_ * 1-4 years of work experience in fraud/risk domain across ecommerce, payments or operations fields_x000a_ * Expertise working with rule-based fraud detection systems like Cyber source, ReD etc., would be an added advantage._x000a__x000a__x000a__x000a__x000a_Please Note: We are looking for candidates who can join us immediately. You can share your CV with nidhi.chawda@razorpay.com along with necessary details - relevant years of experience into Transaction Monitoring , CTC , ECTC and Notice Period._x000a__x000a_"/>
    <x v="0"/>
    <x v="0"/>
    <x v="7"/>
    <x v="16"/>
    <n v="3788927"/>
    <x v="0"/>
    <x v="0"/>
    <x v="1"/>
  </r>
  <r>
    <n v="657"/>
    <x v="587"/>
    <x v="45"/>
    <x v="1"/>
    <x v="1"/>
    <x v="288"/>
    <x v="393"/>
    <s v="2 months ago"/>
    <n v="85"/>
    <s v="The ideal candidate will be responsible for using their analytical mindset to analyze and interpret financial data, then relating it to potential business trends and issues. This candidate will feel comfortable using insights they have discovered to communicate important themes and discoveries to company leadership._x000a__x000a_Responsibilities_x000a__x000a__x000a_ * Analyze current and past financial data and performance to make recommendations on profit enhancement_x000a_ * Consistently analyze financial information based on both routine and ad-hoc reports_x000a_ * Interpret financial data to recognize changing trends, patterns, and their meaning related to key performance indicators_x000a_ * Communicate financial insights suggesting business issues to management_x000a_   _x000a_   _x000a__x000a_Qualifications_x000a__x000a__x000a_ * Bachelor's degree in Accounting, Economics, or Finance or equivalent experience_x000a_ * 0 - 3 years' financial analysis and modeling experience_x000a_ * Advanced knowledge of Excel"/>
    <x v="0"/>
    <x v="1"/>
    <x v="70"/>
    <x v="33"/>
    <n v="2708007"/>
    <x v="87"/>
    <x v="0"/>
    <x v="0"/>
  </r>
  <r>
    <n v="658"/>
    <x v="588"/>
    <x v="84"/>
    <x v="0"/>
    <x v="0"/>
    <x v="305"/>
    <x v="394"/>
    <s v="1 month ago"/>
    <n v="200"/>
    <s v="Introduction_x000a__x000a__x000a__x000a__x000a_Games24x7 is Indiaâ€™s leading and most valuable multi-gaming unicorn. Weâ€™re a full-stack gaming company, offering awesome game playing experiences to over 100 million players through our products - RummyCircle, Indiaâ€™s first and largest online rummy platform, and My11Circle, the countryâ€™s fastest growing fantasy sports platform._x000a__x000a__x000a__x000a__x000a_A pioneer in the online skill gaming industry in India, Games24x7 was founded in 2006 when two New York University trained economists Bhavin Pandya, and Trivikraman Thampy met at the computer lab and discovered their shared passion for online games. Weâ€™ve always been a technology company at heart, and over the last decade and a half, weâ€™ve built the organisation on a strong foundation of â€˜the science of gamingâ€™, leveraging behavioural science, artificial intelligence, and machine learning to provide immersive and hyper-personalised gaming experiences to each of our players._x000a__x000a__x000a__x000a__x000a_Backed by marquee investors including Tiger Global Management, The Raine Group, and Malabar Investment Advisors, Games24x7 is leading the charge in Indiaâ€™s gaming revolution, constantly innovating and offering novel entertainment to players!_x000a__x000a__x000a__x000a__x000a_Our 700 passionate teammates create their magic from our offices in Mumbai, Bengaluru, New Delhi, Miami, and Philadelphia._x000a__x000a__x000a__x000a__x000a_*Games24x7 is an equal opportunity employer, and all qualified applicants will receive consideration for employment without regard to race, colour, religion, sex, disability status, or any other characteristic protected by the law.*_x000a__x000a__x000a__x000a__x000a_For more information, visit www.games24x7.com._x000a__x000a__x000a__x000a__x000a_Summary of Role_x000a__x000a__x000a__x000a__x000a_We are looking for an analytical thinking, well-organised, target-oriented and motivated person with a high sense of responsibility to maintain a safe, risk-aware and secure online gaming environment at PlayGames24x7. Candidate will be broadly responsible for account validations, investigations, withdrawal verifications and for limit increase requests of the users, in line with the risk and responsible play processes at My11Circle and RummyCircle products of Games24x7._x000a__x000a__x000a__x000a__x000a_Main Duties:_x000a__x000a__x000a__x000a__x000a_â€¢ Observe users playing behaviour and analyse patterns and trends_x000a__x000a_â€¢ Rapidly identify and mitigate suspected fraudulent activities and take appropriate action in line with the operating procedures._x000a__x000a_â€¢ Investigating suspicious withdrawal requests, for any fraudulent activity take appropriate action in line with the operating procedures._x000a__x000a_â€¢ Report any abnormal issues or situations to concern department._x000a__x000a_â€¢ Handling all communication calls related to limit increase, counselling and collusion responsible play features._x000a__x000a__x000a__x000a__x000a_Knowledge &amp; skills:_x000a__x000a__x000a__x000a__x000a_â€¢ Any 2023 graduate (Engineers are not preferred)_x000a__x000a_â€¢ Freshers graduating from any analytical or semi-analytical stream, with excellent communication and analytical skills._x000a__x000a_â€¢ Analytical thinker and mathematical mindset_x000a__x000a_â€¢ Advanced English, both verbal and written_x000a__x000a_â€¢ Ability to work different shifts including night shift and willingness to take additional shifts_x000a__x000a_â€¢ High sense of responsibility_x000a__x000a_â€¢ Quick reaction and attention to detail_x000a__x000a_â€¢ Ability to work under pressure and make decisions in stressful situations_x000a__x000a_â€¢ Knowledge of a South Indian language would be an added advantage (Tamil/Telgu Etc.)_x000a__x000a__x000a__x000a__x000a_We offer:_x000a__x000a__x000a__x000a_â€¢ A corresponding training session_x000a__x000a_â€¢ Personal and professional development in a company_x000a__x000a_â€¢ Friendly working environment"/>
    <x v="2"/>
    <x v="4"/>
    <x v="6"/>
    <x v="9"/>
    <n v="640119"/>
    <x v="0"/>
    <x v="0"/>
    <x v="0"/>
  </r>
  <r>
    <n v="659"/>
    <x v="589"/>
    <x v="4"/>
    <x v="2"/>
    <x v="1"/>
    <x v="296"/>
    <x v="395"/>
    <s v="6 hours ago"/>
    <n v="200"/>
    <s v="WPP is the creative transformation company. We use the power of creativity to build better futures for our people, planet, clients, and communities._x000a__x000a__x000a__x000a__x000a_Working at WPP means being part of a global network of more than 109,000 accomplished people in 110 countries. WPP has headquarters in New York, London and Singapore and a corporate presence in major markets worldwide._x000a__x000a__x000a__x000a__x000a_We create transformative ideas and outcomes for our clients through an integrated offer of communications, experience, commerce, and technology._x000a__x000a__x000a__x000a__x000a_WPP and our award-winning agencies work with most of the world's biggest companies and organisations â€“ from Ford, Unilever and P&amp;G to Google, HSBC, and the UN. Our clients include 61 of the FTSE 100, 317 of the Fortune Global 500, all 30 of the Dow Jones 30 and 62 of the NASDAQ 100. WPP are the leader in the Bloomberg Gender Equality Index and 8th in the FTSE 100 rankings for Women on Boards._x000a__x000a__x000a__x000a__x000a_WPP is the creative transformation company. We use the power of creativity to build better futures for our people, planet, clients and communities._x000a__x000a__x000a__x000a__x000a_Working at WPP means being part of a global network of more than 109,000 accomplished people in 110 countries. We create transformative ideas and outcomes for its clients through an integrated offer of communications, experience, commerce, and technology. WPP and our award-winning agencies work with most of the world's biggest companies and organisations â€“ from Ford, Unilever and P&amp;G to Google, HSBC, and the UN._x000a__x000a__x000a__x000a__x000a_WPP has headquarters in New York, London and Singapore and a corporate presence in major markets worldwide._x000a__x000a__x000a__x000a__x000a_WPP IT provides IT services for WPP, the worldâ€™s largest communications services group. As a creative transformation company, WPP is helping its clients transform the future through extraordinary work. WPP IT is an integral part of that journey and we are proud to provide technology for some of the worldâ€™s most creative brands._x000a__x000a__x000a__x000a__x000a_Visit our LinkedIn page to see what we're up to!_x000a__x000a__x000a__x000a__x000a_Why we're hiring:_x000a__x000a__x000a__x000a__x000a_At WPP, technology is at the heart of everything we do, and it is WPP ITâ€™s mission to enable everyone to collaborate, create and thrive. WPP IT is undergoing a significant transformation to modernise ways of working, shifting to cloud and micro-service-based architectures, drive automation, digitise colleague and client experiences and deliver insight from WPPâ€™s petabytes of data._x000a__x000a__x000a__x000a__x000a_As we progress on this journey, finance plays a critical partnership role to ensure we deliver an effective transformation by steering project expenditure away from our Operating Companies â€œOpCoâ€™sâ€ and towards our central departments so that this cost is operationally and financially in line with WPP ITâ€™s strategic goals._x000a__x000a__x000a__x000a__x000a_You will lead on the validation and analysis of the baseline volumes, especially the changes in them created by the WPP business over time which culminates in the monthly variable charging element of the new outsourced â€œKeplerâ€ contract which covers WPPâ€™s Infrastructure, Network, Security and Digital Workplace services globally._x000a__x000a__x000a__x000a__x000a_This will involve:_x000a__x000a__x000a__x000a__x000a_ * Validating the volume movements reported by our Outsourced IT provider from contractual baseline volume are triggered by valid projects, or other agreed contractual mechanisms._x000a_ * Co-ordinating with the WPP Operational leads on these changes_x000a_ * Summarising and reporting of these movements at a global level._x000a_ * Taking through to an agreed invoicing position with your counterpart in our outsourced IT provider_x000a_ * Culminating in a jointly approved monthly billing file signed off by the WPP IT CFO._x000a__x000a__x000a__x000a__x000a_You will work closely with your colleagues in the Finance team to ensure billing is flowing correctly through the system and flag and proactively resolve identified issues especially as the implementation of this new contract is completing._x000a__x000a__x000a__x000a__x000a_Reporting into the Kepler Finance Business Partner, you will also be assisting with:_x000a__x000a__x000a__x000a__x000a_ * Project Work Order (PWO) reviews to ensure value for money and contractually compliant_x000a_ * The month-end financial process, constructing journals, reflecting the necessary accruals and prepayment position_x000a_ * Ensuring suppliers are paid on a timely basis._x000a__x000a__x000a__x000a__x000a_You will also from time to time contribute towards other team objectives such as ad-hoc projects, requests for reporting from the business and feeding management information into relevant programmes and business cases across WPP IT and working with our country hosts in those territories where WPP IT do not have a direct presence._x000a__x000a__x000a__x000a__x000a_What you'll be doing:_x000a__x000a__x000a__x000a__x000a_ * Finance Analyst to our new â€˜Keplerâ€™ outsourced IT contract which covers the majority of WPP ITâ€™s services globally._x000a_ * Ensuring you are in control of the monthly and year to date financial implications of the variable charges contained within the Kepler contract._x000a_ * You will challenge volume change data to ensure expenditure is value for money and aligned with WPP IT strategy._x000a_ * You will ensure a finalised jointly agreed billing file is created and signed-off every month._x000a_ * You will review relevant PWO (Project) requests from our OpCoâ€™s to ensure they are in line with WPP IT strategy and value for money._x000a_ * You will develop an understanding of the nature of our OpCoâ€™s requests, so that WPP IT overall has a better understanding of the areas of spend that is occurring locally so that appropriate central programmes can be initiated to cater for areas of consistent need._x000a_ * Work collaboratively with the wider IT Finance team, particularly with the Finance Business Partner teams, FP&amp;A, and the Financial Controllership._x000a_ * Improve data quality, insight, and economic drivers to identify opportunities for efficiency, cost reduction, and ensure every $ spent is value for money for WPP._x000a_ * Assist the Finance Business Partner and Senior Finance Business Partner in their departmental consolidation and business partnering of the Kepler department._x000a_ * In addition to the Kepler outsource contract, there are other contracts with additional IT service providers, managed either globally or out of UK and USA. Assist in the purchasing and financial management of these contracts._x000a_ * Operate in a highly complex environment with changing and challenging stakeholders._x000a__x000a__x000a__x000a__x000a_What you'll need:_x000a__x000a__x000a__x000a__x000a_ * Newly Qualified/Last stage part-qualified accountant (i.e. ACA, ACCA, CIMA or equivalent)_x000a_ * Degree or equivalent (i.e. MBA) desirable but not essential_x000a_ * Must be able to speak English._x000a__x000a__x000a__x000a__x000a_Skills / Experience Requirements_x000a__x000a__x000a__x000a__x000a_ * Strong communicator with a track record of operating, partnering with and influencing stakeholders, including non-financial teams._x000a_ * Collaborative approach with a focus on problem solving._x000a_ * You will be flexible, and comfortable working across a wide range of activities (BAU, Project, ad-hoc) inside a complex environment._x000a_ * Ability to operate in a fast-paced organisational transformation and is comfortable navigating organisational / geographical complexity, across different functions (Operational, Commercial and Group Finance)_x000a_ * Tenacity, whilst acting high integrity and strong ethics._x000a_ * Management reporting and decision support_x000a_ * Ability to manage pressure and execute critical decision making as well as being self-motivating whilst operating in an ambiguous environment_x000a_ * Data-led approach to solving problems, driving new insights and identifying value opportunities_x000a_ * Strong Organisational and prioritisation skills_x000a_ * Experience within an IT / technology environment would be an advantage_x000a_ * Strong excel skills._x000a__x000a__x000a__x000a__x000a_Who you are:_x000a__x000a__x000a__x000a__x000a_You're open : We are inclusive and collaborative; we encourage the free exchange of ideas; we respect and celebrate diverse views. We are accepting: of new ideas, new partnerships, new ways of working._x000a__x000a__x000a__x000a__x000a_You're optimistic : We believe in the power of creativity, technology and talent to create brighter futures or our people, our clients and our communities. We approach all that we do with conviction: to try the new and to seek the unexpected._x000a__x000a__x000a__x000a__x000a_You're extraordinary: we are stronger together: through collaboration we achieve the amazing. We are creative leaders and pioneers of our industry; we provide extraordinary every day._x000a__x000a__x000a__x000a__x000a_What we'll give you:_x000a__x000a__x000a__x000a__x000a_Passionate, inspired people â€“ We promote a culture of people that do extraordinary work._x000a__x000a__x000a__x000a__x000a_Scale and opportunity â€“ We offer the opportunity to create, influence and complete projects at a scale that is unparalleled in the industry._x000a__x000a__x000a__x000a__x000a_Challenging and stimulating work â€“ Unique work and the opportunity to join a group of creative problem solvers. Are you up for the challenge?_x000a__x000a__x000a__x000a__x000a_If this role hasnâ€™t captured your interest, thatâ€™s ok! Would you consider sharing your opinion?_x000a__x000a__x000a__x000a__x000a_At WPP, weâ€™re always trying to improve our hiring process, so your feedback is appreciated. Donâ€™t worry, all responses will not influence any future applications that you may make._x000a__x000a__x000a__x000a__x000a_https://forms.office.com/r/JdFf70VQdP_x000a__x000a__x000a__x000a__x000a_WPP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We believe in creating a dynamic work environment that values diversity and inclusion and strives to recruit a diverse slate of candidates to help us achieve that goal._x000a__x000a__x000a__x000a__x000a_When you click the &quot;Submit Application&quot; button below, this will send any information you add below to WPP. Before you do this, we think it's a good idea to read through our Privacy Policy: https://bit.ly/secrets-kept. This explains what we do with your personal data when you apply for a role with us, and, how you can update the information you have provided us with or how to remove it._x000a__x000a__x000a__x000a__x000a_WPP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We believe in creating a dynamic work environment that values diversity and inclusion and strives to recruit a diverse slate of candidates to help us achieve that goal._x000a__x000a__x000a__x000a__x000a_Please read our Privacy Notice for more information on how we process the information you provide."/>
    <x v="0"/>
    <x v="0"/>
    <x v="70"/>
    <x v="28"/>
    <n v="8236"/>
    <x v="10"/>
    <x v="7"/>
    <x v="1"/>
  </r>
  <r>
    <n v="660"/>
    <x v="590"/>
    <x v="76"/>
    <x v="8"/>
    <x v="1"/>
    <x v="306"/>
    <x v="106"/>
    <s v="2 months ago"/>
    <n v="200"/>
    <s v="JOB INTENT_x000a__x000a_The position incumbent is expected to garner information that helps fund managers to make investment_x000a__x000a_decisions. This is done by studying companies, analyzing their financials w.r.t both their quantitative and_x000a__x000a_qualitative aspects and ultimately supporting fund manager from varying degrees to make informed_x000a__x000a_decisions._x000a__x000a_Job Responsibilities_x000a__x000a__x000a_ * Achieve targeted performance expectations for the Funds managed._x000a_ * Analyzes financial proposals related to the existing equity portfolio and ongoing Investment_x000a_   _x000a_   _x000a__x000a_processes and makes recommendations suitably_x000a__x000a__x000a_ * Cover the allocated sectors like FMCG, Retail, Consumer or Building materials for Equity_x000a_   _x000a_   _x000a__x000a_Research. Work with team to generate Alpha ideas_x000a__x000a__x000a_ * Ability to make investment recommendations that are supported by rigorous analysis_x000a_ * Ability to analyse and assess market information._x000a_ * Assures compliance with all mandatory regulations issued by SEBI and overall legal guidelines._x000a_ * Judiciously manages investment forecasting with due diligence._x000a_ * Adherence to Fund Mandate: Accuracy in maintaining Fund operations which he /she is_x000a_   _x000a_   _x000a__x000a_managing_x000a__x000a__x000a_ * Research Contribution: Reporting quality assessment should be qualitatively superior and well_x000a_   _x000a_   _x000a__x000a_thought_x000a__x000a__x000a_ * Team Responsibility: Contributing by providing relevant opportunities to research team_x000a_   _x000a_   _x000a__x000a_associated to understand and assist in Fund Management and at the same time guide for better_x000a__x000a_research reporting quality"/>
    <x v="0"/>
    <x v="4"/>
    <x v="70"/>
    <x v="0"/>
    <n v="926408"/>
    <x v="7"/>
    <x v="6"/>
    <x v="0"/>
  </r>
  <r>
    <n v="661"/>
    <x v="591"/>
    <x v="85"/>
    <x v="5"/>
    <x v="1"/>
    <x v="307"/>
    <x v="74"/>
    <s v="11 months ago"/>
    <n v="200"/>
    <s v="Job Title : Financial planning &amp; Analysis_x000a__x000a__x000a__x000a__x000a_Responsibilities_x000a__x000a__x000a__x000a__x000a_ * Provide FP&amp;A finance support to the Executive Team related to planning, reporting and metrics in a timely manner._x000a_ * Partner directly with the finance team to collaborate on financial &amp; non- financial metrics, goals, and business reviews._x000a_ * Dive deeply into financial data and become a subject matter expert to provide additional insights._x000a_ * Work on projects and initiatives that impact the entire organization_x000a_ * Actively involved in daily cashflow management of the company_x000a__x000a__x000a__x000a__x000a_MIS_x000a__x000a__x000a__x000a__x000a_ * Perform budgeting exercise for the year_x000a_ * Prepare Rolling forecast quarterly_x000a_ * Prepare Sales Forecast and Sales Flash for the month_x000a_ * Prepare monthly investor MIS &amp; Deck_x000a__x000a__x000a__x000a__x000a_Fund Raise &amp; Anchoring_x000a__x000a__x000a__x000a__x000a_ * Prepare historic data and deck for fund raise_x000a_ * Prepare future projections and business model_x000a_ * Prepare backup documents_x000a_ * Perform sensitivity analysis_x000a_ * Perform market research about the PE / VC deals, valuation assigned and news in the_x000a__x000a__x000a__x000a__x000a_space that we operate in_x000a__x000a__x000a__x000a__x000a_Business Partnership_x000a__x000a__x000a__x000a__x000a_Partnering with COO and Head Business Development on key bids and pricing simulation_x000a__x000a__x000a__x000a__x000a_Corporate Finance_x000a__x000a__x000a__x000a__x000a_Treasury &amp; Cashflow Management_x000a__x000a__x000a__x000a__x000a_Interested Candidates Can connect on 9594261198(Whatsapp) with the following details :_x000a__x000a__x000a__x000a__x000a_Current CTC -_x000a__x000a__x000a__x000a__x000a_Expected CTC -_x000a__x000a__x000a__x000a__x000a_Notice Period -_x000a__x000a__x000a__x000a__x000a_Location -"/>
    <x v="0"/>
    <x v="3"/>
    <x v="70"/>
    <x v="147"/>
    <n v="79665022"/>
    <x v="7"/>
    <x v="6"/>
    <x v="0"/>
  </r>
  <r>
    <n v="662"/>
    <x v="592"/>
    <x v="4"/>
    <x v="2"/>
    <x v="1"/>
    <x v="308"/>
    <x v="396"/>
    <s v="15 hours ago"/>
    <n v="111"/>
    <s v="Â Â Â Â Â Â Â Â Â Â Â Â Â Â Â  Job description_x000a__x000a__x000a__x000a__x000a_About FinLender Capital:Â FinLender stands as India's premier and most rapidly expanding investment banking institution, boasting a well-documented history of success. We proudly hold the position of being the leading financial services, consultancy, and advisory firm, catering to the needs of Corporates, MSMEs, and Startups in domains encompassing Fundraising, Debt Resolution, Investment Banking, and Vital Funding Solutions._x000a__x000a_Â _x000a__x000a_Location - Noida, Sector 62_x000a__x000a_Department - Debt Funding_x000a__x000a_Position â€“ Financial Analyst_x000a__x000a_Salary - Up to 4.00 LPA_x000a__x000a_Start date â€“ Immediately_x000a__x000a_Timing - 9:30 A.M.- 6:30 P.M (Mon to Sat)_x000a__x000a_Job Type - Full Time_x000a__x000a__x000a__x000a__x000a_Job description:_x000a__x000a_The ideal candidate will be responsible for using their analytical mindset to analyze and interpret financial data, then relating it to potential business trends and issues. The candidate will feel comfortable using insights they have discovered to communicate important themes and discoveries to company leadership._x000a__x000a__x000a__x000a__x000a_Responsibilities:_x000a__x000a_ * Â Â Able to work on debt syndication/structured/special opportunity financing proposals._x000a_ * Â Should have a good knowledge of distressed financing._x000a_ * Â Able to create investor teasers._x000a_ * Analyze and prepare generic industry, market, and specific company overviews._x000a_ * Â  Analyze current a past financial data and performance to make recommendations on fundraising._x000a_ * Â  Supporting team in financial due diligence processes during fundraising activities._x000a_ * Â  Perform comprehensive document verification to ensure accuracy and compliance with regulatory standards._x000a_ * Â Â Meet project timelines and quality of deliverables in a manner to ensure â€œhigh client satisfactionâ€._x000a_ * Â Â Engagement with clients and lenders independently on calls and emails._x000a_ * Â Â Supporting team in the onboarding of new clients._x000a_ * Â _x000a__x000a_Qualifications:_x000a__x000a_ * Â Â M.B.A in Finance, Accounting, Economics, or a related field (for freshers) OR 6 months to 1 year of relevant experience (experienced candidates)._x000a_ * Â Strong analytical and problem-solving skills._x000a_ * Â Excellent attention to detail and organizational abilities.Â Â Â Â Proficiency in financial analysis, report preparation and Financial Modelling._x000a_ * Â Â Â Advanced knowledge of MS Office._x000a_ * Â Â Â Excellent verbal and written communication skills._x000a__x000a_Benefits :_x000a__x000a_ * Â Â Â Â Competitive salary and performance-based incentives._x000a_ * Â Â Â Â Career growth opportunities in finance._x000a_ * Â Â Â Â Ongoing training and professional development._x000a_ * Â Â Â Generous paid time off."/>
    <x v="0"/>
    <x v="0"/>
    <x v="5"/>
    <x v="20"/>
    <n v="10602065"/>
    <x v="3"/>
    <x v="2"/>
    <x v="1"/>
  </r>
  <r>
    <n v="663"/>
    <x v="593"/>
    <x v="33"/>
    <x v="1"/>
    <x v="1"/>
    <x v="300"/>
    <x v="389"/>
    <s v="1 month ago"/>
    <n v="25"/>
    <s v="Job Title: Financial Systems Analyst_x000a__x000a_Responsibilities_x000a__x000a_System Administration:_x000a__x000a__x000a_ * Manage and administer Oracle FCCS and HFM systems._x000a_ * Ensure the integrity and security of financial consolidation and reporting systems_x000a_   _x000a_   _x000a__x000a_Configuration And Maintenance_x000a__x000a__x000a_ * Configure and maintain metadata structures in FCCS and HFM to reflect organizational and reporting hierarchies._x000a_ * Perform routine maintenance tasks, such as data loads, mapping updates, and application enhancements._x000a_   _x000a_   _x000a__x000a_Financial Consolidation_x000a__x000a__x000a_ * Oversee the financial consolidation process, including currency translations, intercompany eliminations, and data adjustments._x000a_ * Collaborate with finance and accounting teams to ensure accurate and timely financial reporting._x000a_   _x000a_   _x000a__x000a_Reporting And Analysis_x000a__x000a__x000a_ * Design, develop, and maintain financial reports using FCCS and HFM reporting tools._x000a_ * Analyze financial data to identify trends, variances, and areas for improvement._x000a_   _x000a_   _x000a__x000a_End-User Support And Training_x000a__x000a__x000a_ * Provide support to end-users, troubleshoot issues, and ensure the proper functioning of FCCS and HFM systems._x000a_ * Conduct training sessions for finance and accounting teams on system usage and best practices._x000a_   _x000a_   _x000a__x000a_Integration And Automation_x000a__x000a__x000a_ * Collaborate with IT teams to integrate FCCS and HFM with other financial and business systems._x000a_ * Implement automation solutions to streamline financial consolidation processes._x000a_   _x000a_   _x000a__x000a_Compliance And Audit_x000a__x000a__x000a_ * Ensure compliance with regulatory requirements and financial standards._x000a_ * Assist in preparing documentation and supporting materials for internal and external audits._x000a_ * HFM_x000a_   _x000a_   _x000a__x000a_Experience : 3+ Years_x000a__x000a_Location : Pune/Mumbai/Bangalore (work from office only)_x000a__x000a__x000a_ * FCCS_x000a_   _x000a_   _x000a__x000a_Experience : 3+ Years_x000a__x000a_Location : Pune/Mumbai/Bangalore(work from office only)_x000a__x000a_Skills: metadata structures,financial consolidation process,hfm,troubleshooting,hfm systems,system integration,compliance,financial data analysis,audit preparation,end-user support,reporting systems,financial reports,automation solutions,fccs,application enhancements,financial consolidation,oracle fccs"/>
    <x v="0"/>
    <x v="0"/>
    <x v="7"/>
    <x v="1"/>
    <n v="27452224"/>
    <x v="7"/>
    <x v="6"/>
    <x v="0"/>
  </r>
  <r>
    <n v="664"/>
    <x v="594"/>
    <x v="86"/>
    <x v="11"/>
    <x v="1"/>
    <x v="309"/>
    <x v="397"/>
    <s v="5 months ago"/>
    <n v="102"/>
    <s v="The company is the business of energy renewables which provides renewables ( Solar, Wind, etc) solutions to it's client_x000a__x000a_The Finance Analyst is responsible for supporting financial analysis, reporting, and data management activities within the Management Information Systems department. This role plays a crucial role in providing accurate and timely financial information, generating insightful reports, and supporting decision-making processes to drive the success of the renewable energy business._x000a__x000a__x000a_ * Complete analysis of the financial and operational performance of the business_x000a_ * Prepare detailed master historical data of all the SPVs and Plants_x000a_ * Prepare detailed plant wise / SPV wise financial performance analysis till FCFE level_x000a_ * Detailed financial ratio analysis on all the SPVs and Plants and highlight any red flags_x000a_ * Competitor data analysis and benchmarking of performance with competitor_x000a_ * Provide support for investor on boarding and compilation of all required information_x000a_ * Independent evaluation and analysis of financial bid models_x000a_ * Provide support to CFO for various initiatives and analysis_x000a_ * Financial projection of the business_x000a_   _x000a_   _x000a__x000a_Skills: budgeting and forecasting,mis accounts,financial ratio analysis,fiancial analyst"/>
    <x v="0"/>
    <x v="3"/>
    <x v="70"/>
    <x v="0"/>
    <n v="5902651"/>
    <x v="7"/>
    <x v="6"/>
    <x v="0"/>
  </r>
  <r>
    <n v="665"/>
    <x v="595"/>
    <x v="33"/>
    <x v="1"/>
    <x v="1"/>
    <x v="310"/>
    <x v="398"/>
    <s v="1 month ago"/>
    <n v="200"/>
    <s v="Role: Financial Analyst_x000a__x000a_Location: India, Remote (Work from Anywhere in India)_x000a__x000a_Minimum Qualification: Graduate/Post Graduate degree in finance &amp; account_x000a__x000a_Indicative Experience: 2-3 Years_x000a__x000a_Domain: Preferably Life Sciences/Pharma._x000a__x000a_Customer Profile Captive: research and development pods for a $500 million group of pharma data research companies that help patients gain access to life-saving therapies. We help our clients navigate the complexities at each step of the drug development life cycle, from pipeline to patient._x000a__x000a_Other benefits: Health Insurance, Provident Fund, Life Insurance, Reimbursement of Certification Expenses, Gratuity, 24x7 Health Desk_x000a__x000a_About the Company: We are headquartered in Pittsburgh, USA, with locations across the globe We are a team of thoughtful experts_x000a__x000a_driven by the power of our client's unique ideas. We also have micro-offices in Hyderabad, Chennai, Bengaluru, and Delhi NCR in India. While technical expertise is ingrained in Agilite's DNA, we are more than just engineers and developers; we are trusted product strategists. We pride ourselves on being a ready resource for critical market insights with the knowledge and experience required to design, build, and scale big ideas to serve our growing list of customers in the USA and Europe. Our preferred working model is &quot;Work from Anywhere&quot; (WFA). In addition, you can also decide on your work schedule. All we need is the outcome. Our people-centric culture is built on the belief that extraordinary employees create amazing things. Work with us and attain your Ikigai in a place where your aspirations and business objectives intersect!_x000a__x000a_Responsibilities_x000a__x000a__x000a_ * Deliverable ownership: Ensure timely, high-quality, zero-defect analysis of the financial project model and deliver as per the expectation of finance leaders in the project or programme._x000a_ * Delivery Support: Aid business teams to present program-level financial status &amp; insight to leadership by leveraging the financial model.â€¯_x000a_ * Operational Support: Liaison with cross-teams (HR, Finance, and BU) to gather requirements and align with the organizationâ€™s strategy, mission, and vision._x000a_ * Programme management support: Support finance leadership in managing &amp; executing strategic transformation programs. Provide high-quality administrative and operational support for various project activities.â€¯_x000a_   _x000a_   _x000a__x000a_Skills Required_x000a__x000a__x000a_ * Accounting Principles &amp; Financial Analysis_x000a_ * Software Revenue Recognition_x000a_ * Cost Accounting and analysis of Cost Drivers_x000a_ * Financial Analysis using Excel_x000a_ * Dashboard reporting of financial ratios of Key KPIs_x000a_ * Budgeting and Forecasting_x000a_ * Variance against internal Budget Controls_x000a_ * Trend analysis vs Previous quarters and previous years_x000a_ * Capital Budgeting and amortisation of capitalised costs within defined periods_x000a_ * Analytical skills_x000a_ * Business Application Skills/Excel_x000a_ * Communication Skills (written)_x000a_ * Self-Organized-Experience in Status reporting, escalation and prioritisation_x000a_   _x000a_   _x000a__x000a_Skills: confidential information handling,microsoft excel,teamwork,business acumen,accounting principles,analytical skills,accounting,communication skills,financial analysis,project management"/>
    <x v="0"/>
    <x v="3"/>
    <x v="70"/>
    <x v="7"/>
    <n v="65388173"/>
    <x v="13"/>
    <x v="0"/>
    <x v="0"/>
  </r>
  <r>
    <n v="666"/>
    <x v="596"/>
    <x v="21"/>
    <x v="3"/>
    <x v="0"/>
    <x v="279"/>
    <x v="399"/>
    <s v="1 day ago"/>
    <n v="96"/>
    <s v=" * Tips: Hiring a Finance Associate, Fresh Chartered Accountant or Semi Qualified (CA Inter both group passed or CA Final appeared) who has completed article ship with reputed mid-sized CA firm in areas accounting, audit and financial reporting_x000a__x000a__x000a__x000a__x000a_Responsibilities_x000a__x000a_&gt; Preparation of Financial Plans/forecasts and scenario plans_x000a__x000a_&gt; Management Reporting for decision support_x000a__x000a_&gt; Assistance in preparation of Budgets, Cashflow Forecasts and Management_x000a__x000a_&gt; Pricing Support, Channel/Revenue Stream/Customer profitability analysis &amp; Dashboards_x000a__x000a_&gt; Monthly Book Closing activities for various clients_x000a__x000a_&gt; Liaoning with Tax Advisors, Auditors for year-end audit activities._x000a__x000a_&gt; Stakeholder Management_x000a__x000a_&gt; Handling Team of Accountants_x000a__x000a_&gt; Financial Modelling, Pitch Book preparation_x000a__x000a_&gt; Financial due diligence, Data room assistance_x000a__x000a_&gt; Business valuation_x000a__x000a_&gt; Working knowledge of Tally, QuickBooks Online and Zoho is preferred_x000a__x000a_&gt; Good knowledge of MS office particularly Excel, power point and Word is must._x000a__x000a_&gt; Knowledge of BI tools like power BI will be added advantage_x000a__x000a__x000a__x000a__x000a_Qualifications_x000a__x000a_Chartered Accountant with 4-5 yearsâ€™ experience or MBA finance with 6-8 years of post-qualification experience in global corporate FP&amp;A role with a solid understanding of business processes and working with senior stakeholders. Any certification in data analysis would be desirable._x000a__x000a_â€¢ Previous experience in building the FP&amp;A function from scratch would be a great advantage._x000a__x000a_â€¢ Strong knowledge of planning and performance processes, including annual budget, monthly forecast and periodic business reviews._x000a__x000a_â€¢ Highly motivated to achieve excellence through creative problem-solving, prioritization, and execution._x000a__x000a_â€¢ Excellent communicator, demonstrating integrity, courage, transparency, and the ability to build trust, while adhering to strict deadlines with a great sense of humour._x000a__x000a_â€¢ Good understanding of accounting and financial Operations functions._x000a__x000a_â€¢ Strong analytical skills with the ability to summarize complicated analyses for key decision-makers._x000a__x000a_â€¢ Ability to maintain confidentiality of sensitive company and employee information._x000a__x000a_â€¢ Demonstrated ability to work independently and across multiple domestic/ international time zones, empathy for the team and stakeholders_x000a__x000a_â€¢ Prior SaaS Industry experience preferred_x000a__x000a_ * â€¢ Unwavering ethical standards and operates with integrity."/>
    <x v="0"/>
    <x v="0"/>
    <x v="5"/>
    <x v="20"/>
    <n v="13378243"/>
    <x v="11"/>
    <x v="6"/>
    <x v="1"/>
  </r>
  <r>
    <n v="667"/>
    <x v="597"/>
    <x v="87"/>
    <x v="6"/>
    <x v="1"/>
    <x v="306"/>
    <x v="106"/>
    <s v="4 months ago"/>
    <n v="200"/>
    <s v="JOB INTENT_x000a__x000a__x000a__x000a__x000a_The position incumbent is expected to garner information that helps fund managers to make investment_x000a__x000a__x000a__x000a__x000a_decisions. This is done by studying companies, analyzing their financials w.r.t both their quantitative and_x000a__x000a__x000a__x000a__x000a_qualitative aspects and ultimately supporting fund manager from varying degrees to make informed_x000a__x000a__x000a__x000a__x000a_decisions._x000a__x000a__x000a__x000a__x000a_Job Responsibilities_x000a__x000a__x000a__x000a__x000a_ * Achieve targeted performance expectations for the Funds managed._x000a_ * Analyzes financial proposals related to the existing equity portfolio and ongoing Investment_x000a__x000a__x000a__x000a__x000a_processes and makes recommendations suitably_x000a__x000a__x000a__x000a__x000a_ * Cover the allocated sectors like FMCG, Retail, Consumer or Building materials for Equity_x000a__x000a__x000a__x000a__x000a_Research. Work with team to generate Alpha ideas_x000a__x000a__x000a__x000a__x000a_ * Ability to make investment recommendations that are supported by rigorous analysis_x000a_ * Ability to analyse and assess market information._x000a_ * Assures compliance with all mandatory regulations issued by SEBI and overall legal guidelines._x000a_ * Judiciously manages investment forecasting with due diligence._x000a_ * Adherence to Fund Mandate: Accuracy in maintaining Fund operations which he /she is_x000a__x000a__x000a__x000a__x000a_managing_x000a__x000a__x000a__x000a__x000a_ * Research Contribution: Reporting quality assessment should be qualitatively superior and well_x000a__x000a__x000a__x000a__x000a_thought_x000a__x000a__x000a__x000a__x000a_ * Team Responsibility: Contributing by providing relevant opportunities to research team_x000a__x000a__x000a__x000a__x000a_associated to understand and assist in Fund Management and at the same time guide for better_x000a__x000a__x000a__x000a__x000a_research reporting quality"/>
    <x v="0"/>
    <x v="4"/>
    <x v="70"/>
    <x v="0"/>
    <n v="926408"/>
    <x v="7"/>
    <x v="6"/>
    <x v="0"/>
  </r>
  <r>
    <n v="668"/>
    <x v="598"/>
    <x v="25"/>
    <x v="0"/>
    <x v="0"/>
    <x v="306"/>
    <x v="400"/>
    <s v="2 days ago"/>
    <n v="121"/>
    <s v="Job Title: Equity and Derivatives Marketing Specialist_x000a__x000a_Job Description:_x000a__x000a_We're hiring for our client an Equity and Derivatives Marketing Specialist to drive our equity marketing and derivatives trading services for High Networth Individual (HNI) clients. Your role will involve crafting strategies, educating clients, and fostering relationships to maximize their investment potential in equity, Future and Options (F&amp;O), and Margin Trading Fund (MTF) offerings._x000a__x000a_Responsibilities:_x000a__x000a_â€¢ Develop and execute marketing strategies targeting HNI clients interested in equity, F&amp;O, and MTF trading._x000a__x000a_â€¢ Collaborate with teams to create tailored marketing materials and campaigns._x000a__x000a_â€¢ Provide market insights and guidance to help clients make informed investment decisions._x000a__x000a_â€¢ Cultivate strong relationships with HNI clients, addressing queries and concerns._x000a__x000a_â€¢ Conduct educational sessions to empower clients with trading knowledge._x000a__x000a_â€¢ Stay updated on market trends, regulations, and competitors._x000a__x000a_â€¢ Collaborate with research teams to develop investment strategies._x000a__x000a_â€¢ Monitor campaign performance and make data-driven optimizations._x000a__x000a_â€¢ Identify growth opportunities within the HNI equity and derivatives market._x000a__x000a_Qualifications:_x000a__x000a_â€¢ Post-graduate degree in Finance, Marketing, or Business Administration._x000a__x000a_â€¢ Proven experience in equity marketing and derivatives trading, preferably with HNI clients._x000a__x000a_â€¢ Strong understanding of F&amp;O and MTF concepts and strategies._x000a__x000a_â€¢ Excellent communication skills for simplifying complex financial concepts._x000a__x000a_â€¢ Proficiency in data analysis and market research._x000a__x000a_â€¢ Track record of achieving marketing and sales targets._x000a__x000a_â€¢ Ability to adapt in a fast-paced environment._x000a__x000a_â€¢ Relevant certifications like NISM Series VIII will be advantageous._x000a__x000a_ * â€¢ Strong networking skills for building and maintaining client relationships."/>
    <x v="0"/>
    <x v="3"/>
    <x v="81"/>
    <x v="148"/>
    <n v="417459"/>
    <x v="2"/>
    <x v="1"/>
    <x v="1"/>
  </r>
  <r>
    <n v="669"/>
    <x v="599"/>
    <x v="6"/>
    <x v="0"/>
    <x v="0"/>
    <x v="311"/>
    <x v="401"/>
    <s v="1 week ago"/>
    <n v="60"/>
    <s v="Portfolio Analyst â€“ Artha Venture Fund - As a Portfolio Analyst at Artha Venture Fund, you will play a critical role in managing and optimizing our portfolio of investments. You will work closely with the investment team to evaluate the performance of our portfolio companies, provide actionable insights, and assist in making strategic decisions to maximize returns. This role offers a unique opportunity to gain exposure to a diverse range of industries and contribute to the success of innovative startups. At Artha, you immerse yourself with diverse founding teams to gain invaluable experience and align with our investment ethos._x000a__x000a_Responsibilities â€“_x000a__x000a__x000a_ * Portfolio Management:_x000a_ * Conduct thorough and ongoing analysis of portfolio companies' financial performance, market positioning, and competitive landscape._x000a_ * Develop detailed financial models to assess the health and growth potential of investments, including revenue projections, cost structures, and valuation metrics._x000a_ * Evaluate key performance indicators (KPIs) and benchmarks, tracking progress and identifying areas for improvement._x000a_ * Perform sensitivity analysis and scenario planning to assess potential risks and opportunities._x000a_ * Implement and maintain sophisticated tracking systems to monitor the progress of portfolio companies._x000a_ * Develop customized dashboards and reporting tools to visualize performance metrics and trends._x000a_ * Conduct regular portfolio reviews and participate in discussions to identify underperforming investments, developing strategies for improvement._x000a_ * Stay updated on industry trends, emerging technologies, and competitive landscapes to inform investment and portfolio management strategies._x000a_ * Reporting and Communication:_x000a_ * Prepare comprehensive and data-driven reports and presentations for internal stakeholders, including partners, investment committee members, and external investors._x000a_ * Effectively communicate findings and recommendations, translating complex financial data into actionable insights._x000a_ * Collaborate with portfolio companies to collect relevant data and ensure accurate reporting._x000a_   _x000a_   _x000a__x000a_Qualifications_x000a__x000a__x000a_ * Bachelor's degree in Finance, Economics, Business, or a related field (Master's degree preferred)._x000a_ * CA (Chartered Accountant) or CFA (Chartered Financial Analyst) certification is a must._x000a_ * Demonstrated expertise in financial modeling and proficiency in creating complex financial models for investment analysis._x000a_ * Previous experience in venture capital, private equity, investment banking, or a similar role, with a strong track record in portfolio management._x000a_ * Exceptional analytical skills, including the ability to perform in-depth financial analysis, data modeling, and risk assessment._x000a_ * Excellent communication and presentation abilities, with a demonstrated ability to convey complex financial information clearly and concisely._x000a_ * Deep familiarity with venture capital, startup ecosystems, and emerging technologies._x000a_ * Exceptional attention to detail and organizational skills._x000a_ * Ability to work both independently and collaboratively as part of a high-performing team._x000a_ * Passion for innovation and a proactive approach to staying informed about industry trends and developments."/>
    <x v="0"/>
    <x v="0"/>
    <x v="69"/>
    <x v="149"/>
    <n v="14441858"/>
    <x v="7"/>
    <x v="6"/>
    <x v="1"/>
  </r>
  <r>
    <n v="670"/>
    <x v="600"/>
    <x v="88"/>
    <x v="1"/>
    <x v="1"/>
    <x v="288"/>
    <x v="402"/>
    <s v="1 month ago"/>
    <n v="25"/>
    <s v="Varel Energy Solutions (VES) is one of the worldâ€™s largest independent manufacturer and suppliers of downhole drilling and completions products to the energy sector. The key to the company's success is underpinned by the virtues and the cultural framework of our employees. VES offers an exciting and fast paced work environment, attractive benefits, and competitive pay. If youâ€™re looking to invest in your career development, Varel Energy Solutions is the right place for you. Come join our team!_x000a__x000a_Summary: VES is looking for a Finacial Analyst to join our team in Faridabad, India location. This person will lead the business planning and financial reporting for Faridabad. Follows all company and department policies and procedures._x000a__x000a_Essential Duties and Responsibilities include the following. Other duties may be assigned._x000a__x000a__x000a_ * Delivers monthly performance reports, MIS which include key metrics, financial results._x000a_ * Leads the annual budgeting exercise working alongside the functional heads and performs any reforecasts subsequently required._x000a_ * Monitors and reports cash through robust forecasting and daily reporting._x000a_ * Maintains BPC balances and reconciliations to SAP/ERP._x000a_ * Provides monthly flash forecasts._x000a_ * Ability to Forecast, Budget, Benchmarking of all expenses &amp; expenditure of company, Plan and efficiently control the numbers. Ability to work on Projections for expansion or diversifications, whenever necessary._x000a_ * Setting up of Internal Financial Controls for the company and ensuring the compliance for same along with Internal Auditor._x000a_ * Ensure professional representation of the company in front of various banking, financial, CA and regulatory authorities._x000a_ * Ensure timely adherence to the various banking and regulatory compliances, while ensuring to protect the companys interest always. Maintain effective and proactive communication with the management, keeping them abreast about updates relating to accounts, finance, and banking._x000a_ * Ensure productive output from Finance team._x000a_ * Effective document management._x000a_ * Recoveries from debtors and credit control of debtors to ensure smooth cash flows of the company. He/she will be highest level of escalation in team regarding debtors. In case of delays, debit notes issued by debtors or any other related issue, will be visiting or communicating with customer as required._x000a_ * Responsible for managing all Exports related process and ensuring the adherence as per SOP._x000a_ * Payments to be done online from bank as and when authorized by management._x000a_ * To monitor and ensure that all statutory compliances of the company are completed in time._x000a_ * Any task related to finance as and when assigned by management._x000a_   _x000a_   _x000a__x000a_Education and/or Experience:_x000a__x000a__x000a_ * Bachelorâ€™s degree in Accounting, Finance, CA Mandatory_x000a_ * At least 8-10 years of progressively more responsibility within a finance function and extensive experience using ERP systems._x000a_ * Good inter-personal skill to work with different functions or in cross-functional team_x000a_ * Working knowledge of SAP/ERP system, taxation areas etc._x000a_ * Advanced Excel_x000a_   _x000a_   _x000a__x000a_Thank you for your interest in a career with Varel Energy Solutions._x000a__x000a_Powered by JazzHR_x000a__x000a_XRgOKt2NRG"/>
    <x v="0"/>
    <x v="3"/>
    <x v="70"/>
    <x v="15"/>
    <n v="69909914"/>
    <x v="88"/>
    <x v="5"/>
    <x v="0"/>
  </r>
  <r>
    <n v="671"/>
    <x v="601"/>
    <x v="24"/>
    <x v="0"/>
    <x v="0"/>
    <x v="312"/>
    <x v="403"/>
    <s v="3 weeks ago"/>
    <n v="200"/>
    <s v="Job Description_x000a__x000a_Job Description_x000a__x000a_Financial Analyst: Analyzing and Evaluating Companies' qualitative and quantitative parameters to calculate financial/credit risk and exposure to indicate early warnings as a part of the due diligence process. Good understanding of financial ratios, financial statements, annual reporting, rules and statutory requirements. Good understanding of financial statements, and annual reporting. Ability to interpret complex information._x000a__x000a_Principally responsible for interpreting data, formulating reports and making recommendations based on research findings._x000a__x000a_Job Responsibilities: Collect data and Compile and analyze statistical data using modern and traditional methods. Interpret data, and formulate reports. Evaluate and Identify market trends, and interpret large amounts of data. Excellent knowledge of MS Office Tools Excel, word, PowerPoint, Search engines, web analytics and business research tools..._x000a__x000a_Skills required: Data, Balance sheet , Finance, excel._x000a__x000a_Experience - Freshers to 1 year of experience_x000a__x000a_Qualification- Any CA / MBA Finance. CFA, B-com, M-Com_x000a__x000a_Immediate Joining Or Willing to join within 15days"/>
    <x v="0"/>
    <x v="0"/>
    <x v="6"/>
    <x v="1"/>
    <n v="7793741"/>
    <x v="17"/>
    <x v="8"/>
    <x v="0"/>
  </r>
  <r>
    <n v="672"/>
    <x v="602"/>
    <x v="13"/>
    <x v="0"/>
    <x v="0"/>
    <x v="313"/>
    <x v="404"/>
    <s v="1 week ago"/>
    <n v="28"/>
    <s v="Hi,_x000a__x000a_we are hiring for Lead Analyst/ Principal Analyst - Macro (Equity)_x000a__x000a_Exp: 4-7yrs Sector agnostic exp needed, any two sector need to covered_x000a__x000a_Skills: PYTHON_x000a__x000a_FINANCIAL MODELLING_x000a__x000a_FUNDAMENTAL EQUITY RESEARCH_x000a__x000a_ACCOUNTING_x000a__x000a_VALUATION_x000a__x000a_Analysis Skills_x000a__x000a_Qual: MBA/CFA/CA_x000a__x000a_Job Responsibilities_x000a__x000a_The candidate should have a degree in finance or equivalent (Master of Business Administration/Chartered Financial Analyst/Chartered Accountant), with 4-7 years of experience._x000a__x000a__x000a_ * The ideal candidate should possess exceptional financial modelling, accounting, and valuation, fundamental equity research and analysis skills_x000a_ * Candidate must have equity research experience in international markets_x000a_ * The candidate should have excellent communication skills and attention to detail_x000a_ * Candidates with knowledge of the Python language will have an added advantage_x000a_   _x000a_   _x000a__x000a_you will be expected to attend management, sell-side, intermediary, and sector expert calls, in addition to other related work._x000a__x000a_Skills: macro,financial modelling,valuation,python,research,accounting,equity research analysis"/>
    <x v="0"/>
    <x v="3"/>
    <x v="70"/>
    <x v="20"/>
    <n v="433769"/>
    <x v="6"/>
    <x v="5"/>
    <x v="1"/>
  </r>
  <r>
    <n v="673"/>
    <x v="603"/>
    <x v="33"/>
    <x v="1"/>
    <x v="1"/>
    <x v="300"/>
    <x v="389"/>
    <s v="1 month ago"/>
    <n v="25"/>
    <s v="Job Title: Financial Systems Analyst_x000a__x000a_Responsibilities_x000a__x000a_System Administration:_x000a__x000a__x000a_ * Manage and administer Oracle FCCS and HFM systems._x000a_ * Ensure the integrity and security of financial consolidation and reporting systems_x000a_   _x000a_   _x000a__x000a_Configuration And Maintenance_x000a__x000a__x000a_ * Configure and maintain metadata structures in FCCS and HFM to reflect organizational and reporting hierarchies._x000a_ * Perform routine maintenance tasks, such as data loads, mapping updates, and application enhancements._x000a_   _x000a_   _x000a__x000a_Financial Consolidation_x000a__x000a__x000a_ * Oversee the financial consolidation process, including currency translations, intercompany eliminations, and data adjustments._x000a_ * Collaborate with finance and accounting teams to ensure accurate and timely financial reporting._x000a_   _x000a_   _x000a__x000a_Reporting And Analysis_x000a__x000a__x000a_ * Design, develop, and maintain financial reports using FCCS and HFM reporting tools._x000a_ * Analyze financial data to identify trends, variances, and areas for improvement._x000a_   _x000a_   _x000a__x000a_End-User Support And Training_x000a__x000a__x000a_ * Provide support to end-users, troubleshoot issues, and ensure the proper functioning of FCCS and HFM systems._x000a_ * Conduct training sessions for finance and accounting teams on system usage and best practices._x000a_   _x000a_   _x000a__x000a_Integration And Automation_x000a__x000a__x000a_ * Collaborate with IT teams to integrate FCCS and HFM with other financial and business systems._x000a_ * Implement automation solutions to streamline financial consolidation processes._x000a_   _x000a_   _x000a__x000a_Compliance And Audit_x000a__x000a__x000a_ * Ensure compliance with regulatory requirements and financial standards._x000a_ * Assist in preparing documentation and supporting materials for internal and external audits._x000a_ * HFM_x000a_   _x000a_   _x000a__x000a_Experience : 3+ Years_x000a__x000a_Location : Pune/Mumbai/Bangalore (work from office only)_x000a__x000a__x000a_ * FCCS_x000a_   _x000a_   _x000a__x000a_Experience : 3+ Years_x000a__x000a_Location : Pune/Mumbai/Bangalore(work from office only)_x000a__x000a_Skills: metadata structures,financial consolidation process,hfm,troubleshooting,hfm systems,system integration,compliance,financial data analysis,audit preparation,end-user support,reporting systems,financial reports,automation solutions,fccs,application enhancements,financial consolidation,oracle fccs"/>
    <x v="0"/>
    <x v="0"/>
    <x v="7"/>
    <x v="1"/>
    <n v="27452224"/>
    <x v="0"/>
    <x v="0"/>
    <x v="0"/>
  </r>
  <r>
    <n v="674"/>
    <x v="604"/>
    <x v="2"/>
    <x v="0"/>
    <x v="0"/>
    <x v="288"/>
    <x v="64"/>
    <s v="1 week ago"/>
    <n v="29"/>
    <s v="Responsibilities_x000a__x000a_General Description:_x000a__x000a_Reporting to the Finance Manager, the primary responsibility of the Financial Analyst will be to assist the monthly closing of the financial statements and other finance requirements. This individual will also take on ad hoc responsibilities in Treasury, Budgeting and Credit._x000a__x000a_Financial Statements_x000a__x000a__x000a_ * Participate in the preparation of the internal and legal financial statement for the group of company._x000a_ * Prepare reconciliation of the balance sheet, including cash and fixed assets_x000a_ * Actively participate in journal entry postings, and month-end variance analysis_x000a_ * Provide analytical expertise in business analysis and financial modeling._x000a_ * Support in the evaluate and streamline all financial reporting systems and accounting processes._x000a_ * Control accuracy and timeliness of accounting records._x000a_ * Preparation of a variety of sales reports and analysis for support to Sales and Operations_x000a_ * Review and improve the efficiency, integrity and accuracy of financial models_x000a_   _x000a_   _x000a__x000a_Other_x000a__x000a__x000a_ * Processing expense accounts_x000a_ * Other ad-hoc responsibilities or analysis to support Finance, Treasury, Budgeting and Credit_x000a_ * Review and develop financial policies and procedures_x000a_   _x000a_   _x000a__x000a_Communications_x000a__x000a__x000a_ * Internal: Internal: Contact with Operations, Shared Services, Credit, and Finance teams as well as Executives._x000a_ * Physical Constraints and Working Conditions_x000a_ * Work done in an open space, remain mostly seated at workplace_x000a_ * Subject to be interrupted to answer questions from co-workers_x000a_   _x000a_   _x000a__x000a_Qualifications_x000a__x000a__x000a_ * Minimum of 4 years of experience in similar position_x000a_ * Strong team player_x000a_ * Analytical individual with strong computer skills; advanced Excel and PowerPoint skills._x000a_ * Autonomous and demonstrates initiative_x000a_ * Good communication skills._x000a_ * Detailed oriented with the ability improve efficiencies_x000a_ * Bilingual, spoken and written._x000a_ * CPA or CFA designation would be an asset._x000a_ * Bilingual (French and English)"/>
    <x v="0"/>
    <x v="4"/>
    <x v="70"/>
    <x v="26"/>
    <n v="2935944"/>
    <x v="17"/>
    <x v="11"/>
    <x v="1"/>
  </r>
  <r>
    <n v="675"/>
    <x v="605"/>
    <x v="7"/>
    <x v="0"/>
    <x v="0"/>
    <x v="314"/>
    <x v="405"/>
    <s v="4 weeks ago"/>
    <n v="200"/>
    <s v="About Us_x000a__x000a_ACKO is Indiaâ€™s first and only fully-digital Insurtech (product) company to have taken insurance by storm. You might have seen our cool ads or are already a customer and we hope you have noticed how we are rewriting the rules of the insurance game constantly and persistently._x000a__x000a_Based out of Bangalore, we are solving for the Indian market. But we are a part of a global wave of insurtech startups such as ZhongAn in China , Oscar, Lemonade, Metromile in the US, that are known to succeed owing to their business models and technology._x000a__x000a_We are a unicorn backed by a slate of marquee investors like Binny Bansal, Amazon, Ascent capital, Accel, SAIF, Catamaran, General Atlantic and Multiples. In only four years since our inception and operations, our products have reached ~75M unique users. We have partnered with some of the biggest names of the digital ecosystem such as Amazon, Ola, RedBus, Oyo, Lendingkart, ZestMoney, GOMMT group etc._x000a__x000a_At ACKO, job roles are focused at impact and weâ€™re here to transform the way the industry operates. Innovation drives us and our products, and we are poised to disrupt insurance, powered by our pioneering products. We have changed the landscape of this age old sector in a growing economy like India and have miles to go from here._x000a__x000a_After having crossed the $1B valuation mark, our eyes set on even bigger milestones. If you think weâ€™re just about growth and numbers, employee wellbeing lies at the core of all our programs and policies. We are a regular â€˜Great Place to Workâ€™ winner and consistently feature on Linkedinâ€™s list of top startups. Currently 1000 strong, we are hiring across all functions._x000a__x000a_Job Description_x000a__x000a__x000a_Join the Acker Club_x000a__x000a_Powered by digital innovation, ACKO is disrupting and rejigging the insurance space. We are Indiaâ€™s first and only all-digital Insurtech product company, and after planting our feet firmly on the ground we are looking for talent to help us fly._x000a__x000a_Why should you join us?_x000a__x000a_Letâ€™s cut to the chase. We are changing the rules of the game and giving it quite a facelift, wouldnâ€™t you like to be a part of this evolution? Besides, we are also â€˜Great Place to Workâ€™ certified and consistently feature on Linkedinâ€™s list of top tech led companies to work with. Currently 700 strong, we are growing at an unstoppable pace and would love for you to join the force._x000a__x000a_Still thinking? Hereâ€™s why you should not:_x000a__x000a_We are a unicorn backed by a slate of marquee investors including Binny Bansal, Amazon, Ascent capital, Accel,Elevation Capital, Catamaran, General Atlantic and Multiples. FY23 will be our fifth year of operations, and on the back of a steep growth trajectory the past 2 years, we are expecting strong financial growth._x000a__x000a_Our products have reached ~75M unique users and we are associated with some of the bigwigs of the digital ecosystem such as Amazon, Ola, RedBus, Oyo, Lendingkart, ZestMoney, GOMMT group etc._x000a__x000a_But numbers arenâ€™t the only thing that drives us. Acko invests in its workforce and is deeply committed to employee wellbeing and health. A vibrant, value led and employee-first organization, we strive to create a workspace where sky's the limit for colleagues from diverse backgrounds. The best part about working at ACKO (besides generous perks and great people) is that youâ€™ll be a part of a culture thatâ€™s welcoming, supportive, and non-toxic._x000a__x000a_Roles and Responsibilities:_x000a__x000a__x000a_ * Strong understanding of BFSI sectorsâ€™ fundamentals including its sensitivity to macroeconomic factors, its profitability, and its business requirements._x000a_ * Analyze the financial statements of the companies in the sector._x000a_ * Should be well versed with key credit analysis ratios._x000a_ * Attend the quarterly earnings result calls and update the team on the new trends._x000a_ * Prepare credit reports on the issuers in our portfolio on a quarterly basis._x000a_ * Keep a track of various global and local macroeconomic factors._x000a_   _x000a_   _x000a_   _x000a__x000a_Eligible candidate: MBA/CA/CFA who will be part of the investment team, and largely involved with credit research._x000a__x000a_Experience: 1 years to 3 years_x000a__x000a_Location: Mumbai_x000a__x000a_Job Description"/>
    <x v="0"/>
    <x v="0"/>
    <x v="70"/>
    <x v="9"/>
    <n v="13250135"/>
    <x v="7"/>
    <x v="6"/>
    <x v="0"/>
  </r>
  <r>
    <n v="676"/>
    <x v="606"/>
    <x v="31"/>
    <x v="1"/>
    <x v="1"/>
    <x v="315"/>
    <x v="74"/>
    <s v="2 months ago"/>
    <n v="200"/>
    <s v="We are urgently hiring for a Small Cap Equity Research Analyst Role._x000a__x000a_Job Description_x000a__x000a_Department: Small Cap Fund_x000a__x000a_Position: Analyst_x000a__x000a_Reporting to: Fund Manager_x000a__x000a_Location : Nariman Point_x000a__x000a_Experience: 3 to 4 Years_x000a__x000a_CTC Range: upto 15 LPA at offer_x000a__x000a_Roles And Responsibilities_x000a__x000a_We are seeking a motivated individual who is passionate about Small Cap Mutual Funds research and investments. The individual will be part of a team of analysts and will be tasked with assessing small cap investment opportunities in different sectors. The main objective for the individual will be to produce thought- provoking research that will guide the capital allocation endeavour of the company. The work will involve_x000a__x000a__x000a_ * Conduct in-depth quantitative and qualitative analysis of investment proposals._x000a_ * Keep up-to-date knowledge of the industry and related markets being researched_x000a_ * Develop and maintain financial models_x000a_ * Conduct comprehensive industry research and analysis._x000a_ * Prepare research reports, presentations and updates._x000a_ * Keep track of corporate announcements, current policies, and study the impact on Equities and Portfolio._x000a_ * Regularly monitor developments in our investee companies through media updates, corporate announcements, and published results._x000a_ * Regular portfolio analysis. Participate in research meetings_x000a_ * Willing to travel to see factories, meet managements, and attend conferences._x000a_   _x000a_   _x000a__x000a_Candidate Profile_x000a__x000a__x000a_ * Must be curios._x000a_ * Willing to work hard and smart_x000a_ * Well informed about different asset classes and macro issues, with a conceptual understanding of important technical terms._x000a_ * A deep interest and aptitude for analyzing financial information, strategic issues, and trends that affect companies, industries, and markets on a regional and global scale._x000a_ * Proficient in Excel, PowerPoint, familiar with financial modelling &amp; valuation methods._x000a_ * Strong in accounting and investing concepts._x000a_   _x000a_   _x000a__x000a_Educational qualifications can be from any field. A CFA certificate will be added advantage_x000a__x000a__x000a_ * Good written and oral communication skills and the ability to provide &amp; defend an opinion with management_x000a_   _x000a_   _x000a__x000a_If the job excites You please share your cv on this Number - 9137115817"/>
    <x v="0"/>
    <x v="4"/>
    <x v="70"/>
    <x v="29"/>
    <n v="79665022"/>
    <x v="7"/>
    <x v="6"/>
    <x v="0"/>
  </r>
  <r>
    <n v="677"/>
    <x v="607"/>
    <x v="25"/>
    <x v="0"/>
    <x v="0"/>
    <x v="316"/>
    <x v="406"/>
    <s v="2 days ago"/>
    <n v="200"/>
    <s v="Company_x000a__x000a_Qualcomm India Private Limited_x000a__x000a_Job Area_x000a__x000a_Finance &amp; Accounting Group, Finance &amp; Accounting Group &gt; Finance_x000a__x000a_Qualcomm Overview_x000a__x000a_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_x000a__x000a_General Summary_x000a__x000a_About GBFS Team: The Global Business and Finance Support (GBFS) team provide support to HQ and global regional team on Finance &amp; Business Operation activities. This job role is for finance related activities â€“ FP&amp;A, Opex and reporting, Software Billing, Pricing system updates etc._x000a__x000a_Job Overview_x000a__x000a__x000a_ * Individual Responsibilities (transactional and analytics) - month-end activities and reporting, financial packages and reporting, system updates on pricing activities, software billing and FP&amp;A â€“ tie-out decks._x000a_ * Support stakeholders with budgeting forecast process, outlooks, prepare and analyze monthly operating expense reports, variance analysis._x000a_ * Ensure accurate and timely completion of activities with complete ownership and accountability._x000a_ * Working closely with HQ and global region teams with regular interaction to reviews, drive transition calls, process documentation for all activities._x000a_ * Individual will require to take evening calls for reviews and transition of activities._x000a_ * Perform additional ad hoc finance activities from time to time._x000a_   _x000a_   _x000a_   _x000a_   _x000a__x000a_Requirements_x000a__x000a__x000a_ * 0 to 2 years relevant industry or internship experience in finance_x000a_ * Good in Advance Excel Skills with Macro (VBA) added advantage._x000a_ * Ability to focus on details, multitasking and perform activities timely with quality output._x000a_ * Positive attitude and willingness to learn and upskills with tools â€“ Tableau, Power BI etc._x000a_ * Flexible for evening calls for HQ reviews and transition calls on regular basis._x000a_ * Strong analytical, problem solving and conceptual skills._x000a_ * Strong written and verbal communication skills._x000a_   _x000a_   _x000a_   _x000a_   _x000a__x000a_Education Requirements_x000a__x000a__x000a_ * Bachelor's in commerce / economics and/or,_x000a_ * BBA Finance from reputed B-school._x000a_   _x000a_   _x000a_   _x000a_   _x000a__x000a_Applicants: If you need an accommodation, during the application/hiring process, you may request an accommodation by sending email to accommodationsupport_x000a__x000a_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_x000a__x000a_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_x000a__x000a_If you would like more information about this role, please contact Qualcomm Careers._x000a__x000a_3058134"/>
    <x v="0"/>
    <x v="2"/>
    <x v="7"/>
    <x v="80"/>
    <n v="2017"/>
    <x v="0"/>
    <x v="0"/>
    <x v="1"/>
  </r>
  <r>
    <n v="678"/>
    <x v="608"/>
    <x v="70"/>
    <x v="8"/>
    <x v="1"/>
    <x v="296"/>
    <x v="106"/>
    <s v="2 months ago"/>
    <n v="37"/>
    <s v="Position : Financial Analyst for a Austrialian MNC_x000a__x000a_Job Location : Gurgaon ._x000a__x000a_Exp : Min 3 yrs_x000a__x000a_Qualification : CPA/ CA / CA Intern / CA Semiqualified_x000a__x000a_Salary : Upto 10-12 lpa"/>
    <x v="0"/>
    <x v="4"/>
    <x v="70"/>
    <x v="0"/>
    <n v="926408"/>
    <x v="16"/>
    <x v="5"/>
    <x v="0"/>
  </r>
  <r>
    <n v="679"/>
    <x v="609"/>
    <x v="28"/>
    <x v="1"/>
    <x v="1"/>
    <x v="317"/>
    <x v="407"/>
    <s v="1 month ago"/>
    <n v="200"/>
    <s v="Job Title: Junior FP&amp;A_x000a__x000a_Required Experience: 1-2 years._x000a__x000a_Work Type: Work From Office_x000a__x000a_Shift Timings: 3 PM - 12 AM(One Way Cab - Night)_x000a__x000a__x000a_ * The resource must have a good Finance and Accounting Knowledge/Skills_x000a_ * Excellent interpersonal skills and the ability to function and communicate cross culturally in a multinational team_x000a_ * Being able to support stakeholders from a variety of professional levels_x000a_ * Strong Data technical skills, being able to obtain and organize data in a way to be easily manipulable by other team members_x000a_ * Strong qualitative written skills, being able to make observations and write effective briefs for senior manager stakeholders_x000a_ * Easily being able to understand data needs of team members, but can also anticipate the needs where the data is to be used and proactively find additional information points to support expected follow up questions_x000a_ * Someone who is comfortable to communicate with international senior level stakeholders and able to up manage issues when necessary_x000a_ * Self-starter_x000a_ * Hand on experience in preparation of monthly, weekly and annual financial reports_x000a_ * Perform financial forecasting, reporting, and operational metrics_x000a_ * Analyze past results, perform variance analysis, identify trends, and make recommendations for improvements_x000a_   _x000a_   _x000a__x000a_Requirements_x000a__x000a__x000a_ * Work closely with the accounting team to ensure accurate financial reporting_x000a_ * Evaluate financial performance by comparing and analyzing actual results with plans and forecasts_x000a_ * Manage and coordinate the key financial measurements (revenue, gross profit, expense, and profit, project margins and cost center-wise margin etc.) and advise on cost reducing techniques like reporting automation or improve the existing reporting structure_x000a_ * Assist in annual budget preparation, rolling monthly forecast or any other reporting required by the management_x000a_ * Maintain confidentiality of financial information, payroll information or any other tasks assigned by the organization_x000a_ * Enjoys staying ahead of current trends and methodologies in management accounting and reporting_x000a_ * Identify and drive process improvements, including the creation of standard and ad-hoc reports, tools, and Excel dashboards_x000a_ * Collaborate with peers and stakeholders to add to the collective innovative thinking that can drive new business ideas for organization_x000a_ * Increase productivity by developing automated reporting/forecasting tools_x000a_ * Proficiency with Advance Excel skill is a must and building Macros, SQL queries and MS Access Database proficiency etc. would be an advantage_x000a_   _x000a_   _x000a__x000a_Benefits_x000a__x000a_What we offer_x000a__x000a__x000a_ * Competitive compensation packages_x000a_ * A vibrant and inclusive work environment_x000a_ * Opportunity to work on exciting and innovative game projects_x000a_ * Dynamic and entrepreneurial culture_x000a_   _x000a_   _x000a__x000a_Who We Are_x000a__x000a_We're a global team of passionate, hard-working, ambitious gamers, whose goal is to make every gamer's experience as perfect as possible. We're dedicated to helping your players because they're part of our community too. We've been working hard for players, clients, and the games industry for nearly three decades, providing industry-leading services to every part of the globe._x000a__x000a_We believe great work gets done by teams who love what they do. Therefore, we approach every solution with an all-minds-on-deck strategy that leverages our global workforce's strength, creativity, and passion._x000a__x000a_Website Links:_x000a__x000a_1518 Studios - Home_x000a__x000a_PTW | Leading QA, Localization &amp; Player Support Company"/>
    <x v="0"/>
    <x v="4"/>
    <x v="23"/>
    <x v="9"/>
    <n v="598582"/>
    <x v="0"/>
    <x v="0"/>
    <x v="0"/>
  </r>
  <r>
    <n v="680"/>
    <x v="610"/>
    <x v="25"/>
    <x v="0"/>
    <x v="0"/>
    <x v="318"/>
    <x v="287"/>
    <s v="2 days ago"/>
    <n v="200"/>
    <s v="ABOUT US_x000a__x000a__x000a__x000a__x000a_Marquee Equity, established in 2016, provides end-to-end fundraising solutions. It is the worldâ€™s most efficient and effective fund-raising service, with thousands of transactions as part of its track record. Marquee offers bespoke solutions to your fundraising needs. Marquee is a deal origination and distribution service provider enabling access to more than 32,000 investors through our managed outreach services. Marquee SaaS managed services help its users with structuring fundraising rounds, and valuations, and setting up investor collateral like pitch decks, financial models, projections, business plans, teasers, etc. Along with this, Marquee helps entrepreneurs access a global network of investors - from Angels, HNIs, and Family offices to Venture capital, Private Equity, Hedge funds, Funds of funds, Banks, LPs, et al. Marquee is sector, stage &amp; geography agnostic - meaning anyone and everyone looking to raise capital can be Marqueeâ€™s client. Finding the right investment partner takes a funnel of interested investors. We build your funnel. Marquee aims to make the process of investor access a cost and time effective one._x000a__x000a__x000a__x000a__x000a__x000a__x000a__x000a_Marqueeâ€™s time and cost-effective solution helps the founders &amp; entrepreneurs focus on their core business, while the Marquee team builds you a pipeline of investors for clientsâ€™ raise, at a cost that is a fraction of what would otherwise be spent on retaining an investment banker or a  fundraising team._x000a__x000a_Website - www.marquee-equity.com_x000a__x000a_Testimonials by Clients - TrustPilot/MarqueeEquity_x000a__x000a__x000a__x000a__x000a__x000a__x000a__x000a__x000a__x000a__x000a_ROLES AND RESPONSIBILITIES:_x000a__x000a__x000a__x000a__x000a_ * Handle the inbound interest received by Marquee._x000a_ * Get the inbound leads to set up an online demo with us_x000a_ * Conduct a small research on the prospectâ€™s company and background prior to the demo to conduct a smooth sales call_x000a_ * Conduct online demos with the prospects and turn them into paying customers_x000a_ * Ensure that the product demo is neat and organized_x000a_ * Work with the prospects to understand their needs and pitch them the right Marquee product to solve their problems_x000a_ * Manage on-going relationships with customers_x000a_ * Run strategic follow-ups (Calls/texts/emails) on the prospects to get in maximum sales_x000a_ * Strive to achieve the sales targets_x000a_ * Work with our Founder on strategic alliances - potentially traveling to various financial centers globally._x000a__x000a__x000a__x000a__x000a__x000a__x000a__x000a__x000a__x000a__x000a_REQUIREMENTS:_x000a__x000a__x000a__x000a__x000a_ * Prior Investment Banking/Investment Analyst experience is preferred_x000a_ * Knowledge/prior experience with startup fundraising is a distinct advantage_x000a_ * WE'RE A REMOTE TEAM so you can work from wherever you like - you don't have to attend office on a day-to-day basis_x000a_ * You should own a laptop EXCELLENT written &amp; spoken English required_x000a_ * We shall provide a two-week training session once you join in._x000a__x000a_"/>
    <x v="0"/>
    <x v="4"/>
    <x v="82"/>
    <x v="150"/>
    <n v="13253391"/>
    <x v="13"/>
    <x v="0"/>
    <x v="1"/>
  </r>
  <r>
    <n v="681"/>
    <x v="611"/>
    <x v="89"/>
    <x v="11"/>
    <x v="1"/>
    <x v="289"/>
    <x v="46"/>
    <s v="5 months ago"/>
    <n v="200"/>
    <s v="Evaluating the financial position of clients by reviewing data, including financial ratios, with a view to_x000a__x000a__x000a__x000a__x000a_automating the process_x000a__x000a__x000a__x000a__x000a_A Credit Analyst would also be responsible for closing deals with lenders and borrowers. It would have_x000a__x000a__x000a__x000a__x000a_sales approach of closing the deal including follow up for sanctions and then disbursal._x000a__x000a__x000a__x000a__x000a_Analyzing clients' credit data and financial statements, Bank statements in order to determine loan_x000a__x000a__x000a__x000a__x000a_eligibility._x000a__x000a__x000a__x000a__x000a_Review credit applications and perform credit checks._x000a__x000a__x000a__x000a__x000a_Keeping credit files and clients' information up to date by completing documentation, preparing detailed_x000a__x000a__x000a__x000a__x000a_reports, and maintaining detailed records._x000a__x000a__x000a__x000a__x000a_Checking of documents &amp; follow up with borrowers for submission of documents._x000a__x000a__x000a__x000a__x000a_Ensuring that documents are consistent and uphold the Lender's standards._x000a__x000a__x000a__x000a__x000a_Follow up and reviewing KYC documentation and identify efficient ways to acquire, test, and normalize_x000a__x000a__x000a__x000a__x000a_data_x000a__x000a__x000a__x000a__x000a_Check financial accuracy and perform key ratio analysis_x000a__x000a__x000a__x000a__x000a_Interaction with borrowers for understanding their Debt requirement._x000a__x000a__x000a__x000a__x000a_Interaction with lenders for understanding their in-detail policy parameters, qualifying the loan_x000a__x000a__x000a__x000a__x000a_applications, following up on the applications in progress with a successful closure mindset._x000a__x000a__x000a__x000a__x000a_Sales-driven approach for achieving higher sanctions &amp; disbursement targets."/>
    <x v="0"/>
    <x v="3"/>
    <x v="70"/>
    <x v="122"/>
    <n v="13589822"/>
    <x v="7"/>
    <x v="6"/>
    <x v="0"/>
  </r>
  <r>
    <n v="682"/>
    <x v="612"/>
    <x v="25"/>
    <x v="0"/>
    <x v="0"/>
    <x v="288"/>
    <x v="408"/>
    <s v="2 days ago"/>
    <n v="179"/>
    <s v="Greetings from Teamware Solutions..!!_x000a__x000a__x000a__x000a__x000a_We are hiring for Financial Analyst for our client (top investment banking) in Pune Location._x000a__x000a__x000a__x000a__x000a_The team is a well-diversified and consists of accountants &amp; AVPs who work as SMEs for their allocated products._x000a__x000a_We are a department which values Diversity and Inclusion (D&amp;I) and is committed to realizing the firmâ€™s D&amp;I ambition which is an integral part of our global cultural values._x000a__x000a__x000a__x000a_Responsibilities_x000a__x000a_ * Preparation &amp; review of the quarterly USGAAP &amp; IFRS Financial Statements disclosures, including consolidated statement of cash flows, as a â€œsubject matter expertâ€ for the Bank._x000a_ * Understanding the bankâ€™s numbers and preparing the analytical review decks for Senior management review meetings. Perform all the required validation &amp; documentations as part of the process and also ensure timely delivery of MI reports on monthly as well as on ad-hoc basis._x000a_ * Liaising with various stakeholders and data providers (like entity controllers, product control &amp; auditors). Having a good understanding of the financial reporting process. Perform relevant controls and ensure adequate documentation to support the performance._x000a__x000a__x000a__x000a__x000a_Qualifications_x000a__x000a_To excel in this role, you should possess below:_x000a__x000a__x000a__x000a_ * Qualified accountant with a diploma/degree in accounting (equivalent to Chartered Accountancy of India) or an equivalent educational background_x000a_ * At least 6 to 8 years of experience within banking in the fields of regulatory reporting or finance or an analytical area or in equivalent professions within the financial industry and/or an advisory firm_x000a_ * Knowledge of international accounting GAAP (US GAAP/IFRS). Working knowledge IFRS reporting requirement is highly preferable_x000a_ * Excellent communication and presentation skills and ability to foster consensus or challenging complex initiatives. Fluency in English (written and spoken) is important_x000a_ * Excellent working knowledge of MS office tools (Power Point, Excel); knowledge of Hyperion or SMART view drills would be preferable_x000a_ * Dedication to fostering an inclusive culture and value diverse perspectives_x000a__x000a__x000a__x000a__x000a_Please note :_x000a__x000a_Notice Period : Immediate to 15 days Only"/>
    <x v="0"/>
    <x v="3"/>
    <x v="75"/>
    <x v="151"/>
    <n v="56915"/>
    <x v="11"/>
    <x v="6"/>
    <x v="1"/>
  </r>
  <r>
    <n v="683"/>
    <x v="613"/>
    <x v="65"/>
    <x v="6"/>
    <x v="1"/>
    <x v="319"/>
    <x v="409"/>
    <s v="4 months ago"/>
    <n v="187"/>
    <s v="Primary Responsibility_x000a__x000a__x000a_ * Assess creditworthiness of existing or prospective clients._x000a_ * Examine financial transactions and credit history case by case (applications, statements, balance sheets, legal documents etc)._x000a_ * Complete ratio, trend and cash flows analyses and create projections._x000a_ * Deliver a multidimensional perspective on the investment outlook in an accessible and informative manner_x000a_ * Determine in depth the degree of risk involved._x000a_ * Carefully analyse data and produce clear and objective reports._x000a_ * Routinely monitor loans for compliance_x000a_ * Adhere to credit policy and guidelines._x000a_ * Monitor corporate portfolio asset quality on an ongoing basis._x000a_ * Draft models of credit information that predict trends and patterns_x000a_   _x000a_   _x000a__x000a_Requirements And Skills_x000a__x000a__x000a_ * Proven working experience as a credit analyst_x000a_ * Proficiency in statistical packages and financial software_x000a_ * Up to date with legal, compliance and market risk related issues_x000a_ * Ability to analyse cash flows, leverage, collateral and customer strength_x000a_ * Strong communication and presentation skills_x000a_ * Sound judgement_x000a_ * CA, CFA, CS with completed article ship or MBA in Banking and Finance, or relevant field._x000a_ * Exp of at least 2 yrs. in the relevant domain._x000a_   _x000a_   _x000a__x000a_Skills: projections creation,credit risk,cash flows analyses,creditworthiness assessment,statistical packages proficiency,legal compliance knowledge,credit analyst,market risk awareness,balance sheets,report production,judgement,trend analysis,customer strength analysis,financial transactions analysis,financial software proficiency,drafting legal documents,credit history case by case,investment outlook analysis,credit information model drafting,portfolio asset quality monitoring,ratio analysis,credit history analysis,credit research,communication skills,risk analysis,data analysis,credit policy adherence,collateral analysis,presentation skills,financial transactions,credit officer,financial analysis,leverage analysis,cash flow analysis,cash flows analysis,loan monitoring"/>
    <x v="0"/>
    <x v="4"/>
    <x v="70"/>
    <x v="7"/>
    <n v="11843767"/>
    <x v="5"/>
    <x v="4"/>
    <x v="0"/>
  </r>
  <r>
    <n v="684"/>
    <x v="614"/>
    <x v="60"/>
    <x v="7"/>
    <x v="1"/>
    <x v="293"/>
    <x v="410"/>
    <s v="6 months ago"/>
    <n v="125"/>
    <s v="Hello Everyone,_x000a__x000a_Greetings from Intuitive Apps!_x000a__x000a_We are seeking a highly skilled and experienced Credit Risk Analysts having good understanding of Credit risk and Credit underwriting of banking products. You will have the opportunity to work with a talented team. Apply now and be part of our innovative and dynamic organization._x000a__x000a_This position is responsible for-_x000a__x000a__x000a_ * Conduct credit ratings for new customers as assigned by seniors._x000a_ * Assist other team members for completing rating task as assigned by senior team member._x000a_ * Co-ordinating with ICBD RMs and Analyst for all rating related matters and queries._x000a_ * Guide and assist junior members in the team._x000a_ * Provide valuable input and assist project PIC for the assigned process reengineering and automation projects._x000a_ * Ensure all compliance related objectives as laid by the company are met and fulfilled._x000a_ * Ensure optimal productivity during working hours._x000a_ * Good understanding of Credit risk and Credit underwriting_x000a_ * Good accounting knowledge_x000a_ * Good understanding of banking products_x000a_ * Good verbal and written communication skills_x000a_ * Collaboration and teamwork_x000a_ * Excellent multi-tasking and Time Management skills_x000a_ * Good thinking and Analytical skills_x000a_ * Good Analytical report writing skills_x000a_   _x000a_   _x000a__x000a_Skills: credit risk,credit underwriting,analytical skills,icbd,credit rating"/>
    <x v="0"/>
    <x v="3"/>
    <x v="70"/>
    <x v="7"/>
    <n v="81661238"/>
    <x v="8"/>
    <x v="6"/>
    <x v="0"/>
  </r>
  <r>
    <n v="685"/>
    <x v="615"/>
    <x v="47"/>
    <x v="8"/>
    <x v="1"/>
    <x v="320"/>
    <x v="411"/>
    <s v="3 months ago"/>
    <n v="105"/>
    <s v="Job Title_x000a__x000a_Valuation Risk Analyst_x000a__x000a_Experience - 4+ Years_x000a__x000a_Location - Bangalore_x000a__x000a_About The Role_x000a__x000a_:_x000a__x000a__x000a_ * Work with a multi-location team on valuation risk assessment covering various asset classes including fixed income, equity,insurance-linked derivatives, etc._x000a_ * Perform Independent Price Verification on various cash products like government bonds, corporate bonds, mortgage-backedsecurities, and financial derivatives like interest rate swaps, swaptions, caps and floors_x000a_ * Identify and analyse how changes in themarket, inputs or methodologies can lead to uncertainties in valuations._x000a_ * Valuation risk assessment require good understanding of valuation drivers and methods._x000a_ * Work with large data sets using MS Excel._x000a_ * Produce valuation risk analysis reports on monthly basis to communicate the results to senior management._x000a_   _x000a_   _x000a__x000a_About You_x000a__x000a__x000a_ * 2-5 years of experience in valuations/product control/quant finance/market risk. The ideal candidate would have experience with theindependent price verification (IPV) process to determine whether assets are valued correctly and determine whether valuationadjustments are required for external financial reporting._x000a_ * Strong academic background, preferably an undergraduate or master's degree in a quantitative discipline._x000a_ * CQF/CFA/FRM will be a plus_x000a_ * Strong communication skills are required as reporting and presenting analysis is a core part of the job._x000a_ * Good organisational skills, ability to meet tight deadlines._x000a_ * Possess proactive attitude and willingness to apply general technical knowledge to new situations._x000a_ * Exposure to any programming environment is a plus."/>
    <x v="0"/>
    <x v="4"/>
    <x v="70"/>
    <x v="123"/>
    <n v="2402908"/>
    <x v="9"/>
    <x v="0"/>
    <x v="0"/>
  </r>
  <r>
    <n v="686"/>
    <x v="616"/>
    <x v="45"/>
    <x v="1"/>
    <x v="1"/>
    <x v="288"/>
    <x v="412"/>
    <s v="2 months ago"/>
    <n v="62"/>
    <s v="The ideal candidate will be responsible for using their analytical mindset to analyze and interpret financial data, then relating it to potential business trends and issues. This candidate will feel comfortable using insights they have discovered to communicate important themes and discoveries to company leadership._x000a__x000a_Responsibilities_x000a__x000a__x000a_ * Analyze current and past financial data and performance to make recommendations on profit enhancement_x000a_ * Consistently analyze financial information based on both routine and ad-hoc reports_x000a_ * Interpret financial data to recognize changing trends, patterns, and their meaning related to key performance indicators_x000a_ * Communicate financial insights suggesting business issues to management_x000a_   _x000a_   _x000a__x000a_Qualifications_x000a__x000a__x000a_ * Bachelor's degree in Accounting, Economics, or Finance or equivalent experience_x000a_ * 0 - 3 years' financial analysis and modeling experience_x000a_ * Advanced knowledge of Excel"/>
    <x v="0"/>
    <x v="0"/>
    <x v="70"/>
    <x v="20"/>
    <n v="34014738"/>
    <x v="7"/>
    <x v="6"/>
    <x v="0"/>
  </r>
  <r>
    <n v="687"/>
    <x v="617"/>
    <x v="10"/>
    <x v="0"/>
    <x v="0"/>
    <x v="321"/>
    <x v="413"/>
    <s v="2 weeks ago"/>
    <n v="200"/>
    <s v="Role And Responsibilities_x000a__x000a__x000a__x000a_ * Own monthly financial reporting for support functions._x000a_ * Support monthly and quarterly spending budget versus actual analysis and monitor performance indicators, highlighting trends and analyzing causes of variance_x000a_ * Analysis and strategy around Opex spend_x000a_ * Headcount analytics and governance_x000a_ * Drive increased adoption of key financial tools (Hyperion, Tableau, etc)_x000a_ * Adhoc reporting and prepare business presentations as required."/>
    <x v="0"/>
    <x v="3"/>
    <x v="70"/>
    <x v="152"/>
    <n v="22243"/>
    <x v="0"/>
    <x v="0"/>
    <x v="0"/>
  </r>
  <r>
    <n v="688"/>
    <x v="618"/>
    <x v="5"/>
    <x v="0"/>
    <x v="0"/>
    <x v="322"/>
    <x v="414"/>
    <s v="6 days ago"/>
    <n v="93"/>
    <s v="At Ridhira Group, consisting of Real_x000a__x000a_Estate, Spa and a Event location, we are looking to building a strong_x000a__x000a_technology-oriented companies with data centric decision-making processes. We_x000a__x000a_believe that people are key to building the organization and are looking for_x000a__x000a_talented employees who will help us execute this vision. Candidates who are_x000a__x000a_willing to work in an unstructured and fast-changing environment would be_x000a__x000a_welcomed._x000a__x000a_Job Responsibilities_x000a__x000a_Senior Financial Analysts are expected to bring a high level of expertise and experience to their role, contributing significantly to the strategic financial direction of the organization._x000a__x000a__x000a__x000a__x000a_Financial Planning and Analysis (FP&amp;A):_x000a__x000a_ * Develop and maintain complex financial models to analyze company valuations, financial statements, and various financial scenarios_x000a_ * Performing variance analysis of business performance versus Plan and forecast_x000a_ * Validating accuracy of financial data and business information and reports by performing reconciliation and review of exceptions_x000a__x000a_Budgeting and Forecasting:_x000a__x000a_ * Working with the other financial professionals in divisions / functions to understand and analyze the drivers of financial performance_x000a_ * Supporting preparation of relevant organization financial reporting, business planning &amp; forecasting_x000a_ * Optimizing own performance to increase productivity by developing automated solutions, eliminating duplications, coordinating information requirements_x000a_ * Collaborate with cross-functional teams, including Accounting, and Operations, to gather relevant data and insights and to support the budgeting and forecasting processes_x000a__x000a_Data Analysis:_x000a__x000a_ * Utilize data analytics tools to extract meaningful insights from large datasets._x000a_ * Present data-driven recommendations to enhance operational efficiency and financial performance._x000a__x000a_Forecasting and Cash Flow Management:_x000a__x000a_ * Manage and improve cash flow forecasting models to optimize liquidity management._x000a_ * Work closely with treasury and finance teams to ensure adequate funding for business operations._x000a__x000a_Management Reporting, Decision Support &amp; Presentation:_x000a__x000a_ * Performing month end closing activities and MIS reports for the respective business or functions_x000a_ * Gather, organize, and validate financial data from various sources to support decision-making processes_x000a_ * Prepare various weekly, monthly, and year-end analyses, reports, and financial reports for management review_x000a_ * Build and maintain financial dashboards for various internal users_x000a_ * Present arguments and recommendations persuasively, using data and insights to support key points_x000a_ * Incorporate charts, graphs, and visuals to illustrate key points and trends using Power Point_x000a__x000a_Ad-Hoc Analysis and Projects:_x000a__x000a_ * Undertake special projects and ad-hoc analysis as requested by senior management._x000a_ * Support strategic initiatives by providing financial expertise and analysis._x000a__x000a__x000a__x000a__x000a__x000a__x000a__x000a__x000a__x000a__x000a__x000a__x000a__x000a__x000a__x000a__x000a_Requirements_x000a__x000a_ * Strong analytical and problem solving skills_x000a_ * 3-5 years of Professional work experience_x000a_ * Strong communication and interpersonal skills (language proficiency)_x000a_ * Strong Excel and PowerPoint skills_x000a_ * Ability to work in teams_x000a_ * Semi-qualified (CA/CMA-Inter; CFA- Level 1) with strong articleship/internship background_x000a__x000a__x000a__x000a__x000a_Location:_x000a__x000a_Hitech City â€“ Hyderabad_x000a__x000a__x000a__x000a__x000a_Remuneration:_x000a__x000a_Fixed &amp; Variable compensation â€“ Best in the market for the right candidate_x000a__x000a_"/>
    <x v="0"/>
    <x v="3"/>
    <x v="83"/>
    <x v="153"/>
    <n v="81869033"/>
    <x v="2"/>
    <x v="1"/>
    <x v="1"/>
  </r>
  <r>
    <n v="689"/>
    <x v="619"/>
    <x v="15"/>
    <x v="0"/>
    <x v="0"/>
    <x v="323"/>
    <x v="280"/>
    <s v="3 weeks ago"/>
    <n v="200"/>
    <s v="Description_x000a__x000a_Key Responsibilities:_x000a__x000a__x000a_ * Build financial analysis models driving operational decisions across the Amazon network_x000a_ * Working on cost out initiatives_x000a_ * Working on long range plan, annual budgets etc_x000a_ * Automate existing models and tools to contribute in scale-up of the Fulfillment Center Network_x000a_ * Operations planning and cost planning for the Network_x000a_ * Weekly, Monthly Variance Analysis &amp; reporting_x000a_ * Evaluate and improve methodologies that are the core of our business models and tools_x000a_ * Collaborate with operations personnel to drive process, productivity improvements and cost savings initiatives_x000a_ * Manage the Weekly, Monthly and Quarterly results reporting_x000a_ * Facilitate financial review meetings with key partner business groups_x000a_   _x000a_   _x000a__x000a_We are open to hiring candidates to work out of one of the following locations:_x000a__x000a_Bangalore, KA, IND_x000a__x000a_Basic Qualifications_x000a__x000a__x000a_ * 1+ years of finance experience_x000a_ * 2+ years of applying key financial performance indicators (KPIs) to analyses experience_x000a_ * Knowledge of standard software including Excel, Access, Oracle, Essbase, SQL and VBA skills_x000a_ * Experience using data to influence business decisions_x000a_ * Experience in corporate finance including budgeting/planning, forecasting and reporting_x000a_   _x000a_   _x000a__x000a_Preferred Qualifications_x000a__x000a__x000a_ * 2+ years of participating in continuous improvement projects in your team to scale and improve controllership with measurable results experience_x000a_ * Experience in TM1, Data Warehouse and SQL_x000a_   _x000a_   _x000a_   _x000a__x000a_Company - ASSPL - Karnataka - B56_x000a__x000a_Job ID: A2471922"/>
    <x v="0"/>
    <x v="2"/>
    <x v="73"/>
    <x v="5"/>
    <n v="1586"/>
    <x v="0"/>
    <x v="0"/>
    <x v="0"/>
  </r>
  <r>
    <n v="690"/>
    <x v="620"/>
    <x v="90"/>
    <x v="9"/>
    <x v="1"/>
    <x v="324"/>
    <x v="415"/>
    <s v="3 months ago"/>
    <n v="129"/>
    <s v="Company Description_x000a__x000a_NEC Software Solutions (India) Private Limited! is based in Mumbai (Worli &amp; Airoli) and Bangalore. It is one of the foremost providers of end-to-end IT services across various sectors. We work with diverse industry verticals which include publishing, media, financial services, retail, healthcare and technology companies around the world. Our customers range from two-person startups to $bn listed companies._x000a__x000a_We have more than 30 years of experience in providing end to end IT services across the globe and have earned a reputation for delighting our customers by consistently surpassing expectations and helping them deliver robust, market-ready software products that meet the highest standards of engineering and user experience. Supported by more than 1300 exceptionally talented manpower, we are a hub for offshore support and technology services._x000a__x000a_Website - www.necsws.com_x000a__x000a_Job Description_x000a__x000a_Finance Offshore Head - JOB Specification_x000a__x000a_JOB TITLE: Sr. Associate_x000a__x000a_UNIT: FP&amp;A_x000a__x000a_LOCATION: Mumbai_x000a__x000a_SHIFT: UK WORKING HOURS_x000a__x000a_REPORTING TO: Senior Business Partner_x000a__x000a_KEY RELATIONSHIP(S): Sr. Business Partner Financial Controller, Financial Director, Ops Director_x000a__x000a_JOB PURPOSE:_x000a__x000a_To work with the Senior Business Partner &amp; other members of the NEC Finance team to provide clear, concise, timely and accurate financial information to the Operational P&amp;L owners and their management teams in accordance with the Group timetable._x000a__x000a_Financial Responsibilities:_x000a__x000a_Financial Planning and Analysis (FP&amp;A)_x000a__x000a_Complete ownership in Month end closing, variance analysis and finalize the business seg P&amp;L_x000a__x000a_Prepares financial reports by collecting, formatting, analyzing, and explaining information including past trends in key performance indicators and all areas of revenue, cost sales and expense_x000a__x000a_Assist senior business partners in financial planning, budgeting and forecasting_x000a__x000a_Updating headcount, headcount analysis, reporting and review the accuracy of data for BU?s_x000a__x000a_Preparing business review packs._x000a__x000a_Preparation of billing report and monthly analysis._x000a__x000a_Assisting in ad hoc analysis and reporting._x000a__x000a_PERSONAL QUALITIES, SKILLS AND EXPERIENCE Industry Experience_x000a__x000a_3-5 years of working experience preferably in a software-based business._x000a__x000a_Commercial qualities_x000a__x000a_Independent with Strong analytical skills._x000a__x000a_Good accounting experience._x000a__x000a_Experience of using Excel to an intermediary level (v-lookup, pivot tables)_x000a__x000a_End user experience of SAP and TM1 would be an advantage._x000a__x000a_Personal qualities_x000a__x000a_Business partnering and working closely with various cross functional team_x000a__x000a_Flexibility to work within a high growth, rapidly changing environment_x000a__x000a_Commitment to continuous personal development_x000a__x000a_Full ownership of problems and issues_x000a__x000a_Good communication skills, plus good verbal &amp; written presentation skills_x000a__x000a_REQUIRED Essential QUALIFICATIONS:_x000a__x000a_Strong academic background_x000a__x000a_Accounting degree or qualification or business-based degree with an accounting module_x000a__x000a_Regards,_x000a__x000a_Dakshata_x000a__x000a_dakshata.parab@necsws.com_x000a__x000a_Qualifications_x000a__x000a_Accounting degree or qualification or business based degree with an accounting module"/>
    <x v="0"/>
    <x v="3"/>
    <x v="69"/>
    <x v="7"/>
    <n v="68530605"/>
    <x v="7"/>
    <x v="6"/>
    <x v="0"/>
  </r>
  <r>
    <n v="691"/>
    <x v="621"/>
    <x v="25"/>
    <x v="0"/>
    <x v="0"/>
    <x v="325"/>
    <x v="416"/>
    <s v="2 days ago"/>
    <n v="124"/>
    <s v="Fictiv Exists to Enable Hardware Innovators to Build Better Products, Faster_x000a__x000a_Fictiv, coined the â€œAWS of manufacturing,â€ is a leading technology company transforming the $350 billion manufacturing industry. Our cutting-edge cloud platform uses AI and machine learning algorithms to help companies build hardware at the speed of software. Come join our growing team!_x000a__x000a_Whatâ€™s in it for you?_x000a__x000a_Opportunity To Unlock Your Creativity_x000a__x000a_Think of all the times you were held back from trying new ideas because you were boxed in by bureaucratic legacy processes or old school tactics. Having a growth mindset is deeply ingrained into our company culture since day 1 so Fictiv is an environment where you have the creative liberty and support of the team to try big bold ideas to achieve our sales and customer goals._x000a__x000a_Opportunity To Grow Your Career_x000a__x000a_Will you be challenged by teammates to achieve your potential? Or are they roles that will ask you to do more of what you've already mastered. At Fictiv, you'll be surrounded by supportive teammates who will push you to be your best through their curiosity and passion._x000a__x000a_Impact In This Role_x000a__x000a_Connect Your FP&amp;A skills with Cutting-Edge Technology and Real-World Operation_x000a__x000a_This is your opportunity to not only crunch the numbers as they are presented, but also understand the â€œwhysâ€ behind the numbers. Furthermore, itâ€™s your opportunity to define, challenge, and enhance the meanings behind those numbers, by working closely with a global software and operations team that redefines the World of manufacturing._x000a__x000a_You will report to the Corporate FP&amp;A Manager_x000a__x000a_What Youâ€™ll Be Doing_x000a__x000a__x000a_ * Assisting in the development of monthly and quarterly financial analysis frameworks._x000a_ * Own the FP&amp;A reports and process in India._x000a_ * Support the HQ FP&amp;A team for month-end, quarter-end reporting and forecasting._x000a_ * Support Fictivâ€™s annual budgeting process._x000a_ * Reviewing and analyzing financial metrics, statements, and reports; Analyzing key business drivers and how they interact with financial results._x000a_ * Working with functional teams on financial guidance and assistance._x000a_ * Developing financial projections and models._x000a_ * Performing ad-hoc research and analysis as required._x000a_ * This position will work mainly in IST time and support part of US Pacific time (2 days a week)._x000a_   _x000a_   _x000a__x000a_Desired Traits_x000a__x000a__x000a_ * Bachelor's degree in finance, accounting, or a related field._x000a_ * Master, MBA, or CPA a plus._x000a_ * 8+ years of experience in financial planning, analysis, and modeling._x000a_ * Strong analytical thinking and problem-solving skills._x000a_ * Ability to present financial information to a non-financial audience._x000a_ * Detail-oriented; Strong organizational and multitasking skills._x000a_ * Excellent communication, interpersonal and presentation skills._x000a_ * Proficiency in Microsoft Office/Google Suite; Experience in NetSuite and data analytical tools (Hyperion/ NSPB (preferred), Adaptive Planning, or Anaplan) is a strong plus._x000a_   _x000a_   _x000a__x000a_Interested in learning more? We look forward to hearing from you soon._x000a__x000a_About Fictiv_x000a__x000a_Our Digital Manufacturing Ecosystem is transforming how the next rockets, self-driving cars, and life-saving robots are designed, developed and delivered to customers around the world._x000a__x000a_This transformation is made possible through our technology-backed platform, our global network of manufacturing partners, and our people with deep expertise in hardware and software development._x000a__x000a_Weâ€™re actively seeking potential teammates who can bring diverse perspectives and experience to our culture and company. We believe inclusion is the best way to create a strong, empathetic team. Our belief is that the best team is born from an environment that emphasizes respect, honesty, collaboration, and growth._x000a__x000a_We encourage applications from members of underrepresented groups, including but not limited to women, members of the LGBTQ community, people of color, people with disabilities, and veterans."/>
    <x v="0"/>
    <x v="0"/>
    <x v="70"/>
    <x v="60"/>
    <n v="3242677"/>
    <x v="29"/>
    <x v="0"/>
    <x v="1"/>
  </r>
  <r>
    <n v="692"/>
    <x v="622"/>
    <x v="26"/>
    <x v="0"/>
    <x v="0"/>
    <x v="326"/>
    <x v="417"/>
    <s v="3 days ago"/>
    <n v="199"/>
    <s v="Lennox (NYSE LII) is an industry leader in energy-efficient climate-control solutions founded over a century ago on the principles of integrity and innovation. Dedicated to sustainability and creating comfortable, healthier environments for our residential and commercial customers while reducing their carbon footprint, we lead the field in innovation with our cooling, heating, indoor air quality, and refrigeration systems._x000a__x000a_This analyst provides moderately complex accounting, financial reporting, planning and analysis of an organization's expenditures and initiatives._x000a__x000a_Duties include, but are not limited to_x000a__x000a__x000a_ * _x000a_    * Assisting in processing IT invoices and tracking monthly spend_x000a_    * Work during month close on cost allocations and journal entries_x000a_    * Analyze the cost trend and flag any exceptional items_x000a_    * Interact with vendors and other 3rd parties as and when necessary and clarify queries_x000a_    * Interact with stakeholders &amp; leaders as required._x000a_    * Prepare and present financial information to stakeholders monthly_x000a_    * Hands on experience on process improvements is added advantage_x000a_    * Mandatory experience in SAP FI CO module_x000a_    * Proficient in MS office â€“ Excel, PPT, WORD_x000a_    * Should be an self-motivated &amp; enthusiastic person with a zeal to learn things_x000a_      _x000a__x000a_CA/CWA Inter with minimum of 6 yrs of exp._x000a__x000a_MBA (Finance/Accounting) with minimum of 9 yrs of exp._x000a__x000a_Must be a Strong Communicator._x000a__x000a_Possessing SAP experience Mandatory._x000a__x000a_Good with MS Office Tools (MS Power point and Excel) â€“ Should be at professional_x000a__x000a_Level"/>
    <x v="0"/>
    <x v="0"/>
    <x v="70"/>
    <x v="60"/>
    <n v="7614"/>
    <x v="10"/>
    <x v="7"/>
    <x v="1"/>
  </r>
  <r>
    <n v="693"/>
    <x v="623"/>
    <x v="91"/>
    <x v="2"/>
    <x v="1"/>
    <x v="293"/>
    <x v="410"/>
    <s v="7 months ago"/>
    <n v="66"/>
    <s v="Location: Navi Mumbai_x000a__x000a_A leading banking client is seeking an experienced Credit Risk Analyst Senior Officer for their Navi Mumbai location. The successful candidate will be responsible for corporate rating, dealing with corporates, credit risk, credit underwriting, credit rating, document verification and more._x000a__x000a_Requirements_x000a__x000a__x000a_ * Bachelor&quot;s or Master&quot;s degree in Commerce, CA, CAIIB, FRM or MBA (Finance)_x000a_ * 4-7 years of relevant work experience_x000a_ * Good understanding of credit risk and credit underwriting_x000a_ * Excellent accounting knowledge_x000a_ * Excellent understanding of banking products_x000a_ * Strong verbal and written communication skills_x000a_ * Highly collaborative with strong teamwork skills_x000a_ * Exceptional multitasking and time management skills_x000a_ * Strong critical thinking and analytical skills_x000a_ * Excellent analytical report writing skills_x000a_   _x000a_   _x000a__x000a_Skills: credit risk,,corporate rating,,credit ratings,,credit underwriting,"/>
    <x v="0"/>
    <x v="3"/>
    <x v="70"/>
    <x v="7"/>
    <n v="81661238"/>
    <x v="8"/>
    <x v="6"/>
    <x v="0"/>
  </r>
  <r>
    <n v="694"/>
    <x v="624"/>
    <x v="15"/>
    <x v="0"/>
    <x v="0"/>
    <x v="327"/>
    <x v="418"/>
    <s v="3 weeks ago"/>
    <n v="200"/>
    <s v="Company Description_x000a__x000a_Location : Chennai , Mumbai_x000a__x000a_Forbes Advisor is a new initiative under the Marketplace umbrella that provides consumers with journalist- and expert-written insights, news, and reviews on all things personal finance. Our goal is to help consumers make informed decisions by providing them with the knowledge and research they need._x000a__x000a_We are seeking a Financial Services and Insurance Data Analyst to join our team and assist our editorial team in creating top-quality content. In this role, you will provide competitive analysis on the market and ensure the quality and accuracy of data collection and analysis for financial services and insurance products. Your research and analysis will be a key component of making trustworthy, relevant assessments of products and services, and will help thousands of consumers make informed decisions related to their financial planning and insurance needs._x000a__x000a_Responsibilities_x000a__x000a_Job Description_x000a__x000a__x000a_ * Review editorial data requests for feasibility, usability, and scalability_x000a_ * Leverage a team of researchers to collect product and service data_x000a_ * Perform analysis on collected data to identify top-quality financial services and insurance products_x000a_ * Develop and implement processes for quality control_x000a_ * Collaborate with peers to introduce and develop new techniques and processes for efficient data collection_x000a_ * Collaborate with the editorial team to ensure deadlines and goals are met_x000a_ * Review editorial content resulting from work product for accuracy and completeness_x000a_   _x000a_   _x000a__x000a_About You_x000a__x000a__x000a_ * Highly organized, with strong attention to detail and critical thinking abilities_x000a_ * Comfortable working in G-Suite, with an emphasis on Google Sheets_x000a_ * Strong analytical and problem-solving skills_x000a_ * Ability to adapt to a changing environment and prioritize projects accordingly_x000a_ * Previous experience in a quality role is preferred_x000a_ * Comfortable managing your own projects and deliverables_x000a_   _x000a_   _x000a__x000a_Responsibilities_x000a__x000a_Review editorial data requests for feasibility, usability, and scalability_x000a__x000a_Leverage a team of researchers to collect product and service data_x000a__x000a_Perform analysis on collected data to identify top-quality financial services and insurance products_x000a__x000a_Develop and implement processes for quality control_x000a__x000a_Collaborate with peers to introduce and develop new techniques and processes for efficient data collection_x000a__x000a_Collaborate with the editorial team to ensure deadlines and goals are met_x000a__x000a_Review editorial content resulting from work product for accuracy and completeness_x000a__x000a_About You_x000a__x000a_Highly organized, with strong attention to detail and critical thinking abilities_x000a__x000a_Comfortable working in G-Suite, with an emphasis on Google Sheets_x000a__x000a_Strong analytical and problem-solving skills_x000a__x000a_Ability to adapt to a changing environment and prioritize projects accordingly_x000a__x000a_Previous Experience In a Quality Role Is Preferred_x000a__x000a_Comfortable managing your own projects and deliverables_x000a__x000a_Qualifications_x000a__x000a_Associates Degree or Certificate in a relevant field, such as Business Studies or Economics, or equivalent training and experience_x000a__x000a_Proficiency in using Google Sheets for data analysis and manipulation_x000a__x000a_Proficiency in SQL and Python for data manipulation is desirable_x000a__x000a_Perks:_x000a__x000a__x000a_ * Day off on the 3rd Friday of every month (one long weekend each month)_x000a_ * Monthly Wellness Reimbursement Program to promote health well-being_x000a_ * Paid paternity and maternity leaves_x000a_   _x000a_   _x000a__x000a_Qualifications_x000a__x000a_Anu Degree_x000a__x000a_Additional Information_x000a__x000a_All your information will be kept confidential according to EEO guidelines."/>
    <x v="0"/>
    <x v="3"/>
    <x v="84"/>
    <x v="137"/>
    <n v="30227466"/>
    <x v="7"/>
    <x v="6"/>
    <x v="0"/>
  </r>
  <r>
    <n v="695"/>
    <x v="625"/>
    <x v="6"/>
    <x v="0"/>
    <x v="0"/>
    <x v="328"/>
    <x v="419"/>
    <s v="1 week ago"/>
    <n v="200"/>
    <s v="Company Description_x000a__x000a_Colliers International (NASDAQ, TSX: CIGI) is a leading global real estate services and investment management company. With operations in 68 countries, our 14,000 enterprising people work collaboratively to provide expert advice and services to maximize the value of property for real estate occupiers, owners and investors. For more than 20 years, our experienced leadership team, owning more than 40% of our equity, have delivered industry-leading investment returns for shareholders. In 2018, corporate revenues were $2.8 billion ($3.3 billion including affiliates), with more than $26 billion of assets under management._x000a__x000a_Job Description_x000a__x000a_As an Analyst, you will play a pivotal role in providing critical insights and analysis to support our clients in navigating the dynamic landscape of real estate capital markets and investments. This position requires a strong understanding of real estate markets, byelaws, financial analysis._x000a__x000a_Key Responsibilities:_x000a__x000a_Market Research and Analysis:_x000a__x000a_Conduct in-depth research on real estate capital markets, analysing trends, transaction data, and economic indicators._x000a__x000a_Develop detailed financial models to assess the feasibility and profitability of real estate projects, including land acquisitions and development opportunities._x000a__x000a_Financial Modelling:_x000a__x000a__x000a_ * Develop and maintain complex financial models to compute funding structures and financial projections, to assess the financial feasibility of real estate investments, sensitivity analysis, and scenario modelling._x000a_ * Analyse investment returns, risk factors, and potential exit strategies._x000a_   _x000a_   _x000a__x000a_Deal Sourcing and Due Diligence:_x000a__x000a__x000a_ * Identify potential investment opportunities and participate in due diligence processes._x000a_ * Assess the financial and operational aspects of potential real estate acquisitions, disposals, and financing transactions._x000a_   _x000a_   _x000a__x000a_Client Interaction:_x000a__x000a__x000a_ * Engage with clients to understand their investment objectives, risk tolerance, and preferences._x000a_ * Present findings and recommendations to clients in a clear and compelling manner, addressing their specific needs and concerns._x000a_   _x000a_   _x000a__x000a_Market Intelligence:_x000a__x000a__x000a_ * Stay abreast of industry developments, regulatory changes, and emerging trends in real estate capital markets._x000a_ * Provide timely market intelligence to internal teams and clients._x000a_   _x000a_   _x000a__x000a_Qualifications_x000a__x000a__x000a_ * Masterâ€™s degree in finance, real estate, business, or a related field._x000a_   _x000a_   _x000a__x000a_Additional Information_x000a__x000a__x000a_ * 2-6 years of experience in real estate analysis, finance, or consulting._x000a_ * Excellent financial modelling skills._x000a_ * Knowledge of local real estate markets, regulations, and industry best practices._x000a_ * Excellent communication and interpersonal skills to engage with Mid to Senior Level Management of Clients_x000a_ * Ability to work independently and collaboratively within a team._x000a_ * Detail-oriented with strong organizational and analytical skills._x000a_ * Hands on in preparing Presentations_x000a_ * Proficiency in relevant software tools, including Microsoft Excel."/>
    <x v="0"/>
    <x v="3"/>
    <x v="6"/>
    <x v="154"/>
    <n v="5227"/>
    <x v="6"/>
    <x v="5"/>
    <x v="1"/>
  </r>
  <r>
    <n v="696"/>
    <x v="626"/>
    <x v="4"/>
    <x v="2"/>
    <x v="1"/>
    <x v="311"/>
    <x v="333"/>
    <s v="21 hours ago"/>
    <n v="151"/>
    <s v="About YABX_x000a__x000a__x000a__x000a__x000a_YABX is an alternate lending startup with a mission to enable seamless access to financial services for a large section of the world who donâ€™t have access to conventional banking_x000a__x000a_products or simply donâ€™t find services from formal institutions relevant to their needs._x000a__x000a_We bridge this gap in credit by leveraging technology to curate user behavior through_x000a__x000a_rapid iterations of digital products and services and bring deep analytical insights using AI_x000a__x000a_and machine learning to make impactful decisions on a loan portfolio._x000a__x000a_Currently, we have live installations of retail-based unsecured lending products partnering_x000a__x000a_with banks, telecom operators, and payment networks. We have a strong pipeline of_x000a__x000a_expanding into other forms of lending (secured and unsecured) for individuals and SMEs._x000a__x000a__x000a__x000a__x000a_About Comviva :_x000a__x000a__x000a__x000a__x000a_Comviva is changing the world through digital experiences. Our innovative portfolio of digital solutions and platforms bring greater choice, faster time to market and flexibility, to better meet the evolving needs of our customers as they drive growth, transform and bring efficiency. From maximizing customer lifetime value to enabling large scale digital transformation, we partner globally with organizations in the communications and financial industry to solve problems fast and transform for tomorrow. Comviva solutions have been deployed by over 130 Communication Services Providers and Financial Institutions in more than 90 countries and have delivered benefits of digital and mobility to billions of people around the world. We are a part of the $21 billion Mahindra Group._x000a__x000a__x000a__x000a__x000a__x000a__x000a__x000a_Job Description for Senior Analyst. Risk &amp; Portfolio Mgmt (relevant experience: 3-6 year)_x000a__x000a__x000a__x000a__x000a_- The finance industry has ignored billions of deserving individuals. We are a mission driven team of finance, analytics and technology professionals, focused on driving financial inclusion to serve the underserved across their credit, savings and financial needs._x000a__x000a_- This role will be accountable for managing the key pieces and activities including MIS, campaign management, underwriting and collections tracking that contribute to the lending portfolio P&amp;L_x000a__x000a_- This role offers fast track progression into strategy &amp; policy ownership roles_x000a__x000a__x000a__x000a__x000a__x000a__x000a__x000a_What we look for:_x000a__x000a__x000a__x000a__x000a_- Passion for analytics: Should have solid understanding of cutting edge credit/fraud strategy leveraging risk models, preferably in a Big data environment. Should have hands on experience and track record of delivering projects in individual capacity._x000a__x000a_- Thought Leadership: Should have the ability to innovate and evolve a digital lending product through identification of new customer segments, innovative product constructs, leveraging traditional and alternate data sources._x000a__x000a_- Process oriented: Should help in building a process that maximizes operating efficiency while maintaining risk across multiple lending cycles. There needs to be an obsession with collecting and analyzing data to drive business iterations and improvements._x000a__x000a_- Stakeholder Management: Should have a track record of working with partners across functions internally as well externally to build effective relationships and drive business deliverables._x000a__x000a_- Willingness to go above and beyond: For start-ups the responsibilities and needs of the business change quickly. We're looking for someone who is not afraid to take on calculated risks and can deal with ambiguity._x000a__x000a__x000a__x000a__x000a__x000a__x000a__x000a_Job Responsibilities:_x000a__x000a__x000a__x000a__x000a_- Build and Track various Portfolio MIS against plan_x000a__x000a_- Execute campaigns to drive uptake, usage and repayment, track performance KPIs_x000a__x000a_- Build and maintain collection MIS and support performance tracking with collection agencies_x000a__x000a_- Collaborate with product and customer success teams to develop and implement a Test &amp; Learn approach for various messages, offers etc_x000a__x000a_- Optimize workstreams via automation through various tools &amp; technologies (SQL, Pyspark, Python)_x000a__x000a__x000a__x000a__x000a__x000a__x000a__x000a_Required Qualifications &amp; Skills:_x000a__x000a__x000a__x000a__x000a_ * Bachelors degree from a Tier 1 college (IIT/ NIT/ BITS/ IIIT etc.)_x000a_ * Good analytical thought process and aptitude for problem solving_x000a_ * Hands on experience using SQL/Pyspark SQL in a big data Hadoop/spark environment_x000a_ * Hands on experience in data cleaning and feature creation using Python / Pyspark_x000a_ * Strong business acumen with a flair for going into the details is a must_x000a_ * Strong entrepreneurial drive_x000a__x000a_"/>
    <x v="0"/>
    <x v="4"/>
    <x v="0"/>
    <x v="155"/>
    <n v="2964159"/>
    <x v="6"/>
    <x v="5"/>
    <x v="1"/>
  </r>
  <r>
    <n v="697"/>
    <x v="627"/>
    <x v="4"/>
    <x v="2"/>
    <x v="1"/>
    <x v="329"/>
    <x v="420"/>
    <s v="10 hours ago"/>
    <n v="25"/>
    <s v="The Financial Reporting Analyst will be a crucial member of the finance team, responsible for various critical financial reporting activities. The key responsibilities of this role are as below._x000a__x000a_Roles &amp; Responsibilities:_x000a__x000a__x000a_ * Closing of Monthly book of accounts (Should know InterCo reportings, RP reportings, Accounting of various debt instruments_x000a_ * Review and presentation of MIS Reports - including Standalone, Consolidated &amp; other cash flow reports_x000a_ * Understand Reporting requirements with regard to Segment reporting / Cost center Allocations / Other such Entities_x000a_ * Conduct periodical review of GLS, LMS systems, processes, vouchers to ensure accuracy and completeness_x000a_ * Ensure adequate controls for accounting process (Enterprise GL and Loan Management Software)_x000a_ * Ensure all statutory compliances and regulatory compliances_x000a_ * Ensure compliances under the Tax laws (Direct/Indirect)_x000a_ * Manage internal/external stakeholders including Internal, External &amp; other audits (Financial due diligence)_x000a_ * Provide support on special projects and tasks_x000a_ * Ensuring compliance with GST law and filing of returns &amp; reconciliation with FS_x000a_ * Preparation of Monthly reporting dashboard for CEOâ€™s office e.g.: OSS, Yield, Model wise profitability, Segment reporting etc_x000a_ * Analysis &amp; identification of variances between actual and forecast data (Variance Analysis)_x000a_   _x000a_   _x000a__x000a_Requirements_x000a__x000a__x000a_ * Qualified CA with minimum 2-3 years of relevant experience BFSI / Banking / NBFC_x000a_ * Kickstarter &amp; should be independently able to handle roles &amp; responsibilities_x000a_ * Proficient in Tally ERP 9 and MS - Excel_x000a_ * Team player_x000a_ * Solution oriented, Good communication Skills and Effective Stakeholder Management_x000a_ * In depth knowledge &amp; understanding of Accounting principles and RBI regulations_x000a_ * Well versed with I-GAAP, IFC Implementation and IND AS"/>
    <x v="0"/>
    <x v="3"/>
    <x v="80"/>
    <x v="9"/>
    <n v="27246651"/>
    <x v="7"/>
    <x v="6"/>
    <x v="1"/>
  </r>
  <r>
    <n v="698"/>
    <x v="628"/>
    <x v="8"/>
    <x v="0"/>
    <x v="0"/>
    <x v="288"/>
    <x v="46"/>
    <s v="4 weeks ago"/>
    <n v="25"/>
    <s v="All we are looking for are financial/ business analysts who will work in strategy to_x000a__x000a_Look internally understand the current internal operating environment, related metrics &amp; their financial_x000a__x000a_impact and help design the solutions to improve and create monitoring mechanisms._x000a__x000a_Scan external environment - study business trends, identify growth areas &amp; design solutions._x000a__x000a_Financial Analyst Responsibilities_x000a__x000a__x000a_ * Analyzing financial data._x000a_ * Researching macroeconomic and microeconomic conditions._x000a_ * Preparing accounting and other required reports and projections based on the analysis performed._x000a_ * Evaluating capital expenditures and asset depreciation._x000a_ * Establishing and evaluating records, statements, and profit plans._x000a_ * Identifying financial performance trends and financial risk, and making recommendations._x000a_ * Providing recommendations for improvement based on trends._x000a_ * Coordinating with other members of the finance team, such as a risk analyst when required to review_x000a_   _x000a_   _x000a__x000a_financial information and forecasts._x000a__x000a__x000a_ * Providing financial models._x000a_ * Making financial forecasts._x000a_ * Analyzing inventory._x000a_   _x000a_   _x000a__x000a_Financial Analyst Requirements_x000a__x000a__x000a_ * Bachelor &amp; 39;s degree in business, accounting, finance, economics, or related field._x000a_ * Proven experience in the financial industry._x000a_ * Proficiency with spreadsheets, databases, and financial software applications._x000a_ * Outstanding presentation, reporting, and communication skills._x000a_ * Proven knowledge of financial forecasting and diagnosis, corporate finance, and information analysis._x000a_ * Proficient in Word, Excel, Outlook, and PowerPoint._x000a_ * Comfortable using a computer for various tasks._x000a_ * Proven leadership abilities._x000a_ * Deep understanding of the financial system and institutions."/>
    <x v="0"/>
    <x v="0"/>
    <x v="7"/>
    <x v="19"/>
    <n v="13589822"/>
    <x v="7"/>
    <x v="6"/>
    <x v="0"/>
  </r>
  <r>
    <n v="699"/>
    <x v="629"/>
    <x v="27"/>
    <x v="0"/>
    <x v="0"/>
    <x v="296"/>
    <x v="421"/>
    <s v="2 weeks ago"/>
    <n v="96"/>
    <s v="In a world of disruption and increasingly complex business challenges, our professionals bring truth into focus with the Kroll Lens. Our sharp analytical skills, paired with the latest technology, allow us to give our clients clarityâ€”not just answersâ€”in all areas of business. We value the diverse backgrounds and perspectives that enable us to think globally. As part of One team, One Kroll, youâ€™ll contribute to a supportive and collaborative work environment that empowers you to excel._x000a__x000a_Kroll is the premier global valuation and corporate finance advisor with expertise in complex valuation, disputes and investigations, M&amp;A, restructuring, and compliance and regulatory consulting. Our professionals balance analytical skills, deep market insight and independence to help our clients make sound decisions. As an organization, we think globallyâ€”and encourage our people to do the same._x000a__x000a_At Kroll, your work will help deliver clarity to our clientsâ€™ most complex governance, risk, and transparency challenges. Apply now to join One team, One Kroll._x000a__x000a_We are hiring a Finance Analyst in Mumbai. He/she will be reporting to Bank reconciliation Team lead and providing support to the reconciliation team for all accounting and Bank reconciliation work to be performed supporting Kroll group entities. The role will be responsible for the timely and accurate completion of all assigned Bank reconciliations within the accounting framework. You will be motivated to achieve individual, team and company goals. The job requirements are Hybrid in nature and works in 12 â€“ 9 shift._x000a__x000a_Responsibilities_x000a__x000a__x000a_ * Execution of Bank Reconciliations Assigned (Monthly/Weekly/pre-close) for various global entities_x000a_ * Research and reconcile differences for all accounts; gain an accurate understanding of &amp; perform research for complex transactions_x000a_ * Prepare Detailed Analytics for various Reconciliations items and getting them resolved_x000a_ * Following up &amp; working on resolving outstanding Reconciliations items from_x000a_ * Actively participate in the overall close of the Bank reconciliation (pre-close, weekly, monthly, quarterly and annual) process._x000a_ * Area of initial focus: Bank reconciliations and other GL reconciliations as necessary_x000a_ * Work independently to accomplish tasks; interact &amp; work extensively with global finance teams to resolve issues_x000a_ * Identify potential process improvements and suggest efficiencies_x000a_ * Assist with the external audits_x000a_ * Monthly variance analysis and follow-up_x000a_ * Perform other related duties as directed by the Finance Director_x000a_   _x000a_   _x000a__x000a_Requirements_x000a__x000a__x000a_ * Bachelorâ€™s degree in finance or accounting (B. Com/M. Com) with minimum of 2-4 yearsâ€™ experience in accounting and handling reconciliation, preferably in a finance services company_x000a_ * In-depth knowledge &amp; understanding of Account Reconciliations &amp; General Ledger Accounting_x000a_ * Understanding of Accounts Payable &amp; Receivables, Financial Systems and the ability to extract data from those systems_x000a_ * Ability to manage confidential, sensitive information_x000a_ * Proficient in Microsoft Excel with High level of attention to detail &amp; ability to research accounting for transactions_x000a_ * Decent written, verbal and interpersonal and communication (English) skills_x000a_ * Experience working with project deadlines and ability to multi-task &amp; support the team_x000a_   _x000a_   _x000a__x000a_In order to be considered for a position, you must formally apply via careers.kroll.com._x000a__x000a_Kroll is committed to equal opportunity and diversity, and recruits people based on merit._x000a__x000a_#Naukri_x000a__x000a_"/>
    <x v="0"/>
    <x v="0"/>
    <x v="70"/>
    <x v="27"/>
    <n v="164639"/>
    <x v="7"/>
    <x v="6"/>
    <x v="0"/>
  </r>
  <r>
    <n v="701"/>
    <x v="630"/>
    <x v="15"/>
    <x v="0"/>
    <x v="0"/>
    <x v="330"/>
    <x v="387"/>
    <s v="3 weeks ago"/>
    <n v="28"/>
    <s v="Design solutions to drive safe living and quality of life_x000a__x000a_Principle Responsibilities_x000a__x000a_Area of Responsibilities_x000a__x000a_Key Activities/Elements_x000a__x000a_Service Delivery_x000a__x000a_Ã˜ Reporting and in-depth analysis of monthly financials (P&amp;L, B/S, Free Cash Flow, etc) to support business reviews._x000a__x000a_Ã˜ Develop meaningful and insight business metrics and work with business partners assist decision making process_x000a__x000a_Ã˜ Partner with business counter parts in Planning and Estimate processes and perform the actual Vs Plan/Est. variance analysis._x000a__x000a_Ã˜ Operational expertise in STRAP/AOP/Estimate process._x000a__x000a_Ã˜ Develop and implement financial trend reports to identify performance issues within the business and risks or opportunities in current financial Plan / Estimate._x000a__x000a_Ã˜ Provide analysis and guidance for the Monthly Operations Reviews._x000a__x000a_Ã˜ Provide support and analysis for competitor review and economic indicators trends._x000a__x000a_Ã˜ Partner with SBG/Us &amp; COE Leadership to enhance current process metrics &amp; performance measurement system in line with Honeywell as well as key industry practices._x000a__x000a_Ã˜ Train new employees and ensure training material/documentation is up to date._x000a__x000a_Business Partnering_x000a__x000a_Ã˜ Partner with the business in driving key business goals and initiatives._x000a__x000a_Ã˜ Develop suggestions for process improvements as needed, to maximize scalability and minimize manual work._x000a__x000a_Ã˜ Implement process improvement plans by developing tools and other solutions with cross functional teams._x000a__x000a_Ã˜ Partner with business and demonstrate insight of financial analysis techniques, tools, and concepts, to provide practical counsel to business counterparts and management in order to drive business results._x000a__x000a_Process Efficiency_x000a__x000a_Ã˜ Exposure to Global Customers with ability to interact effectively with all levels of employees/customers and align and integrate with other departments / sites._x000a__x000a_Ã˜ Identifying opportunities for process improvements which include driving efficiencies in the work area to speed up and improve the quality of output._x000a__x000a_Ã˜ Identifying and introducing best practices that add value to the processes._x000a__x000a_Ã˜ Provide reliable and accurate financial reporting that exceeds existing standards and facilitates decision making._x000a__x000a_Requirement_x000a__x000a_Indicate the education level, previous experience, specific knowledge, skills and abilities required to meet the minimum requirements for this position_x000a__x000a_Education level and/or relevant experience(s)_x000a__x000a_Ã˜ Finance/ Commerce / equivalent degree with min 6 yrs of relevant experience in FP&amp;A._x000a__x000a_Ã˜ CA,ICWAI, MBA, CIMA, CFA, CPA or equivalent qualified is an added advantage_x000a__x000a_Ã˜ Excellent analytical, modeling, and technical skills with high attention to detail_x000a__x000a_Ã˜ Must be proficient with Advanced Excel and PowerPoint_x000a__x000a_Ã˜ Expert Knowledge on STRAP/AOP/Estimate process_x000a__x000a_Knowledge and Skills (general and technical)_x000a__x000a_Ã˜ Knowledge of ERP systems like SAP, Snowflake, Oracle, Essbase, Business Objects and Hyperion Financial Management and should have flexibility to adapt to different ERPs/Reporting tools._x000a__x000a_Ã˜ Strong business acumen coupled with financial prudence._x000a__x000a_Ã˜ Expert financial analysis skills; ability to think outside of traditional role to evaluate business implications_x000a__x000a_Ã˜ Highly self motivated and result oriented attitude._x000a__x000a_Ã˜ Expert in systems with ability to develop complex financial models and reporting packages dealing with large amounts of data._x000a__x000a_Ã˜ Knowledge on VB/ Macros will be an added advantage._x000a__x000a_Ã˜ Excellent problem-solving and analytical skills, along with superior attention to detail._x000a__x000a_Ã˜ Excellent communication skills (both oral and written); must be able to communicate at all levels of the organization_x000a__x000a_Ã˜ Highly collaborative and willing to work in a dynamic and challenging environment._x000a__x000a_Additional Skills_x000a__x000a_Ã˜ Show flexibility and ability to adapt to changing work environment and requirements._x000a__x000a_Ã˜ Work under pressure to meet tight deadlines._x000a__x000a_Ã˜ A high level of independent judgment, initiative and problem-solving skills, and the ability to demonstrate a high degree of confidentiality and discretion are required._x000a__x000a_Ã˜ Strong team player with a can-do attitude and focus on a win-win philosophy._x000a__x000a_Ã˜ Strong relationship skills, including the ability to influence positive outcomes and develop strong partnership/relationship with key business units across all levels of the organization._x000a__x000a_Additional Information_x000a__x000a__x000a_ * JOB ID: HRD219552_x000a_ * Category: Finance_x000a_ * Location: Devarabisanahalli Village, KR Varturhobli,,East Taluk - Phase I,Bangalore,KARNATAKA,560103,India_x000a_ * Exempt_x000a__x000a__x000a__x000a_Early Career (ALL)"/>
    <x v="0"/>
    <x v="3"/>
    <x v="70"/>
    <x v="63"/>
    <n v="1344"/>
    <x v="0"/>
    <x v="0"/>
    <x v="0"/>
  </r>
  <r>
    <n v="702"/>
    <x v="631"/>
    <x v="92"/>
    <x v="1"/>
    <x v="1"/>
    <x v="289"/>
    <x v="422"/>
    <s v="1 month ago"/>
    <n v="67"/>
    <s v="Job Description_x000a__x000a_Role â€“ Credit Analyst (Corporate finance &amp; IB)_x000a__x000a_Reporting â€“ Business Head (Corporate Finance &amp; IB)_x000a__x000a_Location â€“ Ahmedabad_x000a__x000a_Job Description_x000a__x000a__x000a_ * Preparation of information memorandum as well as credit appraisal notes asper understanding the client requirements for Debt Syndication, Private Equity and Merger &amp; Acquisition_x000a_ * Prepare Financial &amp; Valuation Models and perform financial analysis of companies._x000a_ * Monitor chosen industry for current events, valuations, financials and market intelligence._x000a_ * Analyze market trends, qualify investment opportunities and build strong investment cases_x000a_ * Gather data from various public sources, government websites and economic databases. Analysis of large datasets to identify patterns, trends &amp; themes._x000a_ * Build and maintain detailed company financial models, analyze industry data and develop sector databases_x000a_ * Review annual reports, financial filings, trade publications, and other sources in order to gather, synthesize and interpret data_x000a_ * Write short notes/commentary for internal presentations._x000a_   _x000a_   _x000a__x000a_Qualifiction_x000a__x000a__x000a_ * CA/MBA (Finance major preferred)_x000a_ * Past Experience as credit analyst will be preferred_x000a_ * Self -ownership and commited to make a difference_x000a_ * Entrepreneurially minded, detail-oriented and a strong team player with the ability to work on parallel projects._x000a_ * Desire to work in a highly collaborative environment with a creative and problem solving mindset_x000a_ * Excellent research, financial modelling, and analytical skills_x000a_ * Strong (written and oral) communication, interpersonal and relationship building skills_x000a_ * Strong follow up skills Skills_x000a_ * Good communication skills_x000a_ * Good command over MS office_x000a_ * Analytical skills_x000a_ * Ability to work on multiple tasks_x000a_ * Understanding of financial concepts_x000a_ * Self-learner &amp; motivated_x000a_   _x000a_   _x000a__x000a_Min Exp. â€“ 2 year"/>
    <x v="0"/>
    <x v="4"/>
    <x v="70"/>
    <x v="144"/>
    <n v="78086303"/>
    <x v="23"/>
    <x v="10"/>
    <x v="0"/>
  </r>
  <r>
    <n v="703"/>
    <x v="632"/>
    <x v="57"/>
    <x v="1"/>
    <x v="1"/>
    <x v="331"/>
    <x v="423"/>
    <s v="1 month ago"/>
    <n v="47"/>
    <s v=" * Job Description: Investment Research Analyst/Data Scientist**_x000a_   _x000a_   _x000a__x000a_About Us_x000a__x000a_Telus International is a leading financial firm committed to excellence in investment research and data-driven decision-making. We are currently seeking a talented Investment Research Analyst/Data Scientist to join our team remotely and play a key role in driving strategic insights through advanced data analytics._x000a__x000a_Position Overview_x000a__x000a_As an Investment Research Analyst/Data Scientist, you will blend the worlds of finance and data science to uncover valuable insights, inform investment strategies, and contribute to the growth and success of our clients. This position offers a unique opportunity to work from home while engaging in impactful and sophisticated data analysis._x000a__x000a_Responsibilities_x000a__x000a__x000a_ * **Data Collection and Integration:**_x000a_ * Gather, clean, and integrate diverse financial datasets from various sources._x000a_ * **Quantitative Analysis:**_x000a_ * Apply advanced statistical and quantitative analysis techniques to evaluate investment opportunities and risks._x000a_ * **Predictive Modeling:**_x000a_ * Develop and implement predictive models to forecast market trends, asset performance, and investment outcomes._x000a_ * **Algorithm Development:**_x000a_ * Create and refine algorithms for portfolio optimization and risk management._x000a_ * **Performance Attribution:**_x000a_ * Analyze and attribute investment performance, identifying factors influencing returns._x000a_ * **Data Visualization:**_x000a_ * Develop visualizations to communicate complex data findings to investment teams and clients._x000a_ * **Scenario Analysis:**_x000a_ * Conduct scenario analyses to assess the impact of various economic and market conditions on investment portfolios._x000a_ * **Collaboration:**_x000a_ * Collaborate with portfolio managers, economists, and other stakeholders to enhance investment strategies._x000a_ * **Continuous Learning:**_x000a_ * Stay updated on industry trends, emerging technologies, and evolving data science methodologies._x000a_   _x000a_   _x000a__x000a_Qualifications_x000a__x000a__x000a_ * Bachelors or Masters degree in Finance, Economics, Data Science, or a related field._x000a_ * Proven experience as an Investment Research Analyst or Data Scientist in the finance industry._x000a_ * Strong programming skills, preferably in Python or R._x000a_ * Solid understanding of financial markets, instruments, and investment strategies._x000a_ * Excellent communication skills with the ability to convey complex findings to both technical and non-technical audiences._x000a_   _x000a_   _x000a__x000a_*Location:*_x000a__x000a_This is a remote position, providing the flexibility to work from home. Candidates from any location are encouraged to apply_x000a__x000a_This job is provided by Shine.com"/>
    <x v="0"/>
    <x v="0"/>
    <x v="70"/>
    <x v="0"/>
    <n v="43228717"/>
    <x v="6"/>
    <x v="5"/>
    <x v="0"/>
  </r>
  <r>
    <n v="704"/>
    <x v="633"/>
    <x v="21"/>
    <x v="3"/>
    <x v="0"/>
    <x v="326"/>
    <x v="424"/>
    <s v="1 day ago"/>
    <n v="200"/>
    <s v="Nium, the Leader in Real-Time Global Payments_x000a__x000a_At Nium, we operate at the intersection of an increasingly interconnected world, where the traditional finance industry has been disrupted, and on-demand is in demand. Our payments infrastructure is leading a transformation in payments, enabling anyone, anywhere to make and receive payments instantly, regardless of the location or currency. We currently support:_x000a__x000a__x000a_ * Regulatory Licenses and Authorizations in 40+ Countries, enabling seamless onboarding, rapid integration, and compliance_x000a_ * 190+ Pay Out Markets â€“ 100+ in real time_x000a_ * 35+ Pay In Markets_x000a_ * 30+ Card Issuance Markets_x000a_ * 100+ Supported Currencies_x000a_   _x000a_   _x000a_   _x000a__x000a_Today, Nium is the leader in real-time global payments and the fastest way to send money across borders. We are co-headquartered in San Francisco and Singapore, with regional offices in Australia, Brazil, Hong Kong, India, Indonesia, Japan, Lithuania, London, Malaysia, Malta, Netherlands, and UAE._x000a__x000a_Key Responsibilities_x000a__x000a__x000a_ * Preparing Balance Sheet reconciliations/schedules (i.e. Balance Sheet proofing) to ensuring that the balances are appropriately disclosed and we have the break-up, details and the supporting documents._x000a_ * Act as the key point of contact and support for specific international entity/entities_x000a_ * Liaise with tax and other teams to provide the required support/documents/details, wherever required._x000a_ * Prepare the entity financials and getting them audited._x000a_ * Handle the compliance requirements specific to fintech firms in the international countries._x000a_ * Lead and coordinate business initiatives, as required_x000a_ * Should add value to the group by giving quality inputs and working towards effectively managing the tasks_x000a_   _x000a_   _x000a_   _x000a__x000a_Requirements_x000a__x000a__x000a_ * CA qualification_x000a_ * Min 2+ yearsâ€™ experience in public accounting firm (Big 4 preferred) and/or MNC_x000a_ * In-depth knowledge of accounting is a must. Should be technically strong with solid knowledge. Needs to look at compliance matters._x000a_ * Knowledge of International Financial Reporting Standards is required. Knowledge of other foreign local GAAP is advantageous_x000a_ * Demonstrate strong interpersonal, communication and presentation skills_x000a_ * Strong analytical and problem-solving skills and meticulous_x000a_ * Possess good business acumen and highly adaptive._x000a_ * Mature, proactive, resourceful and hands-on with good initiative._x000a_ * Independent worker who is able to work well with minimal supervision._x000a_   _x000a_   _x000a_   _x000a__x000a_What We Offer At Nium_x000a__x000a_We Value Performance: Through competitive salaries, performance bonuses, uncapped sales commissions and robust performance reviews, we ensure that all employees are rewarded and incentivized for their hard work._x000a__x000a_We Care for Our Employees: The wellness of Niumâ€™ers is our #1 priority. In addition to many other benefits, we offer medical coverage, 24/7 employee assistance program, generous time off policies, and a year-end shut down. We also provide a hybrid working environment (3 days per week in the office)._x000a__x000a_We Upskill Ourselves: We are curious, always want to learn more and upskill ourselves. As well as role-specific training, we also offer a global learning stipend._x000a__x000a_We Constantly Innovate: Nium continues to be globally recognized for its constant innovations, growth, and employee-centric mindset since our inception:_x000a__x000a__x000a_ * 2022 Great Place To Work Certification_x000a_ * 2023 CB Insights Fintech 100 List of Most Promising Fintech Companies ._x000a_   _x000a_   _x000a_   _x000a__x000a_We Celebrate Together: Work is also about having fun with your colleagues and forging deep relationships. We host company-wide social events onsite and virtually, provide team morale budget and bonding activities, happy hours, team offsites, and much more!_x000a__x000a_We Thrive with Diversity: Across 33 nationalities and 18+ countries, our diverse and multicultural team embodies our commitment to a safe and welcoming environment for everyone._x000a__x000a_What Itâ€™s Like To Be a Nium'er_x000a__x000a_At Nium we center our way of work around 3 core values globally:_x000a__x000a_#KeepItSimple: We cut through complexity, simplify at speed and operate with scale in mind._x000a__x000a_#MakeItBetter: We build innovative solutions that make our customers' lives better._x000a__x000a_#WinItTogether: We win in this competitive market by collaborating as one team._x000a__x000a_For more information, visit www.nium.com ."/>
    <x v="0"/>
    <x v="0"/>
    <x v="70"/>
    <x v="20"/>
    <n v="40836719"/>
    <x v="7"/>
    <x v="6"/>
    <x v="1"/>
  </r>
  <r>
    <n v="705"/>
    <x v="634"/>
    <x v="1"/>
    <x v="1"/>
    <x v="1"/>
    <x v="332"/>
    <x v="425"/>
    <s v="1 month ago"/>
    <n v="200"/>
    <s v="Black Diamond Capital Management, a $9 billion asset manager has commenced a search to retain experienced credit research analysts for its growing team in Mumbai, India._x000a__x000a__x000a__x000a__x000a_Candidates will be based in our Powai office and will work with the US and London performing loan teams._x000a__x000a_Qualified candidates will have between 2-10 years of credit research experience and be proficient in the preparation of investment memos, expressing investment recommendations, preparation of quarterly financial updates and monitoring of existing portfolio positions spanning both the primary and secondary debt capital markets._x000a__x000a__x000a__x000a__x000a_Requirements:_x000a__x000a_â€¢ Minimum 2 years of credit research experience_x000a__x000a_â€¢ MBA from top college or CFA (preferred)_x000a__x000a_â€¢ Solid financial modelling skills_x000a__x000a_â€¢ Credit research knowledge having previously analyzed US and European companies_x000a__x000a_â€¢ Experience reviewing credit documents_x000a__x000a__x000a__x000a__x000a_Please respond with your interest"/>
    <x v="0"/>
    <x v="0"/>
    <x v="5"/>
    <x v="20"/>
    <n v="34548500"/>
    <x v="7"/>
    <x v="6"/>
    <x v="0"/>
  </r>
  <r>
    <n v="706"/>
    <x v="635"/>
    <x v="4"/>
    <x v="2"/>
    <x v="1"/>
    <x v="288"/>
    <x v="426"/>
    <s v="8 months ago"/>
    <n v="110"/>
    <s v="Key Responsibilities_x000a__x000a_ * Ensuring monthly book closure, revenue recognition &amp; accrual of proper costs in all categories to be in line with the internal guidelines and the statutory requirements_x000a_ * Preparation of MIS reports, schedules, reports &amp; MTM change analysis._x000a_ * Validating monthly revenues, analytical checks on system reports_x000a_ * Ensure compliance of all statutory audits, internal audits &amp; ICFR related requirements within timelines._x000a_ * Drive automation for various reports &amp; activities._x000a_ * Collaborate with internal stakeholders for reporting requirements_x000a_ * Work with the team for preparation of the monthly closure &amp; Quarterly Audit plans_x000a_   _x000a__x000a_Job Requirements_x000a__x000a_ * CA with good academic records_x000a_ * Systematically process, measure and verify financial and accounting information_x000a_ * Analyze financial details and do value addition to business - Strong Bias for action, problem solving and ownership Full Time Employee Benefits (Not applicable for Intern or Contract Roles)_x000a_ * Insurance Benefits - Medical Insurance, Critical Illness Insurance, Accidental Insurance, Life Insurance_x000a_ * Wellness Program - Employee Assistance Program, Onsite Medical Center, Emergency Support System_x000a_ * Parental Support - Maternity Benefit, Paternity Benefit Program, Adoption Assistance Program, Day-care Support Program_x000a_ * Mobility Benefits - Relocation benefits, Transfer Support Policy, Travel Policy_x000a_ * Retirement Benefits - Employee PF Contribution, Flexible PF Contribution, Gratuity, NPS, Leave Encashment_x000a_ * Other Benefits - Higher Education Assistance, Car Lease, Mobile &amp; Broadband Reimbursements, Salary Advance Policy_x000a_   _x000a__x000a_Skills:- Financial Modeling, Financial reporting, Forecasting, Management Information System (MIS) and MTM"/>
    <x v="0"/>
    <x v="3"/>
    <x v="70"/>
    <x v="123"/>
    <n v="13244616"/>
    <x v="20"/>
    <x v="0"/>
    <x v="0"/>
  </r>
  <r>
    <n v="707"/>
    <x v="636"/>
    <x v="82"/>
    <x v="6"/>
    <x v="1"/>
    <x v="289"/>
    <x v="427"/>
    <s v="4 months ago"/>
    <n v="200"/>
    <s v="We are seeking a highly motivated and detail-oriented Analyst to join our dynamic team. The successful candidate will play a crucial role in analyzing financial data, conducting research, and providing insights to support decision-making processes within the organization._x000a__x000a__x000a__x000a__x000a_Responsibilities_x000a__x000a__x000a__x000a__x000a_ * Financial Analysis: Conduct in-depth financial analysis to evaluate investment opportunities, assess risks, and identify potential returns._x000a_ * Market Research: Stay up-to-date with financial markets, industry trends, and economic developments to provide relevant insights and recommendations._x000a_ * Data Analysis: Gather, clean, and analyze large datasets to extract meaningful insights and trends, using tools like Excel, SQL, or specialized financial software._x000a_ * Report Generation: Prepare reports and presentations summarizing financial analysis findings and present them to senior management or clients as required._x000a_ * Modeling: Develop financial models to forecast investment outcomes, perform scenario analysis, and assess various investment strategies._x000a_ * Risk Assessment: Identify and assess potential risks associated with investment opportunities and provide risk mitigation strategies._x000a_ * Collaboration: Collaborate with cross-functional teams, including portfolio managers, traders, and compliance, to ensure effective communication and execution of investment strategies._x000a_ * Compliance: Ensure that all financial analysis and investment activities comply with regulatory guidelines and internal policies._x000a__x000a__x000a__x000a__x000a_Requirements_x000a__x000a__x000a__x000a__x000a_ * Bachelor's degree in finance, economics, business, or a related field (Master's degree or CFA designation is a plus)._x000a_ * Strong analytical and quantitative skills._x000a_ * Proficiency in financial modeling and data analysis tools._x000a_ * Excellent written and verbal communication skills._x000a_ * Attention to detail and ability to work under pressure._x000a_ * Strong problem-solving abilities._x000a_ * Ability to work both independently and as part of a team._x000a_ * Prior experience in financial analysis or a related field is preferred but not required._x000a_ * Knowledge of financial markets and investment strategies is a plus._x000a__x000a__x000a__x000a__x000a_This job was posted by Anjali C from Redrock Capital Advisors."/>
    <x v="0"/>
    <x v="0"/>
    <x v="85"/>
    <x v="13"/>
    <n v="90661610"/>
    <x v="17"/>
    <x v="8"/>
    <x v="0"/>
  </r>
  <r>
    <n v="708"/>
    <x v="637"/>
    <x v="93"/>
    <x v="0"/>
    <x v="0"/>
    <x v="333"/>
    <x v="428"/>
    <s v="1 month ago"/>
    <n v="134"/>
    <s v="Job Description:_x000a__x000a__x000a__x000a_Financial Modelling &amp; Analysis_x000a__x000a__x000a__x000a_   _x000a_   _x000a_ * Develop financial models for investment opportunities, including projected financial statements, valuation models, sensitivity analysis, unit economics, and benchmarking._x000a_   _x000a_   _x000a_ * Coordinate, prepare, and review financial reports, ensuring accuracy and performing financial analysis._x000a_   _x000a_   _x000a_ * Analyze results, identify trends, and provide recommendations for optimization._x000a_   _x000a_   _x000a_ * Prepare and coordinate the development of budgets (Annual Operating Plans/ Business Plans) for the Group_x000a_   _x000a_   _x000a__x000a__x000a__x000a_Transaction Support and Advisory_x000a__x000a__x000a__x000a_   _x000a_   _x000a_ * Work closely with stakeholders to execute transactions._x000a_   _x000a_   _x000a_ * Ensure tax-efficient and legally sound investment structures aligned with the company's strategy._x000a_   _x000a_   _x000a_ * Negotiate terms of investment opportunities with the Executive team_x000a_   _x000a_   _x000a__x000a__x000a__x000a_Portfolio Management_x000a__x000a__x000a__x000a_   _x000a_   _x000a_ * Assist in managing the company's investment portfolio, monitoring performance, and creating management reports._x000a_   _x000a_   _x000a_ * Identify and assess potential risks, developing risk mitigation strategies._x000a_   _x000a_   _x000a_ * Prepare investment materials, including memos and pitch decks, for presentation to management and investors._x000a_   _x000a_   _x000a__x000a__x000a__x000a_Investor Relations and Reporting_x000a__x000a__x000a__x000a_   _x000a_   _x000a_ * Prepare reports for investors, including financial statements and performance updates._x000a_   _x000a_   _x000a_ * Deliver presentations to senior management and investors, communicating financial analysis and investment recommendations_x000a_   _x000a_   _x000a__x000a__x000a__x000a_Investment Strategy Development_x000a__x000a__x000a__x000a_   _x000a_   _x000a_ * Work with the Executive team to identify investment opportunities and develop strategies._x000a_   _x000a_   _x000a_ * Conduct research on industry trends, competitive landscape, and emerging technologies._x000a_   _x000a_   _x000a_ * Identify and research potential investment opportunities, build relationships with stakeholders, and participate in deal sourcing efforts._x000a_   _x000a_   _x000a_ * Conduct thorough diligence on potential investments, including financial and legal analysis._x000a_   _x000a_   _x000a__x000a__x000a__x000a_Stakeholder Management, Compliance and Regulations_x000a__x000a__x000a__x000a_   _x000a_   _x000a_ * Coordinate and collaborate with external organizations for financial data and analysis._x000a_   _x000a_   _x000a_ * Ensure compliance with regulatory requirements and monitor changes in regulations impacting investment strategies_x000a_   _x000a_   _x000a__x000a__x000a__x000a_Key Performance Attributes_x000a__x000a__x000a__x000a_   _x000a_   _x000a_ * Relevant bachelorâ€™s degree (Finance, Accounting, Business Administration, Economics, Commerce)._x000a_   _x000a_   _x000a_ * Chartered accountant or equivalent professional qualification with 3 to 5 years post-qualification experience._x000a_   _x000a_   _x000a_ * Demonstrated good judgment, analytical skills, and problem-solving abilities._x000a_   _x000a_   _x000a_ * Proficiency in Financial Modeling and presentation tools._x000a_   _x000a_   _x000a_ * Excellent interpersonal and communication skills (both written and verbal)._x000a_   _x000a_   _x000a_ * Strong delivery focus, excellent team player, and ability to function in multi-cultural environments._x000a_   _x000a_   _x000a_ * Ability to work effectively in multi-disciplinary teams within a matrix environment._x000a_   _x000a_   _x000a__x000a__x000a__x000a_Competencies_x000a__x000a__x000a__x000a_   _x000a_   _x000a_ * Transaction advisory - providing strategic advice, assessing financial impacts, and negotiating transactions for optimal outcomes._x000a_   _x000a_   _x000a_ * Legal documentation - reviewing legal documents, ensuring commercial intent is addressed._x000a_   _x000a_   _x000a_ * Align investment with business goals - Knowledge of investment strategies, financial services, markets, and regulatory compliance._x000a_   _x000a_   _x000a_ * Business Processes &amp; Systems - Moderate understanding of business processes._x000a_   _x000a_   _x000a_ * Knowledge of laws - Working knowledge of laws and statutory environment a plus._x000a_   _x000a_   _x000a_ * Analytical skills â€“ ability to understand and comprehend various data sets for analysis._x000a_   _x000a_   _x000a_ * Technical and Financial writing â€“ Ability to write memos on technical and financial aspects of business._x000a_   _x000a_   _x000a_ * Problem solving - Recommends solutions to problems/issues encountered during meetings._x000a_   _x000a_   _x000a_ * Team Orientation - Proactively addresses other departmental needs, takes personal responsibility and accountability for timely response to queries._x000a_   _x000a_   _x000a_ * Drive for Results - Delivers results and impact for stakeholders._x000a_   _x000a_   _x000a_ * Teamwork (Collaboration) and Inclusion - Collaborates and promotes inclusion within and across boundaries._x000a_   _x000a_   _x000a_ * Knowledge, Learning, and Communication - Demonstrates agility for learning and a commitment to enhance oneâ€™s capacity._x000a_   _x000a_   _x000a_ * Business Judgment and Analytical Decision Making - Analyzes available information and makes evidence-based ethical decisions."/>
    <x v="0"/>
    <x v="3"/>
    <x v="70"/>
    <x v="20"/>
    <n v="6279"/>
    <x v="10"/>
    <x v="7"/>
    <x v="0"/>
  </r>
  <r>
    <n v="709"/>
    <x v="638"/>
    <x v="94"/>
    <x v="9"/>
    <x v="1"/>
    <x v="288"/>
    <x v="428"/>
    <s v="3 months ago"/>
    <n v="200"/>
    <s v="Functional Responsibilities_x000a__x000a__x000a_Monitoring &amp; analyzing cost &amp; revenue Preparation of monthly Revenue billing details Monitoring complete asset lifecycle till disposal Monitoring asset insurance process Monitoring complete asset lifecycle till disposal Monitoring asset insurance process Monitoring end to end procurement to Payment process Managing escalation &amp; audit queries Preparation of various weekly recon reports Preparation of technology budget at the start of the financial year Tracking of actual expenses incurred and gradual bifurcation of same to understand various cuts of expenses incurred comparison of actual spend with budget to do variance analysis finalization of month end provisioning monthly allocation of common cost to multiple business Resolving queries raised by various stakeholders on technology spend incurred &amp; allocated to multiple business"/>
    <x v="0"/>
    <x v="0"/>
    <x v="70"/>
    <x v="20"/>
    <n v="6279"/>
    <x v="7"/>
    <x v="6"/>
    <x v="0"/>
  </r>
  <r>
    <n v="710"/>
    <x v="639"/>
    <x v="4"/>
    <x v="2"/>
    <x v="1"/>
    <x v="322"/>
    <x v="429"/>
    <s v="7 hours ago"/>
    <n v="25"/>
    <s v="Every career journey is personal. That's why we empower you with the tools and support to create your own success story._x000a__x000a_Be challenged. Be heard. Be valued. Be you ... be here._x000a__x000a_Job Summary_x000a__x000a_This role is responsible for budgeting, forecasting, Op Ex analysis and financial reporting. The role will apply analytical rigor to financial data, prepare meaningful analysis, generate financial dashboards and make recommendations to improve profitability. The role will require to presentation of information in a concise, relevant format to senior management to enable their decision-making. Candidate should be able to produce high quality work within tight time frame and be comfortable in a fast-paced, dynamic environment._x000a__x000a_Job Description_x000a__x000a_Essential Job Functions_x000a__x000a_Financial forecasting, budgeting, reporting and analysis: Supports monthly forecast for revenue, sales &amp; OpEx functions. The role will also support the annual budget exercise for revenue, sales &amp; OpEx functions. Support preparation for budgeting exercise like data gathering from business analysis of past trends etc. Works closely with the larger finance team and ensure timely and accurate submission of forecasts and reports. The role will be required to analyze and report on actuals and variances with appropriate commentary. The role will support preparation of standard reporting. Works closely with stakeholders to analyze cost trends._x000a__x000a_Project Support: Prepare monthly dept. scorecards, Variance analysis with commentary and insights. Monitor and report on project financials. Clear and concise comments on variance to baseline / business case. Support updating monthly packs. Support ad-hoc projects and miscellaneous assignments. Coordinate with various FP&amp;A teams to gather and update commentary. Works on building financial models and reports and a need basis._x000a__x000a_Stakeholder management: Works closely within the department and works cross-functionally to produce reports in a timely, high-quality and insightful manner. Works cross-functionally and collaborate to gain knowledge and insights of volume related activities. Maintains communication with business partners to stay in front of activities with a forecast impact. Builds effective relationships within the team and all levels of the organization._x000a__x000a_Soft Skills: Quick learner and a good team player._x000a__x000a_Reports to: Lead or above_x000a__x000a_Working Conditions/ Physical Requirements: Normal office environment, some travel may be required._x000a__x000a_Direct Reports: None_x000a__x000a_Minimum Qualifications_x000a__x000a_Degree Required: Bachelorâ€™s Degree in Finance, Accounting, commerce or equivalent._x000a__x000a_Area of Study: Business Finance, Accounting_x000a__x000a_Years of Work Experience Required: 5 to 8 years of experience._x000a__x000a_Type / focus of work experience required: Candidate should have worked in a global role with strong financial domain knowledge. Should have experience in financial analysis, business finance and MIS reporting_x000a__x000a_Preferred Experience_x000a__x000a_Degree Preferred: MBA_x000a__x000a_Area of Study: Business Finance, Accounting_x000a__x000a_Years of Work Experience Preferred: 8 years of relevant experience._x000a__x000a_Type / focus of work experience preferred: Business finance, FP&amp;A and MIS reporting_x000a__x000a_This job description is illustrative of the types of duties typically performed by this job. It is not intended to be an exhaustive listing of each and every essential function of the job. Because job content may change from time to time, the Company reserves the right to add and/or delete essential functions from this job at any time._x000a__x000a_About Bread Financial_x000a__x000a_At Bread Financial, youâ€™ll have the opportunity to grow your career, give back to your community, and be a part of our award-winning culture. Weâ€™ve been consistently recognized as a best place to work in many markets and weâ€™re proud to promote an environment where you feel appreciated, accepted, valued, and fulfilledâ€”both personally and professionally. Bread Financial supports the overall wellness of our associates with a diverse suite of benefits and offers boundless opportunities for career development and non-traditional career progression._x000a__x000a_Bread Financial is a tech-forward financial services company providing simple, personalized payment, lending and saving solutions. The company creates opportunities for its customers and partners through digitally enabled choices that offer ease, empowerment, financial flexibility and exceptional customer experiences. Driven by a digital-first approach, data insights and white-label technology, Bread Financial delivers growth for its partners through a comprehensive product suite, including private label and co-brand credit cards, installment lending, and buy now, pay later (BNPL). Bread Financial also offers direct-to-consumer solutions that give customers more access, choice and freedom through its branded Bread Cashback American ExpressÂ® Credit Card and Bread Savings products._x000a__x000a_Headquartered in Columbus, Ohio, Bread Financial is powered by its 7,500+ global associates and is committed to sustainable business practices._x000a__x000a__x000a_ * All job offers are contingent upon successful completion of credit and background checks._x000a_ * Bread Financial is an Equal Opportunity Employer._x000a_   _x000a_   _x000a_   _x000a__x000a_Job Family_x000a__x000a_Finance,Accounting and Banking_x000a__x000a_Job Type_x000a__x000a_Regular"/>
    <x v="0"/>
    <x v="3"/>
    <x v="70"/>
    <x v="20"/>
    <n v="84108929"/>
    <x v="65"/>
    <x v="11"/>
    <x v="1"/>
  </r>
  <r>
    <n v="711"/>
    <x v="640"/>
    <x v="95"/>
    <x v="8"/>
    <x v="1"/>
    <x v="289"/>
    <x v="430"/>
    <s v="2 months ago"/>
    <n v="200"/>
    <s v="Position: Credit Analyst_x000a__x000a__x000a__x000a__x000a_Qualification: A Graduate Degree in Commerce/Finance/Business or a Semi Qualified CA (dropped)_x000a__x000a__x000a__x000a__x000a_Location: Mumbai (Mulund West)_x000a__x000a__x000a__x000a__x000a_Job Description: -_x000a__x000a_â€¢Â Â Â Â Preparation of proposal notes related to Real Estate Finance_x000a__x000a_â€¢Â Â Â Â Internal risk assessment and data analysis of proposals using MS Excel_x000a__x000a_â€¢Â Â Â Â Preparation of CMA, Cash Flows, Fund Flows and Ratio Analysis_x000a__x000a_â€¢Â Â Â Â Evaluating clientsâ€™ credit data and financial statements for preliminary risk assessment_x000a__x000a_â€¢Â Â Â Â Interaction with Financial Institutions and Clients for due diligence and documentation._x000a__x000a__x000a__x000a__x000a_Key Expectations -_x000a__x000a_ * Good understanding of financial analysis of companies_x000a_ * Intermediate level skills in MS Office â€“ Good Keyboard skills and knowledge of shortcuts in MS Excel_x000a_ * Understanding of various banking asset products_x000a__x000a__x000a__x000a__x000a_While we would prefer someone with up to a year of relevant experience, even freshers with a good knack for Excel and an interest in building a career in real estate finance are encouraged to apply._x000a__x000a__x000a__x000a__x000a_Salary: Upwards of Rs 3 Lacs. Would not be a constraint for the right candidate._x000a__x000a__x000a__x000a__x000a_Website: www.elysium.capital"/>
    <x v="0"/>
    <x v="0"/>
    <x v="5"/>
    <x v="20"/>
    <n v="10049599"/>
    <x v="7"/>
    <x v="6"/>
    <x v="0"/>
  </r>
  <r>
    <n v="712"/>
    <x v="641"/>
    <x v="34"/>
    <x v="0"/>
    <x v="0"/>
    <x v="296"/>
    <x v="431"/>
    <s v="1 week ago"/>
    <n v="30"/>
    <s v="Contract Type_x000a__x000a_Permanent_x000a__x000a__x000a_Work pattern_x000a__x000a_Full time_x000a__x000a__x000a_Position Location_x000a__x000a_Ahmedabad_x000a__x000a__x000a_Job Description_x000a__x000a__x000a_ * Support Accounts Officer with financial reporting (FiFi), credit management, taxation, treasury (including banking, mandates, bonding), and internal controls in the Country._x000a_ * Prompt processing of Accounts Receivable invoicing, including maintenance of a billing diary and a robust credit management focus. Processing inter-entity billing journals and preparing supporting invoices where relevant. Investigate and clear invoicing queries, including allocation of cash receipts and debtor follow up. Ensure credit notes are approved in line with delegated authorities_x000a_ * Prompt processing and payment of Accounts Payable invoices, site returns and staff expenses. Investigate and clear related queries._x000a_ * Processing of petty cash transactions, maintenance of the proper records, and the monthly reconciliation of petty cash fund_x000a_ * Review existing Finance Processes, develop process flowcharts, provide recommendations on improvements and implement changes._x000a_ * Assist in preparation and review of monthly balance sheet reconciliations and preparation of quarterly BPC statutory packs. Assist in monitoring intercompany accounts to ensure the transactions are valid, reconciled and settled as appropriate with guidance from group Treasury._x000a_ * Assist in maintenance of fixed asset register, prompt recording of movement, sale and discard of asset, carry out periodical physical verification and perform reconciliation. Ensure posting of depreciation journal as per statutory requirements._x000a_   _x000a_   _x000a_   _x000a__x000a_Candidate Specification_x000a__x000a__x000a_Qualification - Qualified MBA in Finance with experience up to 3 years_x000a__x000a__x000a_ * Strong analytical ability with effective communication and interpersonal skills_x000a_ * Experience in accounts payable, account receivables, vendor reconciliation, bank reconciliation, working capital management, balance sheet reconciliation, purchase order etc._x000a_ * Fluent English (both written and verbal)._x000a_ * Willingness to undertake business travel as required around India_x000a_ * Flexibility to work longer hours at peak times as required_x000a_ * Conversant in the use of Microsoft products and experience in other ERP systems_x000a_   _x000a_   _x000a_   _x000a__x000a_Job Profile_x000a__x000a__x000a_Finance Analyst supports Manager with financial reporting, credit management, treasury (including banking, mandates), and internal controls in the Country._x000a__x000a__x000a_Other Information_x000a__x000a__x000a_Equality, diversity and inclusion_x000a__x000a_We put equality, diversity and inclusion at the heart of our business, seeking to promote fair employment procedures and practices to ensure equal opportunities for all. We encourage individual expression in our workplace and are committed to creating an inclusive environment where everyone feels they have the opportunity to contribute._x000a__x000a__x000a_Agile working_x000a__x000a_At Mott MacDonald, we believe it makes business sense for you and your manager to choose how you can work most effectively to meet your client, team and personal commitments. We embrace agility, flexibility and trust._x000a__x000a__x000a_Job Ref_x000a__x000a_68723BR_x000a__x000a__x000a_Recruiter Contact_x000a__x000a_Debalina Dutta_x000a__x000a__x000a_Country_x000a__x000a_India_x000a__x000a__x000a_Region/State_x000a__x000a_ALL - India_x000a__x000a__x000a_Discipline_x000a__x000a_Finance and Accounting_x000a__x000a__x000a_Sector_x000a__x000a_Corporate Services_x000a__x000a__x000a_Website Region_x000a__x000a_Asia Subcontinent_x000a__x000a__x000a_Website Sector_x000a__x000a_Corporate services, Management consultancy"/>
    <x v="0"/>
    <x v="0"/>
    <x v="86"/>
    <x v="156"/>
    <n v="7253"/>
    <x v="23"/>
    <x v="10"/>
    <x v="1"/>
  </r>
  <r>
    <n v="713"/>
    <x v="642"/>
    <x v="37"/>
    <x v="1"/>
    <x v="1"/>
    <x v="288"/>
    <x v="432"/>
    <s v="1 month ago"/>
    <n v="172"/>
    <s v="About IntouchCX_x000a__x000a_IntouchCX is a global leader in customer experience management, digital engagement, and AI and automation solutions. We immerse ourselves in your world with curiosity, creativity, and innovation to deliver exceptional results. For over 20 years, we have scaled with soul to become a disruptive industry leader by building trusted long-term relationships with our brand partners and empowering our people to drive positive change. To learn more about us and our culture, follow the link to Our Story - https://youtu.be/GinyJ-abWJs_x000a__x000a_About The Job_x000a__x000a_We are revolutionizing the perception of customer service and are in need of your assistance. Currently, we seek a Financial Analyst responsible for analyzing and reporting financial data to executives to enhance program performance visibility. This role involves contributing to various projects, conducting ad-hoc analyses, and providing timely information and support for strategic decision-making._x000a__x000a_As a Financial Analyst, You Will..._x000a__x000a__x000a_ * Gather and organize extensive datasets from diverse sources_x000a_ * Uncover patterns and trends in data to guide business decisions_x000a_ * Develop and maintain databases and data systems for accuracy and efficiency_x000a_ * Generate reports and visualizations to convey findings and insights to stakeholders_x000a_ * Collaborate with cross-functional teams to drive data-driven decision-making_x000a_ * Continuously monitor and evaluate data for areas of improvement or optimization_x000a_ * Stay updated on industry trends and advancements in financial analysis techniques_x000a_   _x000a_   _x000a__x000a_Requirements_x000a__x000a_As a Financial Analyst, You Have..._x000a__x000a__x000a_ * A bachelor's degree in Commerce or Finance is preferred_x000a_ * The ideal candidate will have 2-3 years of experience in a Financial Analyst role, preferably within a contact center environment_x000a_ * Experience in financial analysis and data management is required_x000a_ * Proficiency in maintaining and developing reporting tools is highly desirable_x000a_ * Strong proficiency in Excel and G-Suite applications, including Google Sheets, Docs, Slides, and Google Studio is necessary_x000a_ * Proficiency in fine-tuning data queries, particularly strong Power Query skills, is required_x000a_ * Possess strong analytical skills to derive meaningful insights from complex data sets_x000a_ * Demonstrate excellent communication skills to present findings clearly and concisely to stakeholders_x000a_ * Pay attention to detail to ensure accuracy in data analysis and reporting_x000a_ * Work with large data sets and databases effectively_x000a_ * Utilize data visualization tools such as Excel and Google Studio for creating visual representations of data_x000a_ * Understand business operations and objectives to align financial analysis with business goals_x000a_ * Adaptability to work in a fast-paced, constantly changing environment_x000a_ * Commitment to continuous learning and upskilling to stay current with the latest tools and technologies in financial analysis_x000a_   _x000a_   _x000a__x000a_By signing this application, the applicant consents to IntouchCX collecting, using and retaining his/her personal information for purposes relating to the application process and if hired, the employment relationship._x000a__x000a_Any and all personal information collected is held in the strictest confidence and in accordance with all applicable Privacy Laws."/>
    <x v="0"/>
    <x v="4"/>
    <x v="69"/>
    <x v="9"/>
    <n v="82483582"/>
    <x v="2"/>
    <x v="1"/>
    <x v="0"/>
  </r>
  <r>
    <n v="714"/>
    <x v="643"/>
    <x v="11"/>
    <x v="0"/>
    <x v="0"/>
    <x v="334"/>
    <x v="433"/>
    <s v="4 days ago"/>
    <n v="200"/>
    <s v="Role: AML Analyst_x000a__x000a_Location: Bangalore_x000a__x000a_About The Company_x000a__x000a_McLaren Strategic Solutions (MSS) is the operations division of the global group, McLaren Strategic Ventures, headquartered in California. MSS offers end-to-end digital transformation services, enabling enterprises to accelerate their digital transformation efforts._x000a__x000a_Our unique ecosystem of domain and technology platforms and global technology talent networks bring differentiated technology solutions for our Global 1000 customers. We focus on delivering full stack technology consulting Think (digital strategy), Plan (global program management and enterprise architecture), Build (digital, product and platform engineering) &amp; Run (application management) services._x000a__x000a_We focus on mainly three sectors, banking and financial services, healthcare and supply chain with deep industry expertise. Our enterprise architecture and engineering expertise in data, AI and decision sciences, cloud engineering, hyper automation and modernization can fuel and augment clients expertise in seamless and unique ways. Our software development and platform engineering leverages unique accelerators to dramatically shrink development time and cost in every phase of technology implementation. Our AIOps powered application maintenance services is focused on dramatically shrinking the total cost of ownership for your technology products._x000a__x000a_With over 1000 plus engineering team located in the US, India and Latin America, MSS has a laser focus on Digital product development leveraging technologies like Blockchain, Data Science and Data Engineering, Cloud, Artificial Intelligence, Machine Learning, intelligent automation, application development especially SAAS-based, Analytics and AI, Internet of Things (IOT), IT infrastructure, testing and quality assurance, managed IT services, and Cybersecurity._x000a__x000a_We offer Front end, Back end and fullstack application development (Java, .Net, Python, Angular, React), devops (Azure, AWS), testing &amp; test automation (Selenium, Appium, TestIM, JMeter, Postman). Our advanced engineering labs deliver solutions in Web 3.0 , AR/VR and Advanced AI (Computer Vision, Speech Transcription and Synthesis, Natural Language Understanding with LLMs)_x000a__x000a_Job Description_x000a__x000a__x000a_ * Conduct KYC onboarding of institutional customers, reviewing client documentation/information for sufficiency, accuracy and legitimacy._x000a_ * Conduct EDD reviews of high risk to determine the AML/sanctions risk posed by the customer and make recommendations on whether to retain high risk customers._x000a_ * Work with our institutional customers to help onboard their own customers and implement our solutions._x000a_ * Identify red flags, suspicious activity, investigate patterns / typologies and work on appropriate solutions._x000a_ * Conduct sanctions, PEP, and adverse media checks._x000a_ * Ensure customers are compliant with the laws and regulations to satisfy obligations to the appropriate regulatory authorities._x000a_   _x000a_   _x000a__x000a_Minimum Qualifications_x000a__x000a__x000a_ * Strong organizational, analytical, written, and verbal communication skills._x000a_ * B.A./B.S. degree; quantitative or technical degree a plus._x000a_ * 3-8 yearsâ€™ experience performing KYC at a financial institution, ideally in FinTech_x000a_ * An innovative and creative mind looking to suggest new solutions to old problems._x000a_ * Excellent decision-making skills, bias for action and sound judgement._x000a_ * Customer onboarding and transaction monitoring._x000a_ * Ability to maintain a strong operational focus with the ability to manage time sensitive workflows across competing priorities._x000a_ * Proficiency in Google Suite, Slack and Apple MacOS preferred._x000a_   _x000a_   _x000a__x000a_Nice To Have Skills_x000a__x000a__x000a_ * Experience or strong knowledge in Crypto currency or digital currency or blockchain technology and services is a good to have._x000a_ * CAMS, CFCS or CFE certification is a plus"/>
    <x v="0"/>
    <x v="4"/>
    <x v="70"/>
    <x v="27"/>
    <n v="85407553"/>
    <x v="9"/>
    <x v="0"/>
    <x v="1"/>
  </r>
  <r>
    <n v="715"/>
    <x v="644"/>
    <x v="0"/>
    <x v="0"/>
    <x v="0"/>
    <x v="288"/>
    <x v="434"/>
    <s v="3 weeks ago"/>
    <n v="25"/>
    <s v="Job Description_x000a__x000a__x000a_ * Business Insights: Help to shape decisions and outcomes with deep financial insights and help to define what success metrics are required for growing businesses as we move them to scale and drive consistency in how we measure and look at our business and opportunity._x000a_ * Manage the business: Business health insights at monthly business reviews and facilitate course correction in collaboration with business partners._x000a_ * Target Setting: Lead the development and update of near-term targets for the Teams business and evaluate risks and opportunities in close partnership with Engineering, GTM, Marketing, Business Planning, Customer Value, Sales and Marketin_x000a_ * Competitive Analysis: Research and build deep competitive insights, analyse internal and external data to inform competitive position, and drive growth actions._x000a_ * Performs analysis and research of present and future financial performance, financial plans (e.g., expected returns, resource allocation, pricing, investment opportunities)_x000a_ * Assists in the execution of the annual business planning and forecasting process. Completes analysis, modeling, and research to support preliminary and adjusted forecast cycles. Partners and solicits insight from business and commercial stakeholders._x000a_ * Provides business leader support and actionable insights during financial close periods. Reviews recurring financial reporting and presentations. Identifies trends and formulates action plans. Determines financial results (e.g., revenue, profitability, OPEX, etc.) and conducts variance analyses. Identifies variance causes and solutions. Collaborates to ensure execution of plans and accountability for results._x000a_   _x000a_   _x000a__x000a_Requirements_x000a__x000a__x000a_ * The candidate should have minimum 5 years of experience in a similar role._x000a_   _x000a_   _x000a__x000a_Requirements_x000a__x000a_The candidate should have minimum 5 years of experience in a similar role."/>
    <x v="0"/>
    <x v="0"/>
    <x v="70"/>
    <x v="20"/>
    <n v="30192366"/>
    <x v="6"/>
    <x v="5"/>
    <x v="0"/>
  </r>
  <r>
    <n v="716"/>
    <x v="645"/>
    <x v="4"/>
    <x v="2"/>
    <x v="1"/>
    <x v="335"/>
    <x v="435"/>
    <s v="21 hours ago"/>
    <n v="132"/>
    <s v="Job Title: Finance Internship (Equity Research) with PPO (Pre-Placement Offer) (, in-office job)_x000a__x000a_Job Location: Loudon Street, Kolkata_x000a__x000a_Salary: 6-12k (per month)_x000a__x000a__x000a__x000a__x000a_Job Description of a Finance Intern at Dhanvesttor: As a finance intern at Dhanvesttor, you will have the opportunity to gain valuable insights into not only the financial operations of the company but also learn about the functioning of the Indian stock market. You will work closely with the finance team, supporting them in various financial tasks and projects. This internship will provide you with hands-on experience in financial statement analysis, financial data management, financial reporting as well as equity research_x000a__x000a_analysis._x000a__x000a__x000a__x000a__x000a_Job Requirements:_x000a__x000a_1. Completed a bachelor's or master's degree program in finance, accounting or economics_x000a__x000a_2. Should be currently pursuing CFA (Chartered Financial Analyst)_x000a__x000a_3. Strong analytical skills and attention to detail_x000a__x000a_4. Proficiency in Microsoft Excel and other financial software tools_x000a__x000a_5. Excellent communication and interpersonal skills_x000a__x000a_6. Ability to work independently and as part of a team_x000a__x000a_7. Eagerness to learn and contribute to the finance department_x000a__x000a_8. Basic understanding of financial principles and concepts_x000a__x000a_9. Availability  during the internship period and as a prospect employee of Dhanvesttor_x000a__x000a__x000a__x000a__x000a_Essential Duties and Responsibilities:_x000a__x000a_1. Assist in financial analysis, including gathering, interpreting, and summarizing financial data_x000a__x000a_2. Help maintain financial records and databases, ensuring accuracy and compliance_x000a__x000a_3. Participate in budgeting and forecasting activities, under the guidance of senior finance professionals_x000a__x000a_4. Assist in preparing financial reports and presentations for management and stakeholders_x000a__x000a_5. Help with the preparation of financial statements and regulatory filings_x000a__x000a_6. Learn to comprehensively engage in equity research and analysis on assigned sectors, industries, and companies, utilizing various data sources, financial models, and valuation techniques_x000a__x000a_7. Learn to monitor and track the performance and news flow of covered companies, providing regular updates and alerts to internal stakeholders_x000a__x000a_8. Collaborate with the finance team to streamline processes and improve efficiency_x000a__x000a_9. Assist in ad-hoc financial projects as required by the finance team_x000a__x000a_10. Embrace opportunities for learning and development within the finance field"/>
    <x v="0"/>
    <x v="0"/>
    <x v="5"/>
    <x v="20"/>
    <n v="92633406"/>
    <x v="44"/>
    <x v="15"/>
    <x v="1"/>
  </r>
  <r>
    <n v="717"/>
    <x v="646"/>
    <x v="45"/>
    <x v="1"/>
    <x v="1"/>
    <x v="336"/>
    <x v="436"/>
    <s v="2 months ago"/>
    <n v="25"/>
    <s v="Designation: Valuation Analyst_x000a__x000a_Legal Entity / Business Unit -_x000a__x000a_Location:_x000a__x000a_Role_x000a__x000a_You will assist on engagements primarily related to the valuation and advisory of real estate and real estate entities. This may include financial modelling, business enterprise valuations (of real estate entities), appraisals of real property for a variety of purposes, real and personal property valuations for financial reporting purposes (primarily ASC 805, ASC 820 and ASC 360). You will be responsible for conducting reviews of third-party valuations of real estate assets and entities and providing review commentary to Baker Tillys audit engagement teams. As a part of your role, you will assist in the research and development of firm-published thought leadership._x000a__x000a_Employed at BT-Pierian Managed Services LLP, a Joint Venture between Baker Tilly, US LLP and Pierian Services Pvt Ltd., you will be associated with the Baker Tilly, USA Projects, working with some of the leaders in the space._x000a__x000a_Your Key Responsibilities Include-_x000a__x000a_Summarize and analyze financial data including entity, portfolio, and property-level financial performance and forecasts._x000a__x000a_Conduct economic, market, and property-level research._x000a__x000a_Work with and develop a variety of templates._x000a__x000a_Develop various valuation models._x000a__x000a_Utilize discounted cash flow, direct capitalization, sales comparison approach, and cost approach valuation methodologies._x000a__x000a_Get involved in technical writing such as developing narrative and summary format reports for client deliverables._x000a__x000a_To excel in this role, you need -_x000a__x000a_Strong Microsoft Excel skills (must-have)_x000a__x000a_Strong Writing Skills (preferred)_x000a__x000a_Real estate asset management, audit, or valuation experience (preferred)_x000a__x000a_Familiarity with subscription sources such as CoStar and Argus valuation software (preferred)_x000a__x000a_It will be awesome if you -_x000a__x000a_Have fluent verbal and written communication skills_x000a__x000a_Demonstrate excellent team skills, a positive attitude, and high ethical standards._x000a__x000a_Are willing to work in a fast-paced project-based environment._x000a__x000a_Are keen on maintaining and expanding knowledge base in the area of expertise._x000a__x000a_Possess analytical, problem-solving, organizational, interpersonal, project management, and communication skills._x000a__x000a_Have the ability to provide exceptional client service, demonstrate commitment to continuous learning, display appropriate ethical knowledge and commitment, and exhibit a sense of urgency and commitment to quality and the timely completion of duties._x000a__x000a_You should have -_x000a__x000a_A Bachelors degree in Real Estate, Finance, Accounting, Economics, or a related field._x000a__x000a_Three to five (3 5) years of experience in finance or valuation._x000a__x000a_About Baker Tilly / Pierian_x000a__x000a_Baker Tilly US, LLP is a leading accounting and advisory firm with its headquarters located in Chicago, Illinois. The company provides a wide range of services to clients in industries such as healthcare, financial services, manufacturing, government, and not-for-profit organizations._x000a__x000a_Baker Tilly US, LLP was founded in 1931 and has grown to become one of the largest accounting and advisory firms in the United States. The company has more than 3,800 employees and operates in over 40 offices across the country. Baker Tilly US, LLP is a member of the Baker Tilly International network, which has operations in over 145 countries._x000a__x000a_The company's services include audit and assurance, tax planning and compliance, business consulting, cybersecurity and information technology, risk advisory, and wealth management. Baker Tilly US, LLP is committed to delivering exceptional client service and helping its clients achieve their goals and objectives._x000a__x000a_The company values diversity and inclusion and believes in fostering a culture of innovation, collaboration, and continuous learning. Baker Tilly US, LLP also places a strong emphasis on corporate social responsibility and actively supports various community initiatives and charitable organizations._x000a__x000a_Website: https://www.bakertilly.com/_x000a__x000a_Founded in 2002, Pierian Services is a leading Global Business Services company, providing a range of services and solutions in strategy, consulting, and operations management._x000a__x000a_We have helped several Fortune 500 companies and new-age start-ups work smarter and achieve accelerated growth through process transformation, digital technology enablement, and the creation and management of value-generating business services._x000a__x000a_We are a team of 2000+ highly skilled professionals managing 300+ clients across 20 countries with 10 key delivery centers._x000a__x000a_We have endless opportunities for passionate finance and accounting experts who truly believe in delivering value-generating professional services. We have several professionals who have joined the company as freshers and have built thriving careers at Pierian over more than a decade._x000a__x000a_When asked about the top reasons why people love working with Pierian, they shared the following_x000a__x000a__x000a_ * Truly human-centric culture_x000a_ * Empathetic leadership_x000a_ * Flexible work schedules_x000a_ * Remote working_x000a_ * Open-door approach_x000a_   _x000a_   _x000a__x000a_You will love working at Pierian if_x000a__x000a__x000a_ * You take full ownership and pride in your work._x000a_ * You are obsessed with attention to detail._x000a_ * You truly believe in continuous learning._x000a_ * You want to make a career, and not just do a job."/>
    <x v="0"/>
    <x v="4"/>
    <x v="70"/>
    <x v="157"/>
    <n v="130980"/>
    <x v="0"/>
    <x v="0"/>
    <x v="0"/>
  </r>
  <r>
    <n v="718"/>
    <x v="647"/>
    <x v="17"/>
    <x v="0"/>
    <x v="0"/>
    <x v="312"/>
    <x v="437"/>
    <s v="1 week ago"/>
    <n v="126"/>
    <s v="Who We Are And What We Do_x000a__x000a_Deel is a global team that helps businesses hire anyone, anywhere, easily. Deel consists of more than three thousand self-driven individuals spanning over 100 countries. Our unified yet diverse culture keeps us continually learning and innovating the Deel platform and our products for customers._x000a__x000a_Companies should be able to hire the best talent anywhere in the world, so we are building the best platform to make that a reality. Our market-leading technology, expertise, and global team are crucial to the success of Deelâ€™s platform. We deliver the best products and platform features in our space, enabling millions of jobs worldwide and connecting the global workforce with the best companies and opportunities._x000a__x000a_Why should you be part of Deel's success story?_x000a__x000a_A 30-mile hiring radius should no longer dictate how companies hire because great talent lives everywhere. Deel sees a world without hiring borders and endless talent that pairs perfect candidates with great companies._x000a__x000a_We offer global teams all the tools they need to hire, onboard, manage, pay, and scale at full speed. We aim to foster a diverse global economy by building a generational platform that seamlessly connects companies with talent worldwide._x000a__x000a_After our successful Series D in 2021, we raised another $50M last year, doubling our valuation to $12B._x000a__x000a_Thereâ€™s never been a more exciting time to join Deel â€” the market leader in international payroll and compliance._x000a__x000a_Responsibilities:_x000a__x000a_We are looking for a proactive Junior Finance Analyst with a strong data orientation to contribute to our financial analysis and reporting processes. Your responsibilities will encompass:_x000a__x000a__x000a_ * Data-Driven Insights: Extracting actionable insights from extensive and intricate data sets, enabling informed decision-making._x000a_ * Workflow Development: Creating efficient data processing workflows to enhance our reporting capabilities and streamline data accessibility._x000a_ * Data Structuring for Efficiency: Assisting in structuring data to optimize the efficiency of extracting pertinent business information._x000a_ * Data Auditing and Resolution: Auditing data to identify and resolve potential data quality issues, collaborating closely with the Data team to ensure swift resolution._x000a_ * Proactive Reporting: Proactively providing actionable reports to business stakeholders based on data analysis, aiding in strategic decision-making._x000a_ * Analytical Problem-Solving: Conducting thorough analytical deep-dives to analyze and resolve complex financial problems effectively._x000a_ * Financial Modeling: Assisting in the creation of financial models to forecast relevant KPIs for the Finance department, contributing to strategic planning._x000a_   _x000a_   _x000a_   _x000a__x000a_Skills:_x000a__x000a_To succeed in this role, you should possess the following skills and qualifications:_x000a__x000a__x000a_ * SQL Proficiency: Fluent in SQL for efficient data querying and manipulation._x000a_ * Excel and Analytical Skills: Excellent command of Excel and strong analytical capabilities for data interpretation._x000a_ * Data Analysis Experience: Minimum of 2 years in a similar data analysis function._x000a_ * Financial Acumen: Solid understanding of P&amp;L and Cash-Flow concepts._x000a_ * Project Management in a Fast-Paced Environment: Experience handling multiple priorities and projects within a dynamic setting._x000a_ * Proactivity and Autonomy: Demonstrated ability to manage multiple projects independently, knowing when to escalate issues or seek support._x000a_ * Communication and Data Presentation: Strong communication skills with the ability to present data effectively to various stakeholders._x000a_ * Attention to Detail: Meticulous attention to detail and a willingness to delve into analytical investigations._x000a_ * Educational Background: Preferred, minimum of a Bachelorâ€™s degree in Engineering, Mathematics, Statistics, Finance, or a related field. A Master's degree is preferred._x000a_   _x000a_   _x000a_   _x000a__x000a_This role presents an exciting opportunity for a budding finance professional with a strong inclination towards data-driven analysis and reporting._x000a__x000a_Note: This job description outlines the general nature of work and is not exhaustive in listing all responsibilities, duties, and required skills._x000a__x000a_Total Rewards_x000a__x000a_Our workforce deserves fair and competitive pay that meets them where they are. With scalable benefits, rewards, and perks, our total rewards programs reflect our commitment to inclusivity and access for all._x000a__x000a_At Deel, youâ€™ll enjoy:_x000a__x000a__x000a_ * Computer equipment applicable to your role_x000a_ * Stock grant opportunities_x000a_ * Additional perks and benefits based upon your employment status and country_x000a_ * The ability to choose where you work whether it be your home, the beach, or a WeWork_x000a_   _x000a_   _x000a_   _x000a__x000a_At Deel, we're an equal opportunity employer and value diversity at our company. We do not discriminate based on race, religion, color, national origin, gender, sexual orientation, age, marital status, veteran status, disability status, or other applicable legally protected characteristics._x000a__x000a_&quot;Please note that we will only communicate with our job applicants by using @deel.com domains. We will never contact applicants from any other email address. We will never ask for money from potential employees. Be cautious of any unauthorized solicitations. You may view the most current and accurate job postings at Deel by visiting https://www.deel.com/careers."/>
    <x v="0"/>
    <x v="0"/>
    <x v="70"/>
    <x v="19"/>
    <n v="18922914"/>
    <x v="13"/>
    <x v="0"/>
    <x v="1"/>
  </r>
  <r>
    <n v="720"/>
    <x v="648"/>
    <x v="96"/>
    <x v="10"/>
    <x v="1"/>
    <x v="296"/>
    <x v="438"/>
    <s v="10 months ago"/>
    <n v="200"/>
    <s v="Job Description_x000a__x000a_Job description_x000a__x000a__x000a_ * Responsible for compiling monthly forecast data received from all functions._x000a_ * Responsible for variance analysis w.r.t plan, forecast, actuals, prior forecast_x000a_ * Responsible for tracking &amp; monitoring CAPEX_x000a_ * Responsible for preparation of calculation of SIP business data_x000a_ * Support FPA Head on 3/5 yearsâ€™ business plan for the organization_x000a_ * Establish dashboards and facilitate information to relevant stakeholders for effective management of short-term/midterm/long-term business goals._x000a_   _x000a_   _x000a__x000a_Requirements_x000a__x000a_Job requirements_x000a__x000a__x000a_ * Candidate with 4-5 years of relevant experience in the treasury domain_x000a_ * Experience in domestic treasury_x000a_ * Experience in stakeholder management and team management._x000a_ * Candidate with ICWA qualification will be preferred."/>
    <x v="0"/>
    <x v="0"/>
    <x v="70"/>
    <x v="9"/>
    <n v="213339"/>
    <x v="6"/>
    <x v="5"/>
    <x v="0"/>
  </r>
  <r>
    <n v="721"/>
    <x v="649"/>
    <x v="27"/>
    <x v="0"/>
    <x v="0"/>
    <x v="337"/>
    <x v="439"/>
    <s v="2 weeks ago"/>
    <n v="25"/>
    <s v="About NCR_x000a__x000a_NCR Corporation (NYSE: NCR) is a leader in transforming, connecting and running technology platforms for self-directed banking, stores and restaurants. NCR is headquartered in Atlanta, Ga., with 38,000 employees globally. NCR is a trademark of NCR Corporation in the United States and other countries._x000a__x000a_ESSENTIAL DUTIES AND RESPONSIBILITIES include the following. Other duties may be assigned._x000a__x000a__x000a_ * Audit terms entry against contract, resolve discrepancies, and communicate resolution._x000a_ * Respond to issues through any channel in writing or verbally related to payment data entry or calculation._x000a_ * Create complicated calculations to pay customer commissions, and ensure calculations are mathematically correct._x000a_ * Provide customer service to both internal and external customers related to commission payments._x000a_ * Query, cleanse, and validate conversion data for payments processed between old and new systems._x000a_ * Analyze data to determine root cause and develop process improvement or retrain personnel to ensure accuracy and efficiency of processes._x000a_ * Analyze profitability of terminals, and work with Sales to improve profitability._x000a_ * Analyze data to find lost revenue and bring to fruition._x000a_ * Query data to assist the team with investigation of issues, and monthly tasks such as commission payment runs, fee settlement reports, updates to existing data, and creation of new data._x000a_ * Prepare Fee Settlement statements for customers._x000a_ * Gathering business and data requirements from business stakeholders._x000a_ * Identifying, documenting, &amp; implementing business process improvements._x000a_ * Designing and deploying databases to assist sales and accounting (operational and reporting)_x000a_ * Producing reporting and metrics as requested by business leadership._x000a_ * Document current and future processes, including both manual and automated, using visual models, flow charts and written narrative._x000a_   _x000a_   _x000a__x000a_SYSTEMS INVOLVED: (as needed...)_x000a__x000a__x000a_ * CORE_x000a_ * Cardlink_x000a_ * Doclink_x000a_ * Third Party Processor Sites_x000a_ * Great Plains/WennSoft_x000a_ * CAMP_x000a_ * Microsoft Suite_x000a_ * Access CRM_x000a_ * SharePoint Microsoft Office_x000a_ * SQL_x000a_ * ADP Self Service_x000a_   _x000a_   _x000a__x000a_Supervisory Responsibilities_x000a__x000a_Yes or no - No_x000a__x000a_EDUCATION, EXPERIENCE &amp; REQUIREMENTS: (be clear on each whether it is a preference or requirement)_x000a__x000a__x000a_ * Bachelorâ€™s degree or 4 years of experience in any of the following: Operations, Business or Quantitative._x000a_ * Strong analytical skills - Required._x000a_ * Ability to multitask or shift quickly between tasks quickly - Required._x000a_ * Positive attitude, and ability to see and implement solutions - Required._x000a_ * Desire to learn and ability to learn quickly._x000a_ * Strong independent decision-making skills, and ability to work independently - Required._x000a_ * Creative problem-solving skills, and the tenacity to seek out answers._x000a_ * Excellent organizational and time management skills - Required._x000a_ * Must have excellent communication skills, both written and oral - Required._x000a_ * Strong Excel skills â€“ preferred intermediate or higher._x000a_ * Knowledge of Power Query &amp; Power Pivot-a plus_x000a_ * Data Analysis &amp; Modeling_x000a_ * Dimensional Modeling-a plus_x000a_ * Ability to work overtime when necessary to complete projects per timeline - Required._x000a_ * Must be able to successfully pass all applicable background screening tests - Required._x000a_   _x000a_   _x000a__x000a_Offers of employment are conditional upon passage of screening criteria applicable to the job._x000a__x000a_EEO Statement_x000a__x000a_Integrated into our shared values is NCR's commitment to diversity and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NCR is committed to being a globally inclusive company where all people are treated fairly, recognized for their individuality, promoted based on performance and encouraged to strive to reach their full potential. We believe in understanding and respecting differences among all people. Every individual at NCR has an ongoing responsibility to respect and support a globally diverse environment._x000a__x000a_Statement to Third Party Agencies_x000a__x000a_To ALL recruitment agencies: NCR only accepts resumes from agencies on the NCR preferred supplier list. Please do not forward resumes to our applicant tracking system, NCR employees, or any NCR facility. NCR is not responsible for any fees or charges associated with unsolicited resumes."/>
    <x v="0"/>
    <x v="0"/>
    <x v="70"/>
    <x v="16"/>
    <n v="96148266"/>
    <x v="1"/>
    <x v="0"/>
    <x v="0"/>
  </r>
  <r>
    <n v="722"/>
    <x v="650"/>
    <x v="24"/>
    <x v="0"/>
    <x v="0"/>
    <x v="338"/>
    <x v="440"/>
    <s v="3 weeks ago"/>
    <n v="87"/>
    <s v="The Analyst role at Aurum Equity Partners LLP is for candidates with prior experience of minimum one year in Corporate Finance/ Investment Banking/ Private Equity/ Financial Research with a graduate/ post-graduate (Commerce/ Engineering/ Chartered Accountancy) education from top tier Schools/ University._x000a__x000a_The Analyst is expected to play a key role in supporting senior management at various stages of business._x000a__x000a_Required Skills/Attributes_x000a__x000a__x000a_ * Track record of outstanding academic success_x000a_ * Minimum 1 year of prior work experience in Corporate Finance/ IB/ PE/ Financial Research_x000a_ * Analytical mind and sound financial modelling skills_x000a_ * A team player with an ability to interact with other Analysts / Associates / Senior Associates_x000a_ * Ability to multi-task and prioritize tasks appropriately_x000a_ * A high degree of initiative, motivation, and attention to detail_x000a_ * Strong knowledge of Microsoft Excel, Word and PowerPoint_x000a_ * Strong spoken and written English language skills_x000a_ * Have good inter-personal skills_x000a_ * Adhere to stringent timelines_x000a_ * Dedicated and hard working_x000a_   _x000a_   _x000a__x000a_Work Details_x000a__x000a_Typical work includes :_x000a__x000a__x000a_ * Quantitative &amp; Qualitative Industry/Sector Research_x000a_ * Company Research, Analysis &amp; Profiling_x000a_ * Deal Analysis &amp; Tracking including detailed review of transactions._x000a_ * Using Databases e.g. VccEdge, Private Circle, Capitaline and such other databases for research_x000a_ * Financial Modelling including basic valuations_x000a_ * Actively support Executive Team (Associates/ Senior Associates) in business development, presentations, pitches, etc._x000a_   _x000a_   _x000a__x000a_The ideal candidate will conduct quantitative and qualitative analysis across various projects to optimize company growth and business. You will manipulate datasets, create financial models, and summarize findings in a succinct manner for client's usage._x000a__x000a_(ref:iimjobs.com)"/>
    <x v="0"/>
    <x v="3"/>
    <x v="70"/>
    <x v="158"/>
    <n v="3152038"/>
    <x v="6"/>
    <x v="5"/>
    <x v="0"/>
  </r>
  <r>
    <n v="724"/>
    <x v="651"/>
    <x v="11"/>
    <x v="0"/>
    <x v="0"/>
    <x v="339"/>
    <x v="441"/>
    <s v="4 days ago"/>
    <n v="200"/>
    <s v="Description:_x000a__x000a_â€¢ Sutherland is seeking to fill a Senior High Yield Credit Analyst. As a part of the Credit Research Team, you will work with a group of investment professionals to maximize the risk/return potential of high yield investments while also collaborating with the larger Credit Research team._x000a__x000a_â€¢ The Senior Analyst will be responsible for the credit coverage of a few major sectors and multiple individual company positions. Research delivery will include supporting primary and secondary trades while maintaining portfolio coverage on existing exposures._x000a__x000a_â€¢ The candidate is required to have a good understanding of one or many fixed income asset classes, such as High Yield Bonds, and Leveraged Loans._x000a__x000a_â€¢ The candidate should have prior experience towards supporting on primary and secondary deals by developing extensive financial models with multiple forecast scenario workouts and drafting of Investment Memo in an efficient and time-bound manner, together with excellent written &amp; verbal communication skills to interact with onsite analysts and portfolio managers, which are some prerequisites for the role._x000a__x000a_â€¢ The team works as the virtual front-end analysts for clients, helping them find value in potential investment opportunities and thereafter, monitor the investment's performance._x000a__x000a_Responsibilities_x000a__x000a_â€¢ Monitor single name corporate credit situations in North America across performing and opportunistic strategy in both leveraged loan and high yield markets_x000a__x000a_â€¢ Perform investment research, including:_x000a__x000a_â€¢ Building financial models with KPI driven Revenue models, Cost drivers, Working capital analysis, Capex schedule, Capital Structure forecast, Covenant analysis, Default &amp; Recovery workouts and IRR sensitivities._x000a__x000a_â€¢ Term Sheet preparation from credit agreements and bond indentures_x000a__x000a_â€¢ Drafting Investment Memos including identification of investment catalysts and provide recommendations on high yield bonds/loans, including fundamental and relative value views for primary and secondary trades_x000a__x000a_â€¢ Presenting the primary/secondary deals to the investment committee. Have full ownership of the deal and monitoring its constant performance against benchmark bonds._x000a__x000a_â€¢ Maintain portfolio coverage including model updates and earning summary write-ups, while maintaining regular news on the portfolio._x000a__x000a_Qualifications: To succeed in this position, you must have:_x000a__x000a_â€¢ MBA or equivalent in Finance /CFA/CA_x000a__x000a_â€¢ Minimum of 4-5 years of buy-side or sell-side experience covering single name corporate credit in high yield markets, across Leveraged Loans and/or Bonds asset classes_x000a__x000a_â€¢ Proficiency in building extensive financials models with 3-statement forecast (all interlinked) and developing base and downside cases_x000a__x000a_â€¢ Experience in writing Investment Memos covering primary and secondary trades_x000a__x000a_â€¢ Generalist with good sector exposure in any of TMT, Healthcare, Autos, Manufacturing, Oil &amp; Gas sectors_x000a__x000a_â€¢ Proficiency in using Databases &amp; Portfolio Asset Management Systems- Bloomberg, CapIQ, FactSet, Syndication sites, Everest, eFront_x000a__x000a_â€¢ Ability to work under pressure and deliver high-quality research in a timely manner"/>
    <x v="0"/>
    <x v="3"/>
    <x v="87"/>
    <x v="159"/>
    <n v="6339"/>
    <x v="8"/>
    <x v="6"/>
    <x v="1"/>
  </r>
  <r>
    <n v="725"/>
    <x v="652"/>
    <x v="26"/>
    <x v="0"/>
    <x v="0"/>
    <x v="288"/>
    <x v="442"/>
    <s v="3 days ago"/>
    <n v="200"/>
    <s v="326_x000a__x000a_Moodyâ€™s is a developmental culture where we value candidates who are willing to grow. So, if you are excited about this opportunity but donâ€™t meet every single requirement, please apply! You may be a perfect fit for this role or other open roles._x000a__x000a_Moody's is a global integrated risk assessment firm that empowers organizations to make better decisions._x000a__x000a_At Moodyâ€™s, weâ€™re taking action. Weâ€™re hiring diverse talent and providing underrepresented groups with equitable opportunities in their careers. Weâ€™re educating, empowering and elevating our people, and creating a workplace where each person can be their true selves, reach their full potential and thrive on every level. Learn more about our DE&amp;I initiatives, employee development programs and view our annual DE&amp;I Report at moodys.com/diversity_x000a__x000a_Objective:_x000a__x000a_Supports Moodyâ€™s Corporation with Financial analysis and management reporting._x000a__x000a_Responsibilities:_x000a__x000a__x000a_ * Analyzes business trends; leads and aligns financial forecasts and long-range planning processes with our business leaders. Drives business value by providing financial and analytical counsel to facilitate decision-making around strategic business initiatives._x000a_ * Prepares monthly financial reporting including variance and financial statement analysis. Able to clearly communicate a cohesive and concise story around business drivers behind financial data and potential implications on future results to the senior leadership._x000a_ * Maintain high level of attention to detail and focus on accuracy, due to the confidential nature and large volume of global compensation and headcount management._x000a_ * Manage and consolidate regional information flow to support global business management_x000a_ * Propose process improvements on existing files to increase efficiency and effectiveness_x000a_ * Identify process commonalities to align similar activities, where possible Provide support for annual compensation process and headcount management._x000a_ * Ensuring regular cadence of high quality, timely, credible and insightful reporting related to key business drivers. Liaising with global business partners to ensure management reporting is accurate and commentaries are relevant._x000a_ * Attend trainings to ensure required skills sets are updated._x000a_ * Assist with quarterly and monthly management reporting_x000a_ * Assist with analytics relating to turnover, headcount, compensation, promotions, Hires etc._x000a_ * Participate in special projects as assigned by Finance management._x000a_ * Managing ad-hoc tasks, as required._x000a_   _x000a_   _x000a__x000a_Qualifications :_x000a__x000a__x000a_ * Undergraduate degree in Finance, Accounting, Economics, or other business discipline._x000a_ * Excellent analytical and technical skills. Power BI Modeling skills required._x000a_ * Success Factors Reporting Tool skills desired._x000a_ * 2 -4 years of relevant financial experience with planning and analysis. Intermediate to advanced excel skills are necessary and experience with other Microsoft Office applications (Excel, PowerPoint, Word, Outlook) is required._x000a_ * Advanced English in both written and verbal communication skills_x000a_ * Exposure to multidimensional reporting applications (Hyperion Planning and Essbase a plus) Must have strong attention to detail, organizational and communication skills._x000a_ * Ability to work both independently and as a member of a team._x000a_ * Ability to work under pressure and meet tight deadlines_x000a_ * Strong understanding of workflows and proactive in process improvement_x000a_ * Comfortable with adapting multiple systems and performing research_x000a_   _x000a_   _x000a__x000a_Working Hours Requirement:_x000a__x000a_Follow London officeâ€™s working hours_x000a__x000a_1:00 PM to 10:00 PM - Normal Shift_x000a__x000a_Moodyâ€™s is an equal opportunity employer. All qualified applicants will receive consideration for employment without regard to race, color, religion, sex, national origin, disability, protected veteran status, sexual orientation, gender expression, gender identity or any other characteristic protected by law._x000a__x000a_Candidates for Moody's Corporation may be asked to disclose securities holdings pursuant to Moodyâ€™s Policy for Securities Trading and the requirements of the position. Employment is contingent upon compliance with the Policy, including remediation of positions in those holdings as necessary._x000a__x000a_For more information on the Securities Trading Program, please refer to the STP Quick Reference guide on ComplianceNet_x000a__x000a_Please note: STP categories are assigned by the hiring teams and are subject to change over the course of an employeeâ€™s tenure with Moodyâ€™s."/>
    <x v="0"/>
    <x v="2"/>
    <x v="7"/>
    <x v="20"/>
    <n v="165033"/>
    <x v="6"/>
    <x v="5"/>
    <x v="1"/>
  </r>
  <r>
    <n v="727"/>
    <x v="653"/>
    <x v="41"/>
    <x v="0"/>
    <x v="0"/>
    <x v="322"/>
    <x v="443"/>
    <s v="2 weeks ago"/>
    <n v="61"/>
    <s v="Company Description_x000a__x000a_insightsoftware is a growing, dynamic computer software company that helps businesses achieve greater levels of financial intelligence across their organization with our world-class financial reporting solutions. At insightsoftware, you will learn and grow in a fast-paced, supportive environment that will take your career to the next level. We are looking for future insighters who can demonstrate teamwork, results orientation, a growth mindset, disciplined execution, and a winning attitude to join our growing team!_x000a__x000a_Job Description_x000a__x000a_The Financial Analyst role will provide support to the companyâ€™s global business. This is a key role in driving and reporting financial and operational results and generating metrics across business units, products, and functions. A primary responsibility will be to prepare analysis and manage financial performance data to facilitate the monthly accounting close process. To do so, you will partner with our accounting team as well as the broader FP&amp;A team in order to align forecast and expectations for actual company performance. This will include interacting with business leaders frequently to support their needs and provide them the necessary insights to grow the business._x000a__x000a_Responsibilities_x000a__x000a__x000a_ * Work closely with Finance partners to analyze company performance._x000a_ * Facilitate data consistency by providing forecast and budget insight to our accounting team._x000a_ * Actively involve in the internal and external reporting deliverables._x000a_ * Focus on streamlining processes with operational efficiency._x000a_ * Provide ad-hoc analysis for business support._x000a_ * Audit, review and adapt financial models to ensure they are both accurate and up-to-date._x000a_ * Develop and maintain operational/financial models with varying complexity._x000a_ * Ensure accuracy between reported financials and source data._x000a_ * Drive engagement with management and senior management teams._x000a_   _x000a_   _x000a__x000a_Qualifications_x000a__x000a__x000a_ * Bachelorâ€™s Degree in Finance._x000a_ * 5-9 years of experience in financial analysis._x000a_ * Experience in a global multicurrency organization._x000a_ * Understanding of GAAP accounting._x000a_ * Outstanding relationship building and communication skills._x000a_ * Keen eye for details and data alignment across reports with a passion for using data to drive better decision-making._x000a_ * Functions well under pressure; consistently pays attention to accuracy and quality of work._x000a_ * Advanced Microsoft Excel and PowerPoint skills_x000a_ * Experience with NetSuite (or equivalent) preferred._x000a_ * Preference will be given to candidates with experience in a SaaS company._x000a_ * Ability to work in shifts._x000a_   _x000a_   _x000a__x000a_Additional Information_x000a__x000a_All your information will be kept confidential according to EEO guidelines._x000a__x000a_** At this time insightsoftware is not able to offer sponsorship to candidates who are not eligible to work in the country where the position is located. **_x000a__x000a_insightsoftware About Us: Hear From Our Team - InsightSoftware (wistia.com)_x000a__x000a_Background checks are required for employment with insightsoftware, where permitted by country, state/province._x000a__x000a_At insightsoftware,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are proud to be an equal opportunity workplace."/>
    <x v="0"/>
    <x v="3"/>
    <x v="69"/>
    <x v="2"/>
    <n v="11754526"/>
    <x v="0"/>
    <x v="0"/>
    <x v="0"/>
  </r>
  <r>
    <n v="728"/>
    <x v="654"/>
    <x v="4"/>
    <x v="2"/>
    <x v="1"/>
    <x v="288"/>
    <x v="444"/>
    <s v="21 hours ago"/>
    <n v="200"/>
    <s v="Job Description:_x000a__x000a__x000a__x000a__x000a_We are seeking a highly motivated team player with strong research and interpretation skills. As a part of the venture capital team, this team is a distinct service that aims to provide investment data, financial data, and information to the clients that assist as a tool to support investment in alternatives._x000a__x000a__x000a__x000a__x000a_What do we expect?_x000a__x000a_ * Proven work experience in Investment / Business / Private equity / VC Research_x000a_ * Strong attention to detail, and structured work approach_x000a_ * Excellent verbal, written, and presentation communication_x000a_ * Research and Analytical Skills_x000a_ * Working efficiency in all VC and information database management and extraction skills_x000a_ * Knowledge and proficiency in Private Equity, Venture Capital, Private Debt, Secondaries, Hedge Funds, Institutional investors, fundraising, deals, and alternative assets._x000a__x000a__x000a__x000a__x000a_Roles and Responsibilities:_x000a__x000a__x000a__x000a__x000a_ * This job involves extensive search on Internet Sources related to capital markets_x000a_ * Thorough research of required data from a specific industry, domains, and geographies (Including Email ID, Law/broker firms and Phone number of Key Decision makers)_x000a_ * Researching and gathering information and analysis about market size, key players, teams, users, products, services, financials, business forecasts, etc_x000a_ * Ensuring efficiency and responsiveness regards data information by delivering timely and relevant data_x000a_ * Conduction primary and secondary research of specific sectors and companies and also retrieving deals data from SEC filings_x000a_ * responsible to oversee and perform all production-level tasks and maintaining real-time adherence, monitoring queues, and key performance indicators._x000a__x000a__x000a__x000a__x000a_Preferred to speak any one mandatory Language:_x000a__x000a_ * Japanese/Korean_x000a_ * German_x000a_ * Chinese_x000a_ * Spanish_x000a__x000a__x000a__x000a__x000a__x000a__x000a__x000a_Mode Of Work: Remote / Hybrid_x000a__x000a_Notice Period: Immediate to 15 days_x000a__x000a__x000a__x000a__x000a_Benefits:_x000a__x000a__x000a__x000a__x000a_ * Medical Reimbursement Claim_x000a_ * Accidental Reimbursement Claim_x000a_ * Paid Leaves_x000a__x000a__x000a__x000a__x000a__x000a__x000a__x000a_Interested candidates can directly apply through this Job Post."/>
    <x v="0"/>
    <x v="4"/>
    <x v="88"/>
    <x v="160"/>
    <n v="1208183"/>
    <x v="13"/>
    <x v="0"/>
    <x v="1"/>
  </r>
  <r>
    <n v="729"/>
    <x v="655"/>
    <x v="10"/>
    <x v="0"/>
    <x v="0"/>
    <x v="340"/>
    <x v="445"/>
    <s v="2 weeks ago"/>
    <n v="35"/>
    <s v="Job Description_x000a__x000a_About Goldman Sachs_x000a__x000a_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For us, itâ€™s all about bringing together people who are curious, collaborative and have the drive to make things possible for our clients and communities._x000a__x000a_Global Banking &amp; Markets_x000a__x000a_Our core value is building strong relationships with our institutional clients, which include corporations, financial service providers, and fund managers. We help them buy and sell financial products on exchanges around the world, raise funding, and manage risk. This is a dynamic, entrepreneurial team with a passion for the markets, with individuals who thrive in fast-paced, changing environments and are energized by a bustling trading floor._x000a__x000a_Role Overview_x000a__x000a_The role of an analyst is to work within GBM Private as it provides its clients with advice and services in the areas of Mergers &amp; acquisitions, financings and generic strategic advice. Analysts in Bangalore are aligned to a specific global geography and sector._x000a__x000a_The broad range of responsibilities offer the successful candidates an excellent start to their career in Investment Banking with comprehensive training, broad exposure and access to a first class network for career advancement. The role will also provide opportunities to interact with bankers in different regions and to travel to different GS offices, for training, reconnecting with the global teams and working on assignments._x000a__x000a_Job Responsibilities_x000a__x000a__x000a_ * Responsibilities will include, but are not limited to:_x000a_    * Analyzing and preparing generic industry, market or specific company overviews_x000a_    * Researching and analyzing specific company financial information and fundamentals_x000a_    * Creation, maintenance, and analysis of basic and advanced financial models to build a valuation perspective_x000a_    * Assisting in forming the appropriate structure of a deal_x000a_      _x000a__x000a_Basic Qualifications_x000a__x000a__x000a_ * Masterâ€™s degree in economics , finance, accounting or related field_x000a_ * Minimum 2 months of experience in financial services_x000a_ * Strong communication and interpersonal skills; ability to work with teams across the world as an integrated team member_x000a_ * Strong interest and aptitude for finance and valuation principles_x000a_ * Excellent understanding of Microsoft Office products, tools and utilities for business use_x000a_   _x000a_   _x000a__x000a_Preferred Qualifications_x000a__x000a__x000a_ * Candidate must be proactive, enthusiastic and team oriented_x000a_ * Strong client service orientation_x000a_ * Ability and dedication to meet strict and aggressive deadlines_x000a_ * Analytical mindset with an eye for details_x000a_   _x000a_   _x000a__x000a_About Goldman Sachs_x000a__x000a_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_x000a__x000a_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_x000a__x000a_Weâ€™re committed to finding reasonable accommodations for candidates with special needs or disabilities during our recruiting process. Learn more: https://www.goldmansachs.com/careers/footer/disability-statement.html_x000a__x000a_Â© The Goldman Sachs Group, Inc., 2023. All rights reserved._x000a__x000a_Goldman Sachs is an equal employment/affirmative action employer"/>
    <x v="0"/>
    <x v="0"/>
    <x v="37"/>
    <x v="20"/>
    <n v="1382"/>
    <x v="0"/>
    <x v="0"/>
    <x v="0"/>
  </r>
  <r>
    <n v="730"/>
    <x v="656"/>
    <x v="25"/>
    <x v="0"/>
    <x v="0"/>
    <x v="296"/>
    <x v="446"/>
    <s v="2 days ago"/>
    <n v="200"/>
    <s v="Want to be a part of our team?_x000a__x000a_We are the managed services division of NTT Ltd. with our headquarters based in Barcelona, Spain. NTT Ltd. is a global technology services company bringing together the expertise of leaders in the field, including NTT Communications, Dimension Data, and NTT Security. We partner with customers around the world to shape and achieve outcomes through intelligent technology solutions. For us, intelligent means data driven, connected, digital, and secure. As a global ICT provider, we employ more than 40,000 people in a diverse and dynamic workplace and deliver services in over 200 countries and regions._x000a__x000a_At NTT Managed Services, we provide expert, remotely managed services to our customers as a realistic alternative to in house IT support teams. We have been helping medium and large enterpriseâ€™s to proactively monitor and manage their IT estates for more than 18 years._x000a__x000a_We believe in our people. They are not only diverse and inspiring, but also experts at what they do. It is a time to be obsessively curious, to reimagine, reinvent, reshape, and to make a real difference for our clients and society. You can contribute to our global capabilities and local insight to help our clients achieve their ambitions and ensure a more sustainable, better world that helps our communities thrive. The world needs fresh ideas, and the time is now for you to unleash your creativity and make a real impact._x000a__x000a_It is never too late to learn new things. You will be encouraged to be curious, as that is what keeps you fast, flexible, and relevant. You need to own and to take charge of your career, to learn with and through others, to constantly be exposed to new challenges and experiences. No two days will be the same here, but that is what will keep you growing and realizing your full potential._x000a__x000a_If you thrive in a culture that values personal development, trust, and integrity; where you are empowered to innovate and keep customers satisfied to drive excellence, please get in touch._x000a__x000a_Why you should consider joining us:_x000a__x000a_As a part of your total compensation, NTT Managed Services provides a comprehensive, competitive benefit package. The benefit plans address both the immediate and long-term needs that you may have. Here is a sample of what we have to offer for  permanent employees:_x000a__x000a__x000a_ * Competitive rewards package._x000a_ * Global and challenging environment._x000a_ * Learning and growing opportunities._x000a_ * Open communication._x000a_ * Casual dress code._x000a_   _x000a_   _x000a__x000a_More information on our managed services can be found at www.global.ntt_x000a__x000a_Want to be a part of our team?_x000a__x000a_The Engineering function is responsible for all engineering activities within the firm to ensure that business objectives are met. Includes the creation, development, design, and improvement of products, equipment, facilities, services, standards, and procedures in all engineering fields._x000a__x000a_The primary responsibility of this job is to ensure the growth of the organizationâ€™s technology portfolio through concept/idea formulation and prototype development in line with the business strategy, requirement, and specifications. These individuals participate in the evolution and development of new innovative architectures and methods to maintain, upgrade, replace and improve the long-term performance of the existing architectures. They will be required to interact with development teams, Project Managers and Business Analysts and create and/or translate business requirements into executable plans._x000a__x000a_Working at NTT_x000a__x000a_The Finance Analyst supports the accounting team by assisting with general accounts payable and receivable functions. Under the guidance of a more senior professional colleague, this position provides support that enables the processing of NTT accounts._x000a__x000a_Key roles and responsibilities:_x000a__x000a__x000a_ * Prepare and process month-end journal entries and all relevant financial reports_x000a_ * Assist with balance sheet and bank reconciliation processing_x000a_ * Capture and generate purchase orders and manage the related invoices and collections_x000a_ * Monitor and analyse expenses of the team and intercompany loads, fixed deposits and journals_x000a_ * Assists with the administration of the accounts receivable function, including credit vetting, opening of new accounts, collecting cash and resolving queries_x000a_ * Assist the accounts payable function by dealing with vendors to ensure that all external and intercompany debtors pay in accordance with their payment agreements_x000a_ * Allocate cash in the financial system and assist with the reconciliation of client remittances_x000a_ * Ensure that client master data is maintained in the system and assist with monitoring of optimum account ageing against actual ageing of debtors_x000a_ * Deal with vendor queries related to accounts, ensuring that progress and solutions are communicated_x000a_ * Adhere to best practices in accounting as outlined by industry experts and espoused by the company_x000a_ * Maintain and update the status of accounts receivables and payables_x000a_ * Assist accountants by preparing all administrative financial data and reports_x000a_   _x000a_   _x000a__x000a_Knowledge, Skills And Attributes_x000a__x000a__x000a_ * Good knowledge of MS excel (using financial formulas and creating spreadsheets)_x000a_ * Ability to enter and analyse data to identify numerical errors_x000a_ * Ability to establish and maintain good working with stakeholders_x000a_ * A high degree of accuracy and attention to detail_x000a_ * Excellent planning and organisation skills_x000a_ * Knowledge of accounting processes and procedures_x000a_ * Outstanding problem analysis and solving skills_x000a_ * Ability to work under pressure_x000a_ * Ability to meet deadlines_x000a_ * Ability to prioritise workload in a fast-paced environment_x000a_ * Excellent verbal and written communication skills_x000a_ * Proven time management skills_x000a_ * Ability to multitask and work independently_x000a_ * Displays exceptional mathematical skills_x000a_ * Ability to produce a high quality of work_x000a_ * Demonstrate high ethics and adherence to company values_x000a_ * Ability to prioritise and manage expectations_x000a_ * Display good analytical and reasoning skills_x000a_ * Ability to interpret processes, policies, financial and legal documents_x000a_   _x000a_   _x000a__x000a_Academic qualifications and certifications:_x000a__x000a__x000a_ * Diploma in Finance, Accounting, Commence or other relevant qualification_x000a_   _x000a_   _x000a__x000a_Experience required:_x000a__x000a__x000a_ * Demonstrated work experience in similar position_x000a_ * Demonstrated work experience in a related environment_x000a_ * Some experience dealing with internal and external stakeholders_x000a_ * Demonstrated experience with accounting software_x000a_   _x000a_   _x000a__x000a_What will make you a good fit for the role?_x000a__x000a_What will make you a good fit for the role?_x000a__x000a__x000a_ * Seasoned and experienced professional_x000a_ * Has full understanding of specialisation area_x000a_ * Resolves wide range of issues in creative ways_x000a_ * Fully qualified, career level, career journey-orientated_x000a_ * Uses good judgement in selecting tools and methods to solve problems_x000a_ * Networks with senior internal and external people in own area of expertise_x000a_ * Receives little instruction on day-to-day work, receives general instructions on new assignments_x000a_   _x000a_   _x000a__x000a_Academic Qualifications and Certifications:_x000a__x000a__x000a_ * Typically requires extensive related experience with a bachelorâ€™s or equivalent degree_x000a_ * Relevant Certification beneficial_x000a_   _x000a_   _x000a__x000a_Join our growing global team and accelerate your career with us. Apply today._x000a__x000a_Equal opportunity employer_x000a__x000a_NTT is proud to be an equal opportunity employer with a global culture that embraces diversity. We are committed to providing an environment free of unfair discrimination and harassment. We do not discriminate based on age, race, colour, sex, religion, national origin, disability, pregnancy, marital status, sexual orientation, gender reassignment, veteran status, or other protected category._x000a__x000a_Please note:_x000a__x000a_This job description indicates the general nature and level of work performed by employees within this role. It is not designed to contain or be interpreted as a comprehensive inventory of all duties, responsibilities, and qualifications required of employees for this role. The incumbent of this position is also expected to undertake other duties which may not be listed on this job description as directed by their manager which can be deemed as reasonably within the scope of their role._x000a__x000a_Equal Opportunity Employer_x000a__x000a_NTT is proud to be an Equal Opportunity Employer with a global culture that embraces diversity. We are committed to providing an environment free of unfair discrimination and harassment. We do not discriminate based on age, race, color, sex, religion, national origin, disability, pregnancy, marital status, sexual orientation, gender reassignment, veteran status, or other protected category"/>
    <x v="0"/>
    <x v="0"/>
    <x v="70"/>
    <x v="7"/>
    <n v="19126858"/>
    <x v="2"/>
    <x v="1"/>
    <x v="1"/>
  </r>
  <r>
    <n v="731"/>
    <x v="657"/>
    <x v="15"/>
    <x v="0"/>
    <x v="0"/>
    <x v="341"/>
    <x v="447"/>
    <s v="3 weeks ago"/>
    <n v="200"/>
    <s v="# 157326 - Mumbai, Maharashtra, India_x000a__x000a_Who We Are_x000a__x000a_Colgate-Palmolive Company is a caring, innovative growth company that is reimagining a healthier future for all people, their pets and our planet. Focused on Oral Care, Personal Care, Home Care and Pet Nutrition, we sell our products in more than 200 countries and territories under brands such as Colgate, Palmolive, elmex, hello, meridol, Sorriso, Tomâ€™s of Maine, EltaMD, Filorga, Irish Spring, PCA SKIN, Protex, Sanex, Softsoap, Speed Stick, Ajax, Axion, Fabuloso, Soupline and Suavitel, as well as Hillâ€™s Pet Nutrition._x000a__x000a_We are recognized for our leadership and innovation in promoting sustainability and community wellbeing, including our achievements in decreasing plastic waste and promoting recyclability, saving water, conserving natural resources and improving childrenâ€™s oral health._x000a__x000a_If you want to work for a company that lives by their values, then give your career a reason to smile and join our global team!_x000a__x000a_The Treasury Operations Analyst position, located in our CBS Mumbai, offers excellent opportunities in improving knowledge of core Treasury functions, particularly in cash management, foreign exchange, derivatives and capital markets. Should be a phenomenal team worker and possess excellent communications skills and the ability to work under tight deadlines given the time critical nature of transactions and daily processes. The individual will be encouraged to develop Treasury proficiencies and gain hands-on experience in several core treasury functions. Should have strong interpersonal and organizational skills._x000a__x000a_Responsibilities:_x000a__x000a_Treasury Operations:_x000a__x000a__x000a_ * Daily cash management, including cash positioning and short term cash forecasting_x000a_ * Back office confirmations and settlements_x000a_ * Coordinate intercompany borrowings, lendingâ€™s and dividends remittances_x000a_ * Management of bank accounts, including bank account opening/closing/changes, signature cards update and bank account database maintenance_x000a_ * Bank fee analysis and forecast_x000a_ * Perform month-end closing activities including financial transactions mark-to-market revaluation_x000a_ * System Administrator for all Banks : Modification, Add and deletion as per request_x000a_ * Support with Digital transformation Project_x000a_   _x000a_   _x000a__x000a_Counterparty Risk Management:_x000a__x000a__x000a_ * Manage the counterparty limits including recommendation of the limits and review of counterparty exposures_x000a_ * Supervise key credit metrics and headline news of the counterparties_x000a_ * Perform credit analysis of new financial counterparty and lead projects on counterparty risk management_x000a_   _x000a_   _x000a__x000a_Cross Function Support:_x000a__x000a__x000a_ * Coordinating with MDM team for SAP set up_x000a_ * Support Front office based in Hongkong_x000a_ * Adjusting Cash Forecast as per month end global FX rates_x000a_ * Standardize of process aligning with other Treasury Centers_x000a_   _x000a_   _x000a__x000a_Cash Flow &amp; Interest Expense Forecasting:_x000a__x000a__x000a_ * Support the compilation of Cash flow and expense forecasts_x000a_ * Track actuals and compare to forecasts_x000a_ * Analyze forecasting variances and make recommendations on how to improve forecast accuracy and reduce variances going forward_x000a_   _x000a_   _x000a__x000a_Treasury Reporting:_x000a__x000a__x000a_ * Prepare and consolidate Quarterly Treasury Report_x000a_ * Support Quarterly Finance Director Attestation of bank accounts process_x000a_ * Support on Regional Treasury reporting requirement_x000a_   _x000a_   _x000a__x000a_This position will also work on ad-hoc projects from time to time._x000a__x000a_Qualifications:_x000a__x000a__x000a_ * Graduate degree in Finance or Accounting required; MBA preferred_x000a_ * Minimum 1.5+ years of prior experience in Treasury, Accounting, and/or Finance functions_x000a_ * Internal candidates with 1.5+ years in CGBS_x000a_ * Proven understanding of financial markets, foreign exchange rates/markets, derivatives, cash management and banking_x000a_ * Proficient with Microsoft Excel, Google Workspace and one or more Treasury Management Systems (i.e. SAP)_x000a_   _x000a_   _x000a__x000a_Our Commitment to Sustainability_x000a__x000a_With the Colgate brand in more homes than any other, we are presented with great opportunities and new challenges as we work to integrate sustainability into all aspects of our business and create positive social impact. We are determined to position ourselves for further growth as we act on our 2025 Sustainability &amp; Social Impact Strategy._x000a__x000a_Our Commitment to Diversity, Equity &amp; Inclusion_x000a__x000a_Achieving our purpose starts with our people â€” ensuring our workforce represents the people and communities we serve â€”and creating an environment where our people feel they belong; where we can be our authentic selves, feel treated with respect and have the support of leadership to impact the business in a meaningful way._x000a__x000a_Equal Opportunity Employer_x000a__x000a_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_x000a__x000a_Reasonable accommodation during the application process is available for persons with disabilities. Please contact Application_Accommodation@colpal.com with the subject &quot;Accommodation Request&quot; should you require accommodation._x000a__x000a_"/>
    <x v="0"/>
    <x v="2"/>
    <x v="70"/>
    <x v="161"/>
    <n v="2748"/>
    <x v="7"/>
    <x v="6"/>
    <x v="0"/>
  </r>
  <r>
    <n v="736"/>
    <x v="658"/>
    <x v="6"/>
    <x v="0"/>
    <x v="0"/>
    <x v="342"/>
    <x v="448"/>
    <s v="1 week ago"/>
    <n v="122"/>
    <s v="R232329_x000a__x000a_Description_x000a__x000a_About this role_x000a__x000a_Business Unit Overview_x000a__x000a_BlackRock recognizes the importance of quality and accurate business intelligence needed to make critical business decisions at all levels of the organization. The BlackRock Financial Planning and Analysis (FP&amp;A) team is aligned to the firmâ€™s overall organizational structure to appropriately engage with each business unit to deliver key financial management activities. The FP&amp;A mission is enabling the firm to achieve its strategic and business goals from a financial perspective. Specifically, FP&amp;A is responsible for driving:_x000a__x000a_Effective Business Planning - providing relevant and timely financial intelligence to business partners across the firm through a standardized and consistent set of performance measurements linked with common decision support tools, business standards, language, and rules._x000a__x000a_Strategic Resource Allocation - helping to link operations and financial performance, tightly managing performance against strategic goals, and enabling execution of business strategies._x000a__x000a_Management of Business Performance - developing and communicating business strategies by curating the definition and measurement of metrics for success._x000a__x000a_Job Purpose_x000a__x000a_Responsible for carrying out activities of Global Client Business FP&amp;A, which include Management and Business Reporting, Budgeting, Forecasting &amp; Adhocs analysis._x000a__x000a_Responsibilities_x000a__x000a__x000a_ * GCB business reporting and analytics involving financials and other key performance indicators critical to operational management of the businesses._x000a_ * Responsible for management and business reports on daily, weekly, and monthly basis while co-working with FP&amp;A stakeholders across US/EMEA/LatAm/APAC._x000a_ * Perform revenue/expense analysis on a monthly/quarterly basis and providing meaningful commentary._x000a_ * Perform expense forecasting/budgeting for G&amp;A by coordinating with global stakeholders._x000a_ * Change management of management decks/reporting basis any business realignment/re-org/automation._x000a_ * Build strong checks and controls in the processes/reports._x000a_ * Engage and manage adhocs from business partners._x000a_ * Responsible for driving meetings and discussions with stakeholders/business partners independently._x000a_ * Participate and support FP&amp;A projects and drive standardization and generate efficiency._x000a_ * Exemplify BlackRock Principles._x000a_   _x000a_   _x000a__x000a_Skills And Qualifications_x000a__x000a__x000a_ * MBA with 2-3 years of experience in a similar role, preferably Investment Management and/or financial industry. experience but not mandatory._x000a_ * Excellent communication and presentation skills._x000a_ * Experience in preparation of flash report / dashboards and management review packs._x000a_ * Ability to handle large data and derive meaningful information._x000a_ * Analytical bent of mind combined with financial acumen. Well-versed with Finance terminologies._x000a_ * Ability to develop a deep understanding of the business and its key drivers._x000a_ * Ability to build relationship with multiple stakeholders._x000a_ * Ability to work effectively in a team environment (not only FP&amp;A team but also across Finance)._x000a_ * 'Can-do' attitude - willing to contribute at all levels in a small but high performing team environment with tight deadlines and multiple demands._x000a_ * Experience of working on advanced Excel. Knowledge of MS Access will be added advantage._x000a_ * Experience with TM1, Hyperion, Essbase or similar multi-dimensional analytical tool skills is helpful but not essential._x000a_   _x000a_   _x000a__x000a_#EarlyCareers_x000a__x000a_Our Benefits_x000a__x000a_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_x000a__x000a_Our hybrid work model_x000a__x000a_BlackRockâ€™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â€“ aligned with our commitment to performance and innovation. As a new joiner, you can count on this hybrid model to accelerate your learning and onboarding experience here at BlackRock._x000a__x000a_About BlackRock_x000a__x000a_At BlackRock, we are all connected by one mission: to help more and more people experience financial well-being. Our clients, and the people they serve, are saving for retirement, paying for their childrenâ€™s educations, buying homes and starting businesses. Their investments also help to strengthen the global economy: support businesses small and large; finance infrastructure projects that connect and power cities; and facilitate innovations that drive progress._x000a__x000a_This mission would not be possible without our smartest investment â€“ the one we make in our employees. Itâ€™s why weâ€™re dedicated to creating an environment where our colleagues feel welcomed, valued and supported with networks, benefits and development opportunities to help them thrive._x000a__x000a_For additional information on BlackRock, please visit @blackrock | Twitter: @blackrock | LinkedIn: www.linkedin.com/company/blackrock_x000a__x000a_BlackRock is proud to be an Equal Opportunity Employer. We evaluate qualified applicants without regard to age, disability, family status, gender identity, race, religion, sex, sexual orientation and other protected attributes at law._x000a__x000a_"/>
    <x v="0"/>
    <x v="2"/>
    <x v="7"/>
    <x v="20"/>
    <n v="4764"/>
    <x v="16"/>
    <x v="5"/>
    <x v="1"/>
  </r>
  <r>
    <n v="737"/>
    <x v="659"/>
    <x v="6"/>
    <x v="0"/>
    <x v="0"/>
    <x v="296"/>
    <x v="446"/>
    <s v="1 week ago"/>
    <n v="200"/>
    <s v="Want to be a part of our team?_x000a__x000a_We are the managed services division of NTT Ltd. with our headquarters based in Barcelona, Spain. NTT Ltd. is a global technology services company bringing together the expertise of leaders in the field, including NTT Communications, Dimension Data, and NTT Security. We partner with customers around the world to shape and achieve outcomes through intelligent technology solutions. For us, intelligent means data driven, connected, digital, and secure. As a global ICT provider, we employ more than 40,000 people in a diverse and dynamic workplace and deliver services in over 200 countries and regions._x000a__x000a_At NTT Managed Services, we provide expert, remotely managed services to our customers as a realistic alternative to in house IT support teams. We have been helping medium and large enterpriseâ€™s to proactively monitor and manage their IT estates for more than 18 years._x000a__x000a_We believe in our people. They are not only diverse and inspiring, but also experts at what they do. It is a time to be obsessively curious, to reimagine, reinvent, reshape, and to make a real difference for our clients and society. You can contribute to our global capabilities and local insight to help our clients achieve their ambitions and ensure a more sustainable, better world that helps our communities thrive. The world needs fresh ideas, and the time is now for you to unleash your creativity and make a real impact._x000a__x000a_It is never too late to learn new things. You will be encouraged to be curious, as that is what keeps you fast, flexible, and relevant. You need to own and to take charge of your career, to learn with and through others, to constantly be exposed to new challenges and experiences. No two days will be the same here, but that is what will keep you growing and realizing your full potential._x000a__x000a_If you thrive in a culture that values personal development, trust, and integrity; where you are empowered to innovate and keep customers satisfied to drive excellence, please get in touch._x000a__x000a_Why you should consider joining us:_x000a__x000a_As a part of your total compensation, NTT Managed Services provides a comprehensive, competitive benefit package. The benefit plans address both the immediate and long-term needs that you may have. Here is a sample of what we have to offer for  permanent employees:_x000a__x000a__x000a_ * Competitive rewards package._x000a_ * Global and challenging environment._x000a_ * Learning and growing opportunities._x000a_ * Open communication._x000a_ * Casual dress code._x000a_   _x000a_   _x000a__x000a_More information on our managed services can be found at www.global.ntt_x000a__x000a_Want to be a part of our team?_x000a__x000a_The Engineering function is responsible for all engineering activities within the firm to ensure that business objectives are met. Includes the creation, development, design, and improvement of products, equipment, facilities, services, standards, and procedures in all engineering fields._x000a__x000a_The primary responsibility of this job is to ensure the growth of the organizationâ€™s technology portfolio through concept/idea formulation and prototype development in line with the business strategy, requirement, and specifications. These individuals participate in the evolution and development of new innovative architectures and methods to maintain, upgrade, replace and improve the long-term performance of the existing architectures. They will be required to interact with development teams, Project Managers and Business Analysts and create and/or translate business requirements into executable plans._x000a__x000a_Working at NTT_x000a__x000a_The Finance Analyst supports the accounting team by assisting with general accounts payable and receivable functions. Under the guidance of a more senior professional colleague, this position provides support that enables the processing of NTT accounts._x000a__x000a_Key roles and responsibilities:_x000a__x000a__x000a_ * Prepare and process month-end journal entries and all relevant financial reports_x000a_ * Assist with balance sheet and bank reconciliation processing_x000a_ * Capture and generate purchase orders and manage the related invoices and collections_x000a_ * Monitor and analyse expenses of the team and intercompany loads, fixed deposits and journals_x000a_ * Assists with the administration of the accounts receivable function, including credit vetting, opening of new accounts, collecting cash and resolving queries_x000a_ * Assist the accounts payable function by dealing with vendors to ensure that all external and intercompany debtors pay in accordance with their payment agreements_x000a_ * Allocate cash in the financial system and assist with the reconciliation of client remittances_x000a_ * Ensure that client master data is maintained in the system and assist with monitoring of optimum account ageing against actual ageing of debtors_x000a_ * Deal with vendor queries related to accounts, ensuring that progress and solutions are communicated_x000a_ * Adhere to best practices in accounting as outlined by industry experts and espoused by the company_x000a_ * Maintain and update the status of accounts receivables and payables_x000a_ * Assist accountants by preparing all administrative financial data and reports_x000a_   _x000a_   _x000a__x000a_Knowledge, Skills And Attributes_x000a__x000a__x000a_ * Good knowledge of MS excel (using financial formulas and creating spreadsheets)_x000a_ * Ability to enter and analyse data to identify numerical errors_x000a_ * Ability to establish and maintain good working with stakeholders_x000a_ * A high degree of accuracy and attention to detail_x000a_ * Excellent planning and organisation skills_x000a_ * Knowledge of accounting processes and procedures_x000a_ * Outstanding problem analysis and solving skills_x000a_ * Ability to work under pressure_x000a_ * Ability to meet deadlines_x000a_ * Ability to prioritise workload in a fast-paced environment_x000a_ * Excellent verbal and written communication skills_x000a_ * Proven time management skills_x000a_ * Ability to multitask and work independently_x000a_ * Displays exceptional mathematical skills_x000a_ * Ability to produce a high quality of work_x000a_ * Demonstrate high ethics and adherence to company values_x000a_ * Ability to prioritise and manage expectations_x000a_ * Display good analytical and reasoning skills_x000a_ * Ability to interpret processes, policies, financial and legal documents_x000a_   _x000a_   _x000a__x000a_Academic qualifications and certifications:_x000a__x000a__x000a_ * Diploma in Finance, Accounting, Commence or other relevant qualification_x000a_   _x000a_   _x000a__x000a_Experience required:_x000a__x000a__x000a_ * Demonstrated work experience in similar position_x000a_ * Demonstrated work experience in a related environment_x000a_ * Some experience dealing with internal and external stakeholders_x000a_ * Demonstrated experience with accounting software_x000a_   _x000a_   _x000a__x000a_What will make you a good fit for the role?_x000a__x000a_What will make you a good fit for the role?_x000a__x000a__x000a_ * Seasoned and experienced professional_x000a_ * Has full understanding of specialisation area_x000a_ * Resolves wide range of issues in creative ways_x000a_ * Fully qualified, career level, career journey-orientated_x000a_ * Uses good judgement in selecting tools and methods to solve problems_x000a_ * Networks with senior internal and external people in own area of expertise_x000a_ * Receives little instruction on day-to-day work, receives general instructions on new assignments_x000a_   _x000a_   _x000a__x000a_Academic Qualifications and Certifications:_x000a__x000a__x000a_ * Typically requires extensive related experience with a bachelorâ€™s or equivalent degree_x000a_ * Relevant Certification beneficial_x000a_   _x000a_   _x000a__x000a_Join our growing global team and accelerate your career with us. Apply today._x000a__x000a_Equal opportunity employer_x000a__x000a_NTT is proud to be an equal opportunity employer with a global culture that embraces diversity. We are committed to providing an environment free of unfair discrimination and harassment. We do not discriminate based on age, race, colour, sex, religion, national origin, disability, pregnancy, marital status, sexual orientation, gender reassignment, veteran status, or other protected category._x000a__x000a_Please note:_x000a__x000a_This job description indicates the general nature and level of work performed by employees within this role. It is not designed to contain or be interpreted as a comprehensive inventory of all duties, responsibilities, and qualifications required of employees for this role. The incumbent of this position is also expected to undertake other duties which may not be listed on this job description as directed by their manager which can be deemed as reasonably within the scope of their role._x000a__x000a_Equal Opportunity Employer_x000a__x000a_NTT is proud to be an Equal Opportunity Employer with a global culture that embraces diversity. We are committed to providing an environment free of unfair discrimination and harassment. We do not discriminate based on age, race, color, sex, religion, national origin, disability, pregnancy, marital status, sexual orientation, gender reassignment, veteran status, or other protected category"/>
    <x v="0"/>
    <x v="0"/>
    <x v="70"/>
    <x v="7"/>
    <n v="19126858"/>
    <x v="2"/>
    <x v="1"/>
    <x v="1"/>
  </r>
  <r>
    <n v="741"/>
    <x v="660"/>
    <x v="11"/>
    <x v="0"/>
    <x v="0"/>
    <x v="288"/>
    <x v="29"/>
    <s v="4 days ago"/>
    <n v="200"/>
    <s v="Role Purpose_x000a__x000a_The purpose of the role is to provide effective technical supportto the process and actively resolve client issues directly or throughtimely escalation to meet process SLAs._x000a__x000a_Do_x000a__x000a__x000a_ * Support process by managing transactions as per requiredquality standards_x000a_    * Fielding all incoming help requests from clients via telephoneand/or emails in a courteous manner_x000a_    * Document all pertinent end user identification information,including name, department, contact information and nature of problem orissue_x000a_    * Update own availability in the RAVE system to ensureproductivity of the process_x000a_    * Record, track, and document all queries received, problem-solving steps taken and total successful and unsuccessful resolutions_x000a_    * Follow standard processes and procedures to resolve all clientqueries_x000a_    * Resolve client queries as per the SLAâ€™s defined in thecontract_x000a_    * Access and maintain internal knowledge bases, resources andfrequently asked questions to aid in and provide effective problemresolution to clients_x000a_    * Identify and learn appropriate product details to facilitatebetter client interaction and troubleshooting_x000a_    * Document and analyze call logs to spot most occurring trends toprevent future problems_x000a_    * Maintain and update self-help documents for customers to speedup resolution time_x000a_    * Identify red flags and escalate serious client issues to Teamleader in cases of untimely resolution_x000a_    * Ensure all product information and disclosures are given toclients before and after the call/email requests_x000a_    * Avoids legal challenges by complying with service agreements_x000a_      _x000a_      _x000a__x000a_ * Deliver excellent customer service through effectivediagnosis and troubleshooting of client queries_x000a_    * Provide product support and resolution to clients by performinga question diagnosis while guiding users through step-by-step solutions_x000a_    * Assist clients with navigating around product menus andfacilitate better understanding of product features_x000a_    * Troubleshoot all client queries in a user-friendly, courteousand professional manner_x000a_    * Maintain logs and records of all customer queries as per thestandard procedures and guidelines_x000a_    * Accurately process and record all incoming call and email usingthe designated tracking software_x000a_    * Offer alternative solutions to clients (where appropriate) withthe objective of retaining customersâ€™ and clientsâ€™ business_x000a_    * Organize ideas and effectively communicate oral messagesappropriate to listeners and situations_x000a_    * Follow up and make scheduled call backs to customers to recordfeedback and ensure compliance to contract /SLAs_x000a_      _x000a_      _x000a__x000a_ * Build capability to ensure operational excellence andmaintain superior customer service levels of the existing account/client_x000a_    * Undertake product trainings to stay current with productfeatures, changes and updates_x000a_    * Enroll in product specific and any other trainings per clientrequirements/recommendations_x000a_    * Partner with team leaders to brainstorm and identify trainingthemes and learning issues to better serve the client_x000a_    * Update job knowledge by participating in self learningopportunities and maintaining personal networks_x000a_      _x000a_      _x000a__x000a_   Stakeholder Interaction_x000a_   _x000a_   _x000a_   Stakeholder Type_x000a_   _x000a_   _x000a_   Stakeholder Identification_x000a_   _x000a_   _x000a_   Purpose of Interaction_x000a_   _x000a_   _x000a_   Internal_x000a_   _x000a_   _x000a_   Team Leaders_x000a_   _x000a_   _x000a_   Performance review_x000a_   _x000a_   _x000a_   HR_x000a_   _x000a_   _x000a_   Hiring and employee engagement and retention_x000a_   _x000a_   _x000a_   Training Team_x000a_   _x000a_   _x000a_   Capability development_x000a_   _x000a_   _x000a_   Technical Lead_x000a_   _x000a_   _x000a_   Training, issue escalation/ resolution_x000a_   _x000a_   _x000a_   External_x000a_   _x000a_   _x000a_   Client_x000a_   _x000a_   _x000a_   Query Resolution_x000a_   _x000a_   _x000a_   Display_x000a_   _x000a_   _x000a_   Lists the competencies required to perform this role effectively:_x000a_   _x000a_   _x000a_   _x000a_   _x000a_    * Functional Competencies/ Skill_x000a_       * Process Knowledge â€“ Knowledge of assigned process, tools andsystems â€“ Foundation to Competent_x000a_         _x000a_         _x000a_   _x000a_      Competency Levels_x000a_      _x000a_      _x000a_      Foundation_x000a_      _x000a_      _x000a_      Knowledgeable about the competency requirements. Demonstrates (inparts) frequently with minimal support and guidance._x000a_      _x000a_      _x000a_      _x000a_      _x000a_      Competent_x000a_      _x000a_      _x000a_      Consistently demonstrates the full range of the competency withoutguidance. Extends the competency to difficult and unknown situations aswell._x000a_      _x000a_      _x000a_      _x000a_      _x000a_      Expert_x000a_      _x000a_      _x000a_      Applies the competency in all situations and is serves as a guide toothers as well._x000a_      _x000a_      _x000a_      _x000a_      _x000a_      Master_x000a_      _x000a_      _x000a_      Coaches others and builds organizational capability in the competencyarea. Serves as a key resource for that competency and is recognizedwithin the entire organization._x000a_      _x000a_      _x000a_      _x000a_      _x000a_       * Behavioral Competencies_x000a_          * Collaborative working_x000a_          * Problem solving and decision making_x000a_          * Attention to Detail_x000a_          * Execution Excellence_x000a_          * Client (Internal) Centricity_x000a_          * Effective Communication_x000a_            _x000a_            _x000a_      _x000a_         Deliver_x000a_         _x000a_         _x000a_         No._x000a_         _x000a_         _x000a_         Performance Parameter_x000a_         _x000a_         _x000a_         Measure_x000a_         _x000a_         _x000a_         Process_x000a_         _x000a_         _x000a_         _x000a_         _x000a_         No. of cases resolved per day, compliance to process and qualitystandards, meeting process level SLAs, Pulse score, Customer feedback_x000a_         _x000a_         _x000a_         _x000a_         _x000a_         Self- Management_x000a_         _x000a_         _x000a_         _x000a_         _x000a_         Productivity, efficiency, absenteeism, Training Hours, No oftechnical training completed_x000a_         _x000a_         _x000a_         _x000a_         _x000a_         Analytics(DMS)"/>
    <x v="0"/>
    <x v="2"/>
    <x v="70"/>
    <x v="7"/>
    <n v="1318"/>
    <x v="11"/>
    <x v="6"/>
    <x v="1"/>
  </r>
  <r>
    <n v="743"/>
    <x v="661"/>
    <x v="6"/>
    <x v="0"/>
    <x v="0"/>
    <x v="333"/>
    <x v="449"/>
    <s v="1 week ago"/>
    <n v="25"/>
    <s v="Company Description_x000a__x000a_At Hyperbola, we're committed to democratizing access to top-notch industry knowledge, empowering you to excel in your career. Our experienced professionals offer coaching to both students and professionals, guiding you towards success in your desired field. 'Job Sabko Milega' â€“ Hyperbola is here to assist you every step of the way, ensuring you land your dream job._x000a__x000a__x000a__x000a__x000a_Role Description_x000a__x000a_This is a hybrid internship role for an Investment Analyst. The Investment Analyst will support the Investment Team in researching and analyzing potential investment opportunities. The Investment Analyst will be responsible for developing, building, and maintaining financial models, assisting with portfolio management, and monitoring market trends and competitor activity. This role is located in Siliguri but some remote work is acceptable._x000a__x000a__x000a__x000a__x000a_Qualifications_x000a__x000a_ * Investments and Financial Modeling skills_x000a_ * Analytical Skills and Finance coursework_x000a_ * Portfolio Management experience or coursework_x000a_ * Ability to research and analyze potential investment opportunities_x000a_ * Excellent written and verbal communication skills_x000a_ * Proficiency in Microsoft Excel and other financial analysis tools_x000a_ * Experience in the financial services industry or related field is a plus_x000a__x000a__x000a__x000a__x000a_Perks and Benefits_x000a__x000a_ * Competitive slab pay structure_x000a_ * Performance-based incentives_x000a_ * Travel allowance (TA) and Daily allowance (DA)_x000a_ * Annual compensation ranging from 3 to 4 LPA_x000a__x000a__x000a_"/>
    <x v="0"/>
    <x v="5"/>
    <x v="5"/>
    <x v="20"/>
    <n v="101470418"/>
    <x v="89"/>
    <x v="15"/>
    <x v="1"/>
  </r>
  <r>
    <n v="745"/>
    <x v="662"/>
    <x v="4"/>
    <x v="2"/>
    <x v="1"/>
    <x v="343"/>
    <x v="450"/>
    <s v="17 hours ago"/>
    <n v="200"/>
    <s v="WHAT YOU'LL DO (INTERNAL)_x000a__x000a__x000a__x000a__x000a_Join us as we embark on a journey to transform BCGâ€™s Finance organization. â€œFuture Financeâ€ is a multi-year journey to prepare the Finance function for the BCG of the future: a BCG that continues to grow, and one that has become more complex, more diverse and more interdependent. By rethinking structures and standardizing processes across geographies and business entities, we will make it simpler and more efficient to work together and flex to meet the needs of BCG._x000a__x000a_As a part of the Global Finance Operations Services team, you will support and deliver on day-to-day activities in the Record-to-Report (RTR) function including finance &amp; accounting management process of collecting, processing, consolidating, closing and reporting on relevant, timely and accurate information used to provide financial, strategic and operational feedback which aids in decision making process. You should have experience in financial accounting and reporting, revenue accounting. fixed assets and lease accounting, intercompany accounting, accrual/prepaid accounting and reconciliations, month end/year end close, accounting systems and procedures, consolidation of financials, audit controls and governance etc. Your key stakeholders will include various internal BCG functions and the local finance teams located in multiple geographies._x000a__x000a__x000a__x000a__x000a_Roles and responsibilities:_x000a__x000a__x000a__x000a__x000a_ * Understanding of accounting concepts in conjunction with knowledge of financial systems, data flow, chart of accounts, consolidation, system hierarchies &amp; mappings_x000a_ * Perform monthly accounting transactions, including accurate recording and review of revenue and expenses, general ledger and sub-ledger management, month-end accruals and journal entries for costs, and other financial activities in compliance with local, BCG and other accounting practices_x000a_ * Review, reconcile and analyze aspects of the monthly financial statements, inclusive of consolidation, reconciliations, allocations, accruals &amp; pre-payments and variance analysis_x000a_ * Ensure that all assigned balance sheet and expense accounts are reconciled, balanced, and maintained in accordance with company procedures_x000a_ * Develop baseline knowledge of accounting processes to help provide back up support to team_x000a_ * Utilize system reports and queries to obtain required data to address questions and/or research on issues_x000a_ * Work with IT/finance systemâ€™s team to investigate and resolve month end related system issues and reconciling difference while performing system reconciliations_x000a_ * Ensure strong internal controls by maintaining backups/schedules supporting accounting transactions. Adhere to the internal compliance policy and guideline established by the management on their daily operational activities_x000a_ * Partner with Finance Managers and Leads to conduct holistic review of accounting operations, identify opportunities for improvement and implement recommendations_x000a_ * Support the team in developing appropriate accounting procedures and process documentation to ensure smooth monthly/quarterly/annual close process_x000a_ * Ability to solve practical problems and assist with documentation alization of procedures_x000a_ * Identify and report any deviation from pre-set guidelines/procedures for timely advice/solution from line manager_x000a_ * Independently perform transactional tasks which support the compliance, planning, and execution of assigned processes_x000a_ * Complete ad hoc requests and perform other duties as needed with minimal oversight_x000a_ * Active participation in the organization-wide projects and initiatives_x000a__x000a__x000a__x000a__x000a_YOU'RE GOOD AT_x000a__x000a__x000a__x000a__x000a_ * Strong accounting background that supports analytical skills_x000a_ * Sound analytical skills, ability to navigate details and a willingness to look at data in different ways. Ability to synthesize data and consistent attention to detail_x000a_ * Experience with Excelâ€”ability to design, enhance, and maintain spreadsheets and databases_x000a_ * Comfort with ambiguity and cross validating results through indirect means_x000a_ * Demonstrates sound judgment, high level of initiative and resourcefulness_x000a_ * Comfort with multi-tasking and prioritizing within a fast-paced, demanding environment_x000a_ * Flexibility, comfort and desire to dig in and work through the details_x000a_ * Understands value of an iterative process_x000a_ * Ability to work effectively in team environment and independently_x000a_ * A track record for successfully interacting at all levels_x000a_ * Good judgment, strong interpersonal skills and a collaborative style_x000a_ * Ability to perform effectively under pressure and changing situations with tact, poise &amp; patience_x000a_ * Excellent oral and written communication skills_x000a_ * Flexibility to multi-task on different projects in a fast-paced organization_x000a_ * Proven ability to plan work effectively and prioritize work even in stressful situations_x000a_ * Demonstrates responsiveness, initiative, orientation towards service &amp; broader business needs_x000a_ * Experience working successfully within a complex matrix structured organization is essential._x000a_ * Proven ability to drive continuous improvement agenda in the financial and transactional processes, and monthly closing and reporting processes_x000a__x000a__x000a__x000a__x000a_YOU BRING (EXPERIENCE &amp; QUALIFICATIONS)_x000a__x000a__x000a__x000a__x000a_ * Bachelorâ€™s Degree in Accounting or Finance, with experience and strong interest in accounting concepts._x000a_ * 4-6 years of relevant experience in financial accounting and reporting, fixed assets and lease accounting, accrual/prepaid accounting and reconciliations, month end/year end close, accounting systems and procedures, consolidation of financials, audit controls and governance etc._x000a_ * Must be able to perform successfully in a fast-paced, intellectually intense, service-oriented environment and to interpret rules and guidelines flexibly to enhance the business and in keeping with BCGâ€™s values and culture._x000a_ * Willingness to provide a wide range of financial services from routine tasks to intricate financial management data_x000a_ * Oracle experience a plus (GL, Fixed Assets and AP), Hyperion, SAP Business Objects, MS Access and other comparable ERP systems experience preferred_x000a_ * MS Excel, PowerPoint, Word proficiency and adaptable to different software applications_x000a_ * Advanced Excel skills an_x000a_ * d/or experience with other analytical tools (such as Tableau, Alteryx, etc.) will be added advantage_x000a__x000a__x000a__x000a__x000a_YOU'LL WORK WITH_x000a__x000a_We pride ourselves on a collaborative working environment and utilize digital tools to foster that collaborative environment across a global company. The Global Finance Operations Centre aims at providing best in-class operational excellence and execution through partnership, building trust and credibility. It provides a foundation to ensuring smooth finance operations, coordinating change and ensuring performance of individual processes with high service levels."/>
    <x v="0"/>
    <x v="3"/>
    <x v="85"/>
    <x v="162"/>
    <n v="1784"/>
    <x v="6"/>
    <x v="5"/>
    <x v="1"/>
  </r>
  <r>
    <n v="747"/>
    <x v="663"/>
    <x v="2"/>
    <x v="0"/>
    <x v="0"/>
    <x v="344"/>
    <x v="451"/>
    <s v="1 week ago"/>
    <n v="25"/>
    <s v="Job Description: Financial Planning and Analysis (FP&amp;A)_x000a__x000a__x000a__x000a__x000a__x000a__x000a__x000a_Position Overview: We are seeking a skilled and experienced professional to join our team as a Financial Planning and Analysis (FP&amp;A) specialist. In this role, you will play a crucial part in analyzing financial data, developing budgets, and providing insights to support strategic decision-making. The ideal candidate should possess strong analytical skills, attention to detail, and a comprehensive understanding of financial planning and analysis processes._x000a__x000a_Key Responsibilities:_x000a__x000a_ 1. Conduct thorough financial analysis to support the organization's planning and decision-making processes._x000a_ 2. Collaborate with various departments to gather relevant financial data and insights for budgeting and forecasting purposes._x000a_ 3. Prepare and present financial reports to management, highlighting key performance indicators and areas for improvement._x000a_ 4. Assist in the development and monitoring of annual budgets, ensuring alignment with organizational goals and objectives._x000a_ 5. Evaluate financial performance against key metrics, identifying trends and recommending actions for improvement._x000a_ 6. Participate in the strategic planning process by providing financial insights and recommendations._x000a_ 7. Contribute to the development of financial models to assess potential scenarios and outcomes._x000a_ 8. Stay updated on industry trends, regulations, and best practices in financial planning and analysis._x000a__x000a_Qualifications and Skills:_x000a__x000a_ * Bachelor's degree in Finance, Accounting, or related field; Master's degree or professional certification (e.g., CFA, CPA) is a plus._x000a_ * Proven experience in financial planning and analysis roles, preferably in a corporate setting._x000a_ * Strong proficiency in financial modeling and analysis tools._x000a_ * Excellent communication and presentation skills._x000a_ * Ability to work collaboratively in a team-oriented environment._x000a_ * Detail-oriented with a focus on accuracy and data integrity._x000a_ * Proficient in Microsoft Excel and other relevant software applications._x000a__x000a_If you are a dedicated and analytical finance professional looking to contribute to the success of our organization, we invite you to apply for this exciting opportunity in Financial Planning and Analysis._x000a__x000a__x000a__x000a__x000a_Salary Pkg â€“ upto 12LPA_x000a__x000a__x000a__x000a__x000a_Apply - ruchi@kingsmenindia.com"/>
    <x v="0"/>
    <x v="0"/>
    <x v="5"/>
    <x v="20"/>
    <n v="2161133"/>
    <x v="3"/>
    <x v="2"/>
    <x v="1"/>
  </r>
  <r>
    <n v="748"/>
    <x v="664"/>
    <x v="4"/>
    <x v="2"/>
    <x v="1"/>
    <x v="345"/>
    <x v="126"/>
    <s v="17 hours ago"/>
    <n v="200"/>
    <s v="Overview_x000a__x000a_Main Purpose:_x000a__x000a__x000a_ * Partner with Business to define and implement the overall business strategy for the respective unit_x000a_ * Assist business/ line managers in making balanced business decisions while advocating for appropriate employee interventions_x000a_ * Lead &amp; anchor employee engagement at the location_x000a_ * Provide local grievance handling through strong employee relationships_x000a_ * Serve as a trusted employee advisor at all levels_x000a_ * Responsible for linking, translating and integrating HR work and priorities with business/ line managers_x000a_ * Deliver recurring HR services and processes in partnership with COE teams_x000a_   _x000a_   _x000a__x000a_Responsibilities_x000a__x000a_Key Accountability:_x000a__x000a__x000a_ * Effectively partner with Business to anticipate and provide appropriate solutions to deliver desired business results_x000a_ * Feed local pulse to HRBP and Business Leader_x000a_ * Ensure policy consistency/compliance_x000a_ * Provide career coaching for local talent, with emphasis on developing new manager talent_x000a_ * Help line managers solve business problems (turnover, absenteeism, etc )_x000a_ * Key point of contact for grievance handling for the respective population_x000a_ * Assist TA to identify local sources of_x000a_ * The role will also cater to admin related accountabilities catering to the unit_x000a_   _x000a_   _x000a__x000a_Partner with COE to:_x000a__x000a__x000a_ * Execute tools/ programs to drive employee engagement_x000a_ * Execute communications_x000a_ * Develop local succession plans_x000a_ * Play an active role in PepsiCo values/ culture/ engagement work (leveraging COE work for local activation)_x000a_ * Localize and activate global HR solutions, core processes and policies_x000a_   _x000a_   _x000a__x000a_Qualifications_x000a__x000a_Key Skills and Experience Required:_x000a__x000a_Skills and Behavioural Attributes:_x000a__x000a_Functional Competencies_x000a__x000a__x000a_ * Able to build trust and sustainable interpersonal relationships_x000a_ * Coaching skills_x000a_ * Business Partnering &amp; Consulting skills_x000a_ * Able to gain strong Local Business Knowledge, Insights and Cultural nuances_x000a_ * Leverage understanding of key business drivers in own area to get results_x000a_ * Matrix Management_x000a_ * Strong HR execution skills_x000a_   _x000a_   _x000a__x000a_Leadership and Individual Effectiveness/HROM Behaviours_x000a__x000a__x000a_ * Balances competing priorities without losing momentum behind execution_x000a_ * Quickly analyses complex problems to find actionable, pragmatic solutions_x000a_ * Translates strategies into plans that can be effectively executed_x000a_ * Influences others through reasoning and relationships_x000a_ * Leverages understanding of key business drivers in own area to get results_x000a_ * Anticipates issues and questions and provides effective solutions_x000a_ * Succeeding in virtual communities_x000a_ * Internal consultancy skills_x000a_   _x000a_   _x000a__x000a_Qualification:_x000a__x000a__x000a_ * MBA in HR from top institute with at least 5 years of experience_x000a_ * Experience in Handling frontline employees is preferred_x000a_ * HRBP experience preferred"/>
    <x v="0"/>
    <x v="3"/>
    <x v="62"/>
    <x v="45"/>
    <n v="1431"/>
    <x v="16"/>
    <x v="5"/>
    <x v="1"/>
  </r>
  <r>
    <n v="749"/>
    <x v="665"/>
    <x v="21"/>
    <x v="3"/>
    <x v="0"/>
    <x v="346"/>
    <x v="452"/>
    <s v="1 day ago"/>
    <n v="200"/>
    <s v="Requisition ID: 59595_x000a__x000a_About Whirlpool Corporation_x000a__x000a_Whirlpool Corporation (NYSE: WHR) is committed to being the best global kitchen and laundry company, in constant pursuit of improving life at home. In an increasingly digital world, the company is driving purposeful innovation to meet the evolving needs of consumers through its iconic brand portfolio, including Whirlpool, KitchenAid, Maytag, Consul, Brastemp, Amana, Bauknecht, JennAir, Indesit, Yummly and InSinkErator. In 2022, the company reported approximately $20 billion in annual sales, 61,000 employees and 56 manufacturing and technology research centers. Additional information about the company can be found at WhirlpoolCorp.com._x000a__x000a_The team you will be a part of_x000a__x000a_WHIRLPOOL CORPORATION_x000a__x000a__x000a_ * #1 Fortune 500 Company in Consumer Durable category o No 1 in North America(NAR), Latin America(LAR) &amp; Europe Middle East, Africa(EMEA) o No 1 western company in Asia_x000a_ * Annual sales turnover of $21 billion_x000a_ * 70 manufacturing &amp; Technology centers around the Globe o 3 Manufacturing Locations in India BEST EMPLOYER AWARD We believe that our people make us a great place to work, reflected in the awards we have received consistently over the years_x000a_   _x000a_   _x000a__x000a_This Role In Summary_x000a__x000a_The purpose of this job is to drive the People Excellence strategy and agenda in line with the business strategy and needs._x000a__x000a_Your Responsibilities Will Include_x000a__x000a_KEY ACTIVITIES AND RESPONSIBILITIES :_x000a__x000a__x000a_ * Work closely with the business leadership to define and fine tune the People Excellence strategy_x000a_ * Partner with business leadership on all the core Organization and People processes such as Organizational Effectiveness, Talent strategy, Performance Management, Talent Assessment, Compensation planning, Learning &amp; Development plans, employee engagement, I&amp;D, Rewards &amp; Recognition_x000a_ * Develop or internally leverage frameworks, processes and policies towards strengthening talent pipeline, retention and engagement and compliance, aligned to the overall Business strategy in a challenging and evolving work environment_x000a_ * Lead from front organizational initiatives in the areas of culture alignment, I&amp;D, employee communications._x000a_ * Regular employees connect and lead employee engagement activities._x000a_ * Key support to Site Champion and continuous improvement on site improvement activities on people, culture, processes._x000a_ * Ensure employee health, wellness &amp; safety._x000a_ * Lead and execute Rewards &amp; Recognition process._x000a_ * Focus on continuous improvement of culture and people leader effectiveness_x000a_ * Lead and support on leave management system._x000a_ * Partner with regional and global HR organizations to share and leverage best policies and practices, report progress and metrics and enhance the centerâ€™s representation in regional and global HR forums_x000a_ * Ensure consistency and compliance of HR practices and policies - in compliance with central, state, and local laws_x000a_ * HR Business partnering experience_x000a_ * Work experience on success factors tool for Recruitment and onboarding process_x000a_   _x000a_   _x000a__x000a_Preferred Skills And Experiences_x000a__x000a__x000a_ * Demonstrated ability to work independently, manage successfully business and functional priorities as HRBP_x000a_ * Strong interpersonal skills and abilities to effectively communicate with employees, partners and global stakeholders at all necessary levels_x000a_ * Change Management and conflict resolution skills_x000a_ * Business acumen, process facilitation and problem-solving skills_x000a_ * Ability to drive HR processes and practices in a highly matrix global organization_x000a_ * Strong reporting, analytical and data interpretation skills Good working knowledge of labor laws, HR policies and practices including talent development, compensation &amp; benefits, university relations and contract talent management_x000a_   _x000a_   _x000a__x000a_EDUCATIONAL QUALIFICATIONS &amp; CERTIFICATIONS Masterâ€™s Degree/MBA in Human Resources / PGDBM/ Industrial / Labor Relations EXPERIENCE/ PREFERRED INDUSTRY Minimum of 3 years of relevant HR experience_x000a__x000a_Connect with us and learn more about Whirlpool Corporation_x000a__x000a_See what it's like to work at Whirlpool by visiting Whirlpool Careers. Additional information about the company can be found on Facebook, Twitter, LinkedIn, Instagram and YouTube._x000a__x000a_At Whirlpool Corporation, we value and celebrate diversity. Whirlpool Corporation is committed to equal employment opportunity and prohibits any discrimination on the basis of race or ethnicity, religion, sex, pregnancy, gender expression or identity, sexual orientation, age, physical or mental disability, veteran status, or any other category protected by applicable law."/>
    <x v="0"/>
    <x v="3"/>
    <x v="7"/>
    <x v="60"/>
    <n v="2551"/>
    <x v="11"/>
    <x v="6"/>
    <x v="1"/>
  </r>
  <r>
    <n v="750"/>
    <x v="666"/>
    <x v="11"/>
    <x v="0"/>
    <x v="0"/>
    <x v="347"/>
    <x v="452"/>
    <s v="4 days ago"/>
    <n v="200"/>
    <s v="Requisition ID: 61714_x000a__x000a_About Whirlpool Corporation_x000a__x000a_Whirlpool Corporation (NYSE: WHR) is committed to being the best global kitchen and laundry company, in constant pursuit of improving life at home. In an increasingly digital world, the company is driving purposeful innovation to meet the evolving needs of consumers through its iconic brand portfolio, including Whirlpool, KitchenAid, Maytag, Consul, Brastemp, Amana, Bauknecht, JennAir, Indesit, Yummly and InSinkErator. In 2022, the company reported approximately $20 billion in annual sales, 61,000 employees and 56 manufacturing and technology research centers. Additional information about the company can be found at WhirlpoolCorp.com._x000a__x000a_The team you will be a part of_x000a__x000a_The Business HR team implements the organization's human resource strategy so that the organization attracts, manages, develops and retains the employees it needs to achieve its current and future business objectives. Evaluate the organization's future workforce needs in order to recommend changes to the HR strategy and adapt existing HR programs to meet these needs._x000a__x000a_This Role In Summary_x000a__x000a_The purpose of this job is to drive the People Excellence strategy and agenda in line with the business strategy and needs._x000a__x000a_Your Responsibilities Will Include_x000a__x000a_Role will be HRBP for business units within GPO India Organization_x000a__x000a__x000a_ * Work closely with the business leadership to define and fine tune the People Excellence strategy_x000a_ * Partner with business leadership in all the core Organization and People processes such as Organizational Effectiveness, Talent Strategy, Succession Planning, Compensation Planning, Learning &amp; Development plans, Employee Engagement, I&amp;D, R&amp;R and Employer Branding_x000a_ * Develop and drive the Talent agenda for the partnering Business groups in line with the global Technology and local center strategy_x000a_ * Develop or internally leverage frameworks, processes and policies towards strengthening talent pipeline, retention and engagement and operational excellence and compliance, aligned to the overall Business strategy in a challenging and evolving work environment_x000a_ * Work closely with HR and Business stakeholders to further develop the existing Technical Talent framework to bring it to the next level_x000a_ * Leverage market knowledge to promote the company as an employer of choice and enhance overall employee experience with the company. Drive external university relations for internship_x000a_   _x000a_   _x000a__x000a_Minimum Requirements_x000a__x000a_Masterâ€™s Degree/MBA in Human Resources / Industrial / Labor Relations from a reputed university or business school_x000a__x000a__x000a_ * At least 10+ yearsâ€™ of relevant HR experience in similar capacity of HRBP with right scale and size_x000a_ * Demonstrated ability to work independently, manage successfully business and functional priorities as HRBP_x000a_ * Strong interpersonal skills and abilities to effectively communicate with employees, partners and global stakeholders at all necessary levels_x000a_ * Experience with Org Effectiveness &amp; Org design framework &amp; tools_x000a_ * Change Management and conflict resolution skills_x000a_   _x000a_   _x000a__x000a_Preferred Skills And Experiences_x000a__x000a_HRBP experience in a Mfg / Engg org preferred_x000a__x000a_At Least one experience in any of the COE's like Talent Mgt, Leadership Development, Learning &amp; Development or Talent analytics is preferred_x000a__x000a_Good know how on digital tools and technology_x000a__x000a_Lead from front organizational initiatives in the areas of strengthening high performance culture, I&amp;D, employee communications and branding, training and higher education_x000a__x000a__x000a_ * Partner with regional and global HR organizations to share and leverage best policies and practices, report progress and metrics and enhance the centerâ€™s representation in regional and global HR forums_x000a_ * Actively engage and influence the change management and continuous improvement in the HR function and the partnering Business groups_x000a_ * Ensure consistency and compliance of HR practices and policies - in compliance with central, state, and local laws_x000a_ * Ensuring all the Global Mobility requests are addressed and closed on time._x000a_   _x000a_   _x000a__x000a_Connect with us and learn more about Whirlpool Corporation_x000a__x000a_See what it's like to work at Whirlpool by visiting Whirlpool Careers. Additional information about the company can be found on Facebook, Twitter, LinkedIn, Instagram and YouTube._x000a__x000a_At Whirlpool Corporation, we value and celebrate diversity. Whirlpool Corporation is committed to equal employment opportunity and prohibits any discrimination on the basis of race or ethnicity, religion, sex, pregnancy, gender expression or identity, sexual orientation, age, physical or mental disability, veteran status, or any other category protected by applicable law."/>
    <x v="0"/>
    <x v="3"/>
    <x v="7"/>
    <x v="60"/>
    <n v="2551"/>
    <x v="11"/>
    <x v="6"/>
    <x v="1"/>
  </r>
  <r>
    <n v="751"/>
    <x v="667"/>
    <x v="11"/>
    <x v="0"/>
    <x v="0"/>
    <x v="348"/>
    <x v="453"/>
    <s v="4 days ago"/>
    <n v="200"/>
    <s v="Job Location_x000a__x000a_Bhopal_x000a__x000a_Job Description_x000a__x000a_Job Description_x000a__x000a_P&amp;G was founded over 180 years ago as a simple soap and candle company. Today, we're the worldâ€™s largest consumer goods company and home to iconic, trusted brands that make life a little bit easier in small but significant ways. We've spanned three centuries thanks to three simple ideas: leadership, innovation, and citizenship. The insight, innovation and passion of hardworking teams has helped us grow into a global company that is governed responsibly and ethically, that is open and transparent, and that supports good causes and protects the environment. This is a place where you can be proud to work and do something that matters._x000a__x000a_Dedication From Us_x000a__x000a_You are at the core of breakthrough innovations, be given exciting assignments, lead initiatives, and take ownership and responsibility, in creative workspaces where new insights thrive. All the while, you'll receive outstanding training to help you become a leader in your field._x000a__x000a_What We Offer_x000a__x000a_Continuous mentorship â€“ work with peers and receive both formal training as well as day-to-day mentoring from your manager dynamic and encouraging work environmentâ€“ employees are at the centre, we value every individual and support initiatives, promoting agility and work/life balance._x000a__x000a_Overview Of The Job_x000a__x000a_As HR Managers, you will own providing comprehensive HR solutions for businesses. For the delivery of core people processes, you will collaborate both internally and externally. You will add value by coming up with and putting into creative practices, agile solutions that improve employee experiences and other people processes._x000a__x000a_Overview Of The Function_x000a__x000a_P&amp;G Human Resource's mission is to create and maintain further business growth and competitive advantage by building human resources, organizations, systems, and a culture together with business leaders. This team oversees the full scope of our HR policies wherever they are in the world. That means employee and labor relations, employee engagement, diversity, and inclusion, learning and development, and so much more._x000a__x000a_As a business-integrated partner, the P&amp;G HR team works closely with influential business leaders and explores new ways to drive performance and business results. They champion the needs, successes, and progress of our 95,000+ employees in 70+ countries._x000a__x000a_What Success Looks Like_x000a__x000a__x000a_ * You are putting plans into action that directly support the organization's goals and objectives, enhancing its ability to grow and contend._x000a_ * Creation of a work environment where employees feel empowered to offer suggestions and feel engaged putting in effort. Develop a productive and welcoming workplace environment that promotes teamwork, innovation, and excellence._x000a_ * HR expertise to address issues that the business and line leaders are facing. Design and implement strategies in collaboration with cross-functional departments that are in line with the strategic goals of the organization and the needs of various partners._x000a_ * Check to see if P&amp;G's pay policies, guidelines adhere to necessary legal requirements. To find trends, patterns, and areas for improvement, use data analytics. Deliver HR insights and data-driven suggestions that help the business achieve its goals and produce favorable results._x000a_ * Make sure that up-to-date information is readily available so that decisions about employee compensation can be made with confidence. A fair and equitable outcome for employees is achieved through the efficient execution of the performance review._x000a_ * Make use of data analytics to identify the opportunities, patterns, and trends for improvement._x000a_   _x000a_   _x000a__x000a_Responsibilities Of The Role_x000a__x000a__x000a_ * Align HR initiatives strategically to business needs, such as team efficiency, organization assessment, and design, people issues, line leader challenges, and trends that support the expansion and competitiveness of the company._x000a_ * Foster a culture that values leadership efficiency, employee engagement, innovation, and workforce productivity._x000a_ * Provide organizational insights to help decision-makers make the best choices, coach and develops leaders to deliver people management capabilities, and reduce operational risk while boosting business and HR/ER compliance._x000a_ * Collaborate with HR services and solutions and practices to ensure the execution of solutions that are business specific and meet the specific challenges of line leaders including the business._x000a_ * Create and deliver total rewards strategy process and policy guidelines._x000a_ * Have a thorough understanding of all legal requirements for pay policies and regulations._x000a_ * Leading and driving annual compensation review process across the organization ensuring accurate and updated data availability._x000a_ * Lead all aspects of the normalization and moderation process, as well as the analysis of internal and external data to produce insightful findings that contribute to achieving business goals._x000a_   _x000a_   _x000a__x000a_Job Qualifications_x000a__x000a__x000a_ * MBA in Human Resources from a Tier 1 Campus_x000a_ * 0 to 3 years of proven experience_x000a_ * Should have employee engagement skills_x000a_ * Should indulge in culture building_x000a_ * Should have the know-how in HR analytics_x000a_ * Display strong interpersonal and work process improvement skills._x000a_   _x000a_   _x000a__x000a_We produce globally recognized brands, and we grow the best business leaders in the industry. With a portfolio of trusted brands as diverse as ours, it is paramount our leaders can lead with courage the vast array of brands, categories, and functions. We serve consumers around the world with one of the strongest portfolios of trusted, quality, leadership brands, including AlwaysÂ®, ArielÂ®, GilletteÂ®, Head &amp; ShouldersÂ®, Herbal EssencesÂ®, Oral-BÂ®, PampersÂ®, PanteneÂ®, TampaxÂ® and more. Our community includes operations in approximately 70 countries worldwide._x000a__x000a_Visit http://www.pg.com to know more._x000a__x000a_We are an equal-opportunity employer and value diversity at our company. We do not discriminate against individuals based on race, color, gender, age, national origin, religion, sexual orientation, gender identity or expression, marital status, citizenship, disability, HIV/AIDS status, or any other legally protected factor._x000a__x000a_Job Schedule_x000a__x000a_Full time_x000a__x000a_Job Number_x000a__x000a_R000098110_x000a__x000a_Job Segmentation_x000a__x000a_Recent Grads/Entry Level (Job Segmentation)"/>
    <x v="0"/>
    <x v="3"/>
    <x v="62"/>
    <x v="60"/>
    <n v="1116"/>
    <x v="90"/>
    <x v="4"/>
    <x v="1"/>
  </r>
  <r>
    <n v="752"/>
    <x v="668"/>
    <x v="23"/>
    <x v="0"/>
    <x v="0"/>
    <x v="349"/>
    <x v="454"/>
    <s v="3 weeks ago"/>
    <n v="200"/>
    <s v="About Organization_x000a__x000a_We are Nation Builders, Larsen &amp; Toubro Ltd, commonly known as L&amp;T, is an Indian multinational conglomerate company, with business interests in engineering, construction, manufacturing, technology, information technology and financial services, headquartered in Mumbai. The company is counted among world's top five construction companies._x000a__x000a__x000a__x000a__x000a_The L&amp;T Group comprises of 93 subsidiaries, 5 associate companies, 27 joint ventures and 35 jointly held operations, operating across basic and heavy engineering, construction, realty, manufacturing of capital goods, information technology, and financial services._x000a__x000a__x000a__x000a__x000a_Objectives of this role_x000a__x000a_Assist in updating and executing people policies, HR automation aspects, Special Projects and extend HR operations services to the business._x000a__x000a_Assist in organising customised and continuous capability building programs and administration of performance appraisals followed by compensation &amp; benefits aspects._x000a__x000a_Track latest trends and suggest new agile policies for improving employee experience as well as the efficiency of HR team in supporting business effectively._x000a__x000a__x000a__x000a__x000a_Job Responsibilities_x000a__x000a__x000a__x000a__x000a_ * Understand business drivers and people matters to collaborate with all stakeholders ensuring achievement of organizational goals._x000a_ * Assist in the ongoing HR Automation to ensure adoption and targeted benefits._x000a_ * Implement the approved short term and long-term HR strategies that support business plans and drive organizational success._x000a_ * Assist in identification of training and development needs followed by organising customised capability building initiatives using traditional and new age interventions, L&amp;D MIS, and stakeholder management._x000a_ * Assist in development and communication of organizational guidelines._x000a_ * Assist in Employee Engagement initiatives and coordinate employee development plans._x000a_ * Take care of induction and orientation of new staff._x000a_ * Manage the organizationâ€™s employee database and provide various HR reports for business reviews._x000a_ * Stay abreast of industry trends and best practices to continuously improve HR processes. Prepare detailed proposal on adoption of relevant ones._x000a_ * Assist in budgeting and forecasting/control of expenses._x000a_ * Liaise with external vendors and agencies as needed._x000a_ * Utilize HR analytics and metrics to assess the effectiveness of HR programs._x000a_ * Provide insights and recommendations based on data to drive informed decision-making._x000a__x000a__x000a__x000a__x000a_Educational background and preferred skills_x000a__x000a__x000a__x000a_ * Bachelorâ€™s degree and full time MBA in Human Resources from Premier Management Colleges._x000a_ * Excellent communication and interpersonal skills, ethics, and cultural awareness_x000a_ * Learning agility, adaptability, and aptitude for problem-solving and thorough knowledge of HR procedures and policies_x000a_ * Advanced knowledge of HRIS and ability to learn new technical systems, when necessary_x000a__x000a__x000a__x000a__x000a_Experience Required_x000a__x000a_2 to 4 years of progressive HR experience post qualification"/>
    <x v="0"/>
    <x v="0"/>
    <x v="62"/>
    <x v="163"/>
    <n v="4837"/>
    <x v="7"/>
    <x v="6"/>
    <x v="0"/>
  </r>
  <r>
    <n v="753"/>
    <x v="669"/>
    <x v="4"/>
    <x v="2"/>
    <x v="1"/>
    <x v="350"/>
    <x v="265"/>
    <s v="20 hours ago"/>
    <n v="200"/>
    <s v="Role : Area HR, Karnataka_x000a__x000a_*Base Location : Bangalore_x000a__x000a_*Experience Required : 2-7 years, MBA in HR. Experience in HR business partnering for Retail/ Sales teams_x000a__x000a_*Qualification : MBA - HR_x000a__x000a_*The role involves travel within the portfolio region_x000a__x000a__x000a__x000a__x000a_Key Result Areas_x000a__x000a__x000a__x000a__x000a_1.Controlling manpower cost_x000a__x000a__x000a__x000a__x000a_Maintaining percentage of salary to NSV_x000a__x000a_Â· Plan &amp; Budget the Manpower cost &amp; staff count for the financial year_x000a__x000a_Â· Ensure rationalization of the planned manpower cost through effective staff management &amp; other strategies_x000a__x000a__x000a__x000a__x000a_2.Attrition Management_x000a__x000a__x000a__x000a__x000a_Â· Attrition analysis to arrive at the store wise diagnosis for improvement_x000a__x000a_Â· Ideate &amp; partner with the operations team to execute on the store specific action plans for attrition control_x000a__x000a__x000a__x000a__x000a_3.Internal Processes_x000a__x000a__x000a__x000a__x000a_ * Quarterly Appraisal System and feedbacks_x000a_ * Ensuring Confirmation/ Transfer/ F&amp;F processes are completed as per defined TAT_x000a__x000a__x000a__x000a__x000a_4. Employee Lifecycle Management_x000a__x000a__x000a__x000a__x000a_Â· To drive &amp; supervise all the events of an employeeâ€™s life-cycle are correctly captured and continuously uploaded in HRIS for future access and use_x000a__x000a_Â· Train &amp; support employees to drive new and existing systems and processes_x000a__x000a__x000a__x000a_5. Talent &amp; Engagement_x000a__x000a__x000a__x000a_ * Identifying potential employees and training them for larger roles in the organization. Proper adherence to training calendar_x000a_ * Employee Satisfaction survey on various parameters (Retail Vibes). Form action plan based on areas of improvement._x000a__x000a__x000a_"/>
    <x v="0"/>
    <x v="0"/>
    <x v="5"/>
    <x v="20"/>
    <n v="164809"/>
    <x v="0"/>
    <x v="0"/>
    <x v="1"/>
  </r>
  <r>
    <n v="754"/>
    <x v="670"/>
    <x v="11"/>
    <x v="0"/>
    <x v="0"/>
    <x v="348"/>
    <x v="453"/>
    <s v="4 days ago"/>
    <n v="105"/>
    <s v="Job Location_x000a__x000a_Bhopal_x000a__x000a_Job Description_x000a__x000a_Job Description_x000a__x000a_P&amp;G was founded over 180 years ago as a simple soap and candle company. Today, we're the worldâ€™s largest consumer goods company and home to iconic, trusted brands that make life a little bit easier in small but significant ways. We've spanned three centuries thanks to three simple ideas: leadership, innovation, and citizenship. The insight, innovation and passion of hardworking teams has helped us grow into a global company that is governed responsibly and ethically, that is open and transparent, and that supports good causes and protects the environment. This is a place where you can be proud to work and do something that matters._x000a__x000a_Dedication From Us_x000a__x000a_You are at the core of breakthrough innovations, be given exciting assignments, lead initiatives, and take ownership and responsibility, in creative workspaces where new insights thrive. All the while, you'll receive outstanding training to help you become a leader in your field._x000a__x000a_What We Offer_x000a__x000a_Continuous mentorship â€“ work with peers and receive both formal training as well as day-to-day mentoring from your manager dynamic and encouraging work environmentâ€“ employees are at the centre, we value every individual and support initiatives, promoting agility and work/life balance._x000a__x000a_Overview Of The Job_x000a__x000a_As HR Managers, you will own providing comprehensive HR solutions for businesses. For the delivery of core people processes, you will collaborate both internally and externally. You will add value by coming up with and putting into creative practices, agile solutions that improve employee experiences and other people processes._x000a__x000a_Overview Of The Function_x000a__x000a_P&amp;G Human Resource's mission is to create and maintain further business growth and competitive advantage by building human resources, organizations, systems, and a culture together with business leaders. This team oversees the full scope of our HR policies wherever they are in the world. That means employee and labor relations, employee engagement, diversity, and inclusion, learning and development, and so much more._x000a__x000a_As a business-integrated partner, the P&amp;G HR team works closely with influential business leaders and explores new ways to drive performance and business results. They champion the needs, successes, and progress of our 95,000+ employees in 70+ countries._x000a__x000a_What Success Looks Like_x000a__x000a__x000a_ * You are putting plans into action that directly support the organization's goals and objectives, enhancing its ability to grow and contend._x000a_ * Creation of a work environment where employees feel empowered to offer suggestions and feel engaged putting in effort. Develop a productive and welcoming workplace environment that promotes teamwork, innovation, and excellence._x000a_ * HR expertise to address issues that the business and line leaders are facing. Design and implement strategies in collaboration with cross-functional departments that are in line with the strategic goals of the organization and the needs of various partners._x000a_ * Check to see if P&amp;G's pay policies, guidelines adhere to necessary legal requirements. To find trends, patterns, and areas for improvement, use data analytics. Deliver HR insights and data-driven suggestions that help the business achieve its goals and produce favorable results._x000a_ * Make sure that up-to-date information is readily available so that decisions about employee compensation can be made with confidence. A fair and equitable outcome for employees is achieved through the efficient execution of the performance review._x000a_ * Make use of data analytics to identify the opportunities, patterns, and trends for improvement._x000a_   _x000a_   _x000a__x000a_Responsibilities Of The Role_x000a__x000a__x000a_ * Align HR initiatives strategically to business needs, such as team efficiency, organization assessment, and design, people issues, line leader challenges, and trends that support the expansion and competitiveness of the company._x000a_ * Foster a culture that values leadership efficiency, employee engagement, innovation, and workforce productivity._x000a_ * Provide organizational insights to help decision-makers make the best choices, coach and develops leaders to deliver people management capabilities, and reduce operational risk while boosting business and HR/ER compliance._x000a_ * Collaborate with HR services and solutions and practices to ensure the execution of solutions that are business specific and meet the specific challenges of line leaders including the business._x000a_ * Create and deliver total rewards strategy process and policy guidelines._x000a_ * Have a thorough understanding of all legal requirements for pay policies and regulations._x000a_ * Leading and driving annual compensation review process across the organization ensuring accurate and updated data availability._x000a_ * Lead all aspects of the normalization and moderation process, as well as the analysis of internal and external data to produce insightful findings that contribute to achieving business goals._x000a_   _x000a_   _x000a__x000a_Job Qualifications_x000a__x000a__x000a_ * MBA in Human Resources from a Tier 1 Campus_x000a_ * 0 to 3 years of proven experience_x000a_ * Should have employee engagement skills_x000a_ * Should indulge in culture building_x000a_ * Should have the know-how in HR analytics_x000a_ * Display strong interpersonal and work process improvement skills._x000a_   _x000a_   _x000a__x000a_We produce globally recognized brands, and we grow the best business leaders in the industry. With a portfolio of trusted brands as diverse as ours, it is paramount our leaders can lead with courage the vast array of brands, categories, and functions. We serve consumers around the world with one of the strongest portfolios of trusted, quality, leadership brands, including AlwaysÂ®, ArielÂ®, GilletteÂ®, Head &amp; ShouldersÂ®, Herbal EssencesÂ®, Oral-BÂ®, PampersÂ®, PanteneÂ®, TampaxÂ® and more. Our community includes operations in approximately 70 countries worldwide._x000a__x000a_Visit http://www.pg.com to know more._x000a__x000a_We are an equal-opportunity employer and value diversity at our company. We do not discriminate against individuals based on race, color, gender, age, national origin, religion, sexual orientation, gender identity or expression, marital status, citizenship, disability, HIV/AIDS status, or any other legally protected factor._x000a__x000a_Job Schedule_x000a__x000a_Full time_x000a__x000a_Job Number_x000a__x000a_R000098110_x000a__x000a_Job Segmentation_x000a__x000a_Recent Grads/Entry Level (Job Segmentation)"/>
    <x v="0"/>
    <x v="3"/>
    <x v="62"/>
    <x v="60"/>
    <n v="1116"/>
    <x v="91"/>
    <x v="22"/>
    <x v="1"/>
  </r>
  <r>
    <n v="755"/>
    <x v="671"/>
    <x v="41"/>
    <x v="0"/>
    <x v="0"/>
    <x v="351"/>
    <x v="455"/>
    <s v="2 weeks ago"/>
    <n v="54"/>
    <s v="The Position:_x000a__x000a_Human Resources role at HINCOL is a diverse responsibility. As member of HR Team., you will work on a number of cross-disciplinary subjects including talent acquisition &amp; management, staff planning, defining and delivering training &amp; development programmes, performance management, competency mapping, career planning, employee engagement, change management, etc. In this role, you will be liaising with Sr. Managers &amp; Executive Committee besides several other internal and external stakeholders. You will develop and introduce various HR initiatives &amp; solutions aligned to the Companyâ€™s Business objectives. The core HR work includes efficient hiring, maximizing people capability, managing end-to-end employee lifecycle, supporting day-to-day operations as well as proactively engaging in process improvements and policy formulation._x000a__x000a__x000a__x000a__x000a_Education Qualification: Two-year full time, Post graduate Degree in HR/Personnel Management or MBA in HR/Personnel Management from any reputed Institute._x000a__x000a_Min.Exp.: Min. 6- 10 yearsâ€™ work experience in a mid-size organization in the areas of talent acquisition &amp; management, competency mapping, training &amp; development, employee relations or HR Policies/initiatives &amp; implementation. Prior experience in SAP HRM, pay roll Module is desirable but not mandatory._x000a__x000a__x000a__x000a__x000a_Role Description (including and not limited to)_x000a__x000a_ 1.  Work with cross functional teams to facilitate end-to-end HR solutions in areas specified in the JD._x000a_ 2.  Help build one of the most skilled and committed workforces in similar Industry/Business lines._x000a_ 3.  Assess manpower requirements and work closely with concerned teams for completing the hiring process within agreed timelines._x000a_ 4.  Manage Employee life cycle including onboarding, confirmation, performance appraisals, employee relations and separation._x000a_ 5.  Understand Business objectives (both strategic &amp; operational) and implement KPIs and Performance appraisal cycles across all levels._x000a_ 6.  Develop and implement a comprehensive competency framework across the organization for all employees._x000a_ 7.  Identify skill sets required for each role/job and develop appropriate training &amp; development modules to enhance employee capability._x000a_ 8.  Work with line managers to identify bottom quartile employees and coach them to focus on improving performance._x000a_ 9.  Analyze data to identify trends and recommend solutions to improve performance, retention, and employee experience/engagement._x000a_ 10. Create robust communication forums and facilitate interactions between the employees and management on a regular basis._x000a_ 11. Review employee compensation &amp; benefits framework periodically and give recommendations for effecting suitable policy changes._x000a_ 12. Use analytical skills to bring new/innovative insights and make recommendations that will positively impact Business._x000a_ 13. Should have handled compensation and benefits/performance pay implementation/ monthly payroll on ERP/SAP software for min 200-300 employees._x000a_ 14. Knowledge of all compliances including Labour Law compliance, statutory compliances like PF /ESIC/LWF/PT/ Contract labor management as per statute._x000a_ 15. OD initiatives (leadership development and employee wellness)_x000a_ 16. Employee engagement activities._x000a_ 17. T&amp;D: Training Calendar /Rolling out training programmes/ mapping the training needs with the annual training calendar. worked on Competency mapping &amp; competency development."/>
    <x v="0"/>
    <x v="3"/>
    <x v="62"/>
    <x v="164"/>
    <n v="494642"/>
    <x v="7"/>
    <x v="6"/>
    <x v="0"/>
  </r>
  <r>
    <n v="756"/>
    <x v="672"/>
    <x v="11"/>
    <x v="0"/>
    <x v="0"/>
    <x v="348"/>
    <x v="453"/>
    <s v="4 days ago"/>
    <n v="200"/>
    <s v="Job Location_x000a__x000a_Bhopal_x000a__x000a_Job Description_x000a__x000a_Job Description_x000a__x000a_P&amp;G was founded over 180 years ago as a simple soap and candle company. Today, we're the worldâ€™s largest consumer goods company and home to iconic, trusted brands that make life a little bit easier in small but significant ways. We've spanned three centuries thanks to three simple ideas: leadership, innovation, and citizenship. The insight, innovation and passion of hardworking teams has helped us grow into a global company that is governed responsibly and ethically, that is open and transparent, and that supports good causes and protects the environment. This is a place where you can be proud to work and do something that matters._x000a__x000a_Dedication From Us_x000a__x000a_You are at the core of breakthrough innovations, be given exciting assignments, lead initiatives, and take ownership and responsibility, in creative workspaces where new insights thrive. All the while, you'll receive outstanding training to help you become a leader in your field._x000a__x000a_What We Offer_x000a__x000a_Continuous mentorship â€“ work with peers and receive both formal training as well as day-to-day mentoring from your manager dynamic and encouraging work environmentâ€“ employees are at the centre, we value every individual and support initiatives, promoting agility and work/life balance._x000a__x000a_Overview Of The Job_x000a__x000a_As HR Managers, you will own providing comprehensive HR solutions for businesses. For the delivery of core people processes, you will collaborate both internally and externally. You will add value by coming up with and putting into creative practices, agile solutions that improve employee experiences and other people processes._x000a__x000a_Overview Of The Function_x000a__x000a_P&amp;G Human Resource's mission is to create and maintain further business growth and competitive advantage by building human resources, organizations, systems, and a culture together with business leaders. This team oversees the full scope of our HR policies wherever they are in the world. That means employee and labor relations, employee engagement, diversity, and inclusion, learning and development, and so much more._x000a__x000a_As a business-integrated partner, the P&amp;G HR team works closely with influential business leaders and explores new ways to drive performance and business results. They champion the needs, successes, and progress of our 95,000+ employees in 70+ countries._x000a__x000a_What Success Looks Like_x000a__x000a__x000a_ * You are putting plans into action that directly support the organization's goals and objectives, enhancing its ability to grow and contend._x000a_ * Creation of a work environment where employees feel empowered to offer suggestions and feel engaged putting in effort. Develop a productive and welcoming workplace environment that promotes teamwork, innovation, and excellence._x000a_ * HR expertise to address issues that the business and line leaders are facing. Design and implement strategies in collaboration with cross-functional departments that are in line with the strategic goals of the organization and the needs of various partners._x000a_ * Check to see if P&amp;G's pay policies, guidelines adhere to necessary legal requirements. To find trends, patterns, and areas for improvement, use data analytics. Deliver HR insights and data-driven suggestions that help the business achieve its goals and produce favorable results._x000a_ * Make sure that up-to-date information is readily available so that decisions about employee compensation can be made with confidence. A fair and equitable outcome for employees is achieved through the efficient execution of the performance review._x000a_ * Make use of data analytics to identify the opportunities, patterns, and trends for improvement._x000a_   _x000a_   _x000a__x000a_Responsibilities Of The Role_x000a__x000a__x000a_ * Align HR initiatives strategically to business needs, such as team efficiency, organization assessment, and design, people issues, line leader challenges, and trends that support the expansion and competitiveness of the company._x000a_ * Foster a culture that values leadership efficiency, employee engagement, innovation, and workforce productivity._x000a_ * Provide organizational insights to help decision-makers make the best choices, coach and develops leaders to deliver people management capabilities, and reduce operational risk while boosting business and HR/ER compliance._x000a_ * Collaborate with HR services and solutions and practices to ensure the execution of solutions that are business specific and meet the specific challenges of line leaders including the business._x000a_ * Create and deliver total rewards strategy process and policy guidelines._x000a_ * Have a thorough understanding of all legal requirements for pay policies and regulations._x000a_ * Leading and driving annual compensation review process across the organization ensuring accurate and updated data availability._x000a_ * Lead all aspects of the normalization and moderation process, as well as the analysis of internal and external data to produce insightful findings that contribute to achieving business goals._x000a_   _x000a_   _x000a__x000a_Job Qualifications_x000a__x000a__x000a_ * MBA in Human Resources from a Tier 1 Campus_x000a_ * 0 to 3 years of proven experience_x000a_ * Should have employee engagement skills_x000a_ * Should indulge in culture building_x000a_ * Should have the know-how in HR analytics_x000a_ * Display strong interpersonal and work process improvement skills._x000a_   _x000a_   _x000a__x000a_We produce globally recognized brands, and we grow the best business leaders in the industry. With a portfolio of trusted brands as diverse as ours, it is paramount our leaders can lead with courage the vast array of brands, categories, and functions. We serve consumers around the world with one of the strongest portfolios of trusted, quality, leadership brands, including AlwaysÂ®, ArielÂ®, GilletteÂ®, Head &amp; ShouldersÂ®, Herbal EssencesÂ®, Oral-BÂ®, PampersÂ®, PanteneÂ®, TampaxÂ® and more. Our community includes operations in approximately 70 countries worldwide._x000a__x000a_Visit http://www.pg.com to know more._x000a__x000a_We are an equal-opportunity employer and value diversity at our company. We do not discriminate against individuals based on race, color, gender, age, national origin, religion, sexual orientation, gender identity or expression, marital status, citizenship, disability, HIV/AIDS status, or any other legally protected factor._x000a__x000a_Job Schedule_x000a__x000a_Full time_x000a__x000a_Job Number_x000a__x000a_R000098110_x000a__x000a_Job Segmentation_x000a__x000a_Recent Grads/Entry Level (Job Segmentation)"/>
    <x v="0"/>
    <x v="3"/>
    <x v="62"/>
    <x v="60"/>
    <n v="1116"/>
    <x v="23"/>
    <x v="10"/>
    <x v="1"/>
  </r>
  <r>
    <n v="757"/>
    <x v="673"/>
    <x v="11"/>
    <x v="0"/>
    <x v="0"/>
    <x v="348"/>
    <x v="453"/>
    <s v="4 days ago"/>
    <n v="152"/>
    <s v="Job Location_x000a__x000a_Bhopal_x000a__x000a_Job Description_x000a__x000a_Job Description_x000a__x000a_P&amp;G was founded over 180 years ago as a simple soap and candle company. Today, we're the worldâ€™s largest consumer goods company and home to iconic, trusted brands that make life a little bit easier in small but significant ways. We've spanned three centuries thanks to three simple ideas: leadership, innovation, and citizenship. The insight, innovation and passion of hardworking teams has helped us grow into a global company that is governed responsibly and ethically, that is open and transparent, and that supports good causes and protects the environment. This is a place where you can be proud to work and do something that matters._x000a__x000a_Dedication From Us_x000a__x000a_You are at the core of breakthrough innovations, be given exciting assignments, lead initiatives, and take ownership and responsibility, in creative workspaces where new insights thrive. All the while, you'll receive outstanding training to help you become a leader in your field._x000a__x000a_What We Offer_x000a__x000a_Continuous mentorship â€“ work with peers and receive both formal training as well as day-to-day mentoring from your manager dynamic and encouraging work environmentâ€“ employees are at the centre, we value every individual and support initiatives, promoting agility and work/life balance._x000a__x000a_Overview Of The Job_x000a__x000a_As HR Managers, you will own providing comprehensive HR solutions for businesses. For the delivery of core people processes, you will collaborate both internally and externally. You will add value by coming up with and putting into creative practices, agile solutions that improve employee experiences and other people processes._x000a__x000a_Overview Of The Function_x000a__x000a_P&amp;G Human Resource's mission is to create and maintain further business growth and competitive advantage by building human resources, organizations, systems, and a culture together with business leaders. This team oversees the full scope of our HR policies wherever they are in the world. That means employee and labor relations, employee engagement, diversity, and inclusion, learning and development, and so much more._x000a__x000a_As a business-integrated partner, the P&amp;G HR team works closely with influential business leaders and explores new ways to drive performance and business results. They champion the needs, successes, and progress of our 95,000+ employees in 70+ countries._x000a__x000a_What Success Looks Like_x000a__x000a__x000a_ * You are putting plans into action that directly support the organization's goals and objectives, enhancing its ability to grow and contend._x000a_ * Creation of a work environment where employees feel empowered to offer suggestions and feel engaged putting in effort. Develop a productive and welcoming workplace environment that promotes teamwork, innovation, and excellence._x000a_ * HR expertise to address issues that the business and line leaders are facing. Design and implement strategies in collaboration with cross-functional departments that are in line with the strategic goals of the organization and the needs of various partners._x000a_ * Check to see if P&amp;G's pay policies, guidelines adhere to necessary legal requirements. To find trends, patterns, and areas for improvement, use data analytics. Deliver HR insights and data-driven suggestions that help the business achieve its goals and produce favorable results._x000a_ * Make sure that up-to-date information is readily available so that decisions about employee compensation can be made with confidence. A fair and equitable outcome for employees is achieved through the efficient execution of the performance review._x000a_ * Make use of data analytics to identify the opportunities, patterns, and trends for improvement._x000a_   _x000a_   _x000a__x000a_Responsibilities Of The Role_x000a__x000a__x000a_ * Align HR initiatives strategically to business needs, such as team efficiency, organization assessment, and design, people issues, line leader challenges, and trends that support the expansion and competitiveness of the company._x000a_ * Foster a culture that values leadership efficiency, employee engagement, innovation, and workforce productivity._x000a_ * Provide organizational insights to help decision-makers make the best choices, coach and develops leaders to deliver people management capabilities, and reduce operational risk while boosting business and HR/ER compliance._x000a_ * Collaborate with HR services and solutions and practices to ensure the execution of solutions that are business specific and meet the specific challenges of line leaders including the business._x000a_ * Create and deliver total rewards strategy process and policy guidelines._x000a_ * Have a thorough understanding of all legal requirements for pay policies and regulations._x000a_ * Leading and driving annual compensation review process across the organization ensuring accurate and updated data availability._x000a_ * Lead all aspects of the normalization and moderation process, as well as the analysis of internal and external data to produce insightful findings that contribute to achieving business goals._x000a_   _x000a_   _x000a__x000a_Job Qualifications_x000a__x000a__x000a_ * MBA in Human Resources from a Tier 1 Campus_x000a_ * 0 to 3 years of proven experience_x000a_ * Should have employee engagement skills_x000a_ * Should indulge in culture building_x000a_ * Should have the know-how in HR analytics_x000a_ * Display strong interpersonal and work process improvement skills._x000a_   _x000a_   _x000a__x000a_We produce globally recognized brands, and we grow the best business leaders in the industry. With a portfolio of trusted brands as diverse as ours, it is paramount our leaders can lead with courage the vast array of brands, categories, and functions. We serve consumers around the world with one of the strongest portfolios of trusted, quality, leadership brands, including AlwaysÂ®, ArielÂ®, GilletteÂ®, Head &amp; ShouldersÂ®, Herbal EssencesÂ®, Oral-BÂ®, PampersÂ®, PanteneÂ®, TampaxÂ® and more. Our community includes operations in approximately 70 countries worldwide._x000a__x000a_Visit http://www.pg.com to know more._x000a__x000a_We are an equal-opportunity employer and value diversity at our company. We do not discriminate against individuals based on race, color, gender, age, national origin, religion, sexual orientation, gender identity or expression, marital status, citizenship, disability, HIV/AIDS status, or any other legally protected factor._x000a__x000a_Job Schedule_x000a__x000a_Full time_x000a__x000a_Job Number_x000a__x000a_R000098110_x000a__x000a_Job Segmentation_x000a__x000a_Recent Grads/Entry Level (Job Segmentation)"/>
    <x v="0"/>
    <x v="3"/>
    <x v="62"/>
    <x v="60"/>
    <n v="1116"/>
    <x v="92"/>
    <x v="14"/>
    <x v="1"/>
  </r>
  <r>
    <n v="758"/>
    <x v="674"/>
    <x v="11"/>
    <x v="0"/>
    <x v="0"/>
    <x v="348"/>
    <x v="453"/>
    <s v="4 days ago"/>
    <n v="110"/>
    <s v="Job Location_x000a__x000a_Bhopal_x000a__x000a_Job Description_x000a__x000a_Job Description_x000a__x000a_P&amp;G was founded over 180 years ago as a simple soap and candle company. Today, we're the worldâ€™s largest consumer goods company and home to iconic, trusted brands that make life a little bit easier in small but significant ways. We've spanned three centuries thanks to three simple ideas: leadership, innovation, and citizenship. The insight, innovation and passion of hardworking teams has helped us grow into a global company that is governed responsibly and ethically, that is open and transparent, and that supports good causes and protects the environment. This is a place where you can be proud to work and do something that matters._x000a__x000a_Dedication From Us_x000a__x000a_You are at the core of breakthrough innovations, be given exciting assignments, lead initiatives, and take ownership and responsibility, in creative workspaces where new insights thrive. All the while, you'll receive outstanding training to help you become a leader in your field._x000a__x000a_What We Offer_x000a__x000a_Continuous mentorship â€“ work with peers and receive both formal training as well as day-to-day mentoring from your manager dynamic and encouraging work environmentâ€“ employees are at the centre, we value every individual and support initiatives, promoting agility and work/life balance._x000a__x000a_Overview Of The Job_x000a__x000a_As HR Managers, you will own providing comprehensive HR solutions for businesses. For the delivery of core people processes, you will collaborate both internally and externally. You will add value by coming up with and putting into creative practices, agile solutions that improve employee experiences and other people processes._x000a__x000a_Overview Of The Function_x000a__x000a_P&amp;G Human Resource's mission is to create and maintain further business growth and competitive advantage by building human resources, organizations, systems, and a culture together with business leaders. This team oversees the full scope of our HR policies wherever they are in the world. That means employee and labor relations, employee engagement, diversity, and inclusion, learning and development, and so much more._x000a__x000a_As a business-integrated partner, the P&amp;G HR team works closely with influential business leaders and explores new ways to drive performance and business results. They champion the needs, successes, and progress of our 95,000+ employees in 70+ countries._x000a__x000a_What Success Looks Like_x000a__x000a__x000a_ * You are putting plans into action that directly support the organization's goals and objectives, enhancing its ability to grow and contend._x000a_ * Creation of a work environment where employees feel empowered to offer suggestions and feel engaged putting in effort. Develop a productive and welcoming workplace environment that promotes teamwork, innovation, and excellence._x000a_ * HR expertise to address issues that the business and line leaders are facing. Design and implement strategies in collaboration with cross-functional departments that are in line with the strategic goals of the organization and the needs of various partners._x000a_ * Check to see if P&amp;G's pay policies, guidelines adhere to necessary legal requirements. To find trends, patterns, and areas for improvement, use data analytics. Deliver HR insights and data-driven suggestions that help the business achieve its goals and produce favorable results._x000a_ * Make sure that up-to-date information is readily available so that decisions about employee compensation can be made with confidence. A fair and equitable outcome for employees is achieved through the efficient execution of the performance review._x000a_ * Make use of data analytics to identify the opportunities, patterns, and trends for improvement._x000a_   _x000a_   _x000a__x000a_Responsibilities Of The Role_x000a__x000a__x000a_ * Align HR initiatives strategically to business needs, such as team efficiency, organization assessment, and design, people issues, line leader challenges, and trends that support the expansion and competitiveness of the company._x000a_ * Foster a culture that values leadership efficiency, employee engagement, innovation, and workforce productivity._x000a_ * Provide organizational insights to help decision-makers make the best choices, coach and develops leaders to deliver people management capabilities, and reduce operational risk while boosting business and HR/ER compliance._x000a_ * Collaborate with HR services and solutions and practices to ensure the execution of solutions that are business specific and meet the specific challenges of line leaders including the business._x000a_ * Create and deliver total rewards strategy process and policy guidelines._x000a_ * Have a thorough understanding of all legal requirements for pay policies and regulations._x000a_ * Leading and driving annual compensation review process across the organization ensuring accurate and updated data availability._x000a_ * Lead all aspects of the normalization and moderation process, as well as the analysis of internal and external data to produce insightful findings that contribute to achieving business goals._x000a_   _x000a_   _x000a__x000a_Job Qualifications_x000a__x000a__x000a_ * MBA in Human Resources from a Tier 1 Campus_x000a_ * 0 to 3 years of proven experience_x000a_ * Should have employee engagement skills_x000a_ * Should indulge in culture building_x000a_ * Should have the know-how in HR analytics_x000a_ * Display strong interpersonal and work process improvement skills._x000a_   _x000a_   _x000a__x000a_We produce globally recognized brands, and we grow the best business leaders in the industry. With a portfolio of trusted brands as diverse as ours, it is paramount our leaders can lead with courage the vast array of brands, categories, and functions. We serve consumers around the world with one of the strongest portfolios of trusted, quality, leadership brands, including AlwaysÂ®, ArielÂ®, GilletteÂ®, Head &amp; ShouldersÂ®, Herbal EssencesÂ®, Oral-BÂ®, PampersÂ®, PanteneÂ®, TampaxÂ® and more. Our community includes operations in approximately 70 countries worldwide._x000a__x000a_Visit http://www.pg.com to know more._x000a__x000a_We are an equal-opportunity employer and value diversity at our company. We do not discriminate against individuals based on race, color, gender, age, national origin, religion, sexual orientation, gender identity or expression, marital status, citizenship, disability, HIV/AIDS status, or any other legally protected factor._x000a__x000a_Job Schedule_x000a__x000a_Full time_x000a__x000a_Job Number_x000a__x000a_R000098110_x000a__x000a_Job Segmentation_x000a__x000a_Recent Grads/Entry Level (Job Segmentation)"/>
    <x v="0"/>
    <x v="3"/>
    <x v="62"/>
    <x v="60"/>
    <n v="1116"/>
    <x v="41"/>
    <x v="11"/>
    <x v="1"/>
  </r>
  <r>
    <n v="759"/>
    <x v="675"/>
    <x v="11"/>
    <x v="0"/>
    <x v="0"/>
    <x v="348"/>
    <x v="453"/>
    <s v="4 days ago"/>
    <n v="85"/>
    <s v="Job Location_x000a__x000a_Bhopal_x000a__x000a_Job Description_x000a__x000a_Job Description_x000a__x000a_P&amp;G was founded over 180 years ago as a simple soap and candle company. Today, we're the worldâ€™s largest consumer goods company and home to iconic, trusted brands that make life a little bit easier in small but significant ways. We've spanned three centuries thanks to three simple ideas: leadership, innovation, and citizenship. The insight, innovation and passion of hardworking teams has helped us grow into a global company that is governed responsibly and ethically, that is open and transparent, and that supports good causes and protects the environment. This is a place where you can be proud to work and do something that matters._x000a__x000a_Dedication From Us_x000a__x000a_You are at the core of breakthrough innovations, be given exciting assignments, lead initiatives, and take ownership and responsibility, in creative workspaces where new insights thrive. All the while, you'll receive outstanding training to help you become a leader in your field._x000a__x000a_What We Offer_x000a__x000a_Continuous mentorship â€“ work with peers and receive both formal training as well as day-to-day mentoring from your manager dynamic and encouraging work environmentâ€“ employees are at the centre, we value every individual and support initiatives, promoting agility and work/life balance._x000a__x000a_Overview Of The Job_x000a__x000a_As HR Managers, you will own providing comprehensive HR solutions for businesses. For the delivery of core people processes, you will collaborate both internally and externally. You will add value by coming up with and putting into creative practices, agile solutions that improve employee experiences and other people processes._x000a__x000a_Overview Of The Function_x000a__x000a_P&amp;G Human Resource's mission is to create and maintain further business growth and competitive advantage by building human resources, organizations, systems, and a culture together with business leaders. This team oversees the full scope of our HR policies wherever they are in the world. That means employee and labor relations, employee engagement, diversity, and inclusion, learning and development, and so much more._x000a__x000a_As a business-integrated partner, the P&amp;G HR team works closely with influential business leaders and explores new ways to drive performance and business results. They champion the needs, successes, and progress of our 95,000+ employees in 70+ countries._x000a__x000a_What Success Looks Like_x000a__x000a__x000a_ * You are putting plans into action that directly support the organization's goals and objectives, enhancing its ability to grow and contend._x000a_ * Creation of a work environment where employees feel empowered to offer suggestions and feel engaged putting in effort. Develop a productive and welcoming workplace environment that promotes teamwork, innovation, and excellence._x000a_ * HR expertise to address issues that the business and line leaders are facing. Design and implement strategies in collaboration with cross-functional departments that are in line with the strategic goals of the organization and the needs of various partners._x000a_ * Check to see if P&amp;G's pay policies, guidelines adhere to necessary legal requirements. To find trends, patterns, and areas for improvement, use data analytics. Deliver HR insights and data-driven suggestions that help the business achieve its goals and produce favorable results._x000a_ * Make sure that up-to-date information is readily available so that decisions about employee compensation can be made with confidence. A fair and equitable outcome for employees is achieved through the efficient execution of the performance review._x000a_ * Make use of data analytics to identify the opportunities, patterns, and trends for improvement._x000a_   _x000a_   _x000a__x000a_Responsibilities Of The Role_x000a__x000a__x000a_ * Align HR initiatives strategically to business needs, such as team efficiency, organization assessment, and design, people issues, line leader challenges, and trends that support the expansion and competitiveness of the company._x000a_ * Foster a culture that values leadership efficiency, employee engagement, innovation, and workforce productivity._x000a_ * Provide organizational insights to help decision-makers make the best choices, coach and develops leaders to deliver people management capabilities, and reduce operational risk while boosting business and HR/ER compliance._x000a_ * Collaborate with HR services and solutions and practices to ensure the execution of solutions that are business specific and meet the specific challenges of line leaders including the business._x000a_ * Create and deliver total rewards strategy process and policy guidelines._x000a_ * Have a thorough understanding of all legal requirements for pay policies and regulations._x000a_ * Leading and driving annual compensation review process across the organization ensuring accurate and updated data availability._x000a_ * Lead all aspects of the normalization and moderation process, as well as the analysis of internal and external data to produce insightful findings that contribute to achieving business goals._x000a_   _x000a_   _x000a__x000a_Job Qualifications_x000a__x000a__x000a_ * MBA in Human Resources from a Tier 1 Campus_x000a_ * 0 to 3 years of proven experience_x000a_ * Should have employee engagement skills_x000a_ * Should indulge in culture building_x000a_ * Should have the know-how in HR analytics_x000a_ * Display strong interpersonal and work process improvement skills._x000a_   _x000a_   _x000a__x000a_We produce globally recognized brands, and we grow the best business leaders in the industry. With a portfolio of trusted brands as diverse as ours, it is paramount our leaders can lead with courage the vast array of brands, categories, and functions. We serve consumers around the world with one of the strongest portfolios of trusted, quality, leadership brands, including AlwaysÂ®, ArielÂ®, GilletteÂ®, Head &amp; ShouldersÂ®, Herbal EssencesÂ®, Oral-BÂ®, PampersÂ®, PanteneÂ®, TampaxÂ® and more. Our community includes operations in approximately 70 countries worldwide._x000a__x000a_Visit http://www.pg.com to know more._x000a__x000a_We are an equal-opportunity employer and value diversity at our company. We do not discriminate against individuals based on race, color, gender, age, national origin, religion, sexual orientation, gender identity or expression, marital status, citizenship, disability, HIV/AIDS status, or any other legally protected factor._x000a__x000a_Job Schedule_x000a__x000a_Full time_x000a__x000a_Job Number_x000a__x000a_R000098110_x000a__x000a_Job Segmentation_x000a__x000a_Recent Grads/Entry Level (Job Segmentation)"/>
    <x v="0"/>
    <x v="3"/>
    <x v="62"/>
    <x v="60"/>
    <n v="1116"/>
    <x v="30"/>
    <x v="11"/>
    <x v="1"/>
  </r>
  <r>
    <n v="760"/>
    <x v="676"/>
    <x v="24"/>
    <x v="0"/>
    <x v="0"/>
    <x v="352"/>
    <x v="456"/>
    <s v="3 weeks ago"/>
    <n v="200"/>
    <s v="About the Agency:_x000a__x000a_We are the worldâ€™s largest independent global B2B marketing agency, where curious minds create the future. This is where you will find thought provoking, ego-quashing, mistake learning, all including, convention breaking, and always growing marketers with a passion for what they do._x000a__x000a__x000a__x000a__x000a_Recent accolades include Large Agency of the Year 2022, Global ACE Awards Gold winner 2022, and being on the Sunday Times Fast Track 100 list._x000a__x000a__x000a__x000a__x000a_Weâ€™re curiousâ€”about change, about that next opportunity, and about you. And weâ€™re building a place for people with the creativity and camaraderie to enjoy life at Transmission and help write our future._x000a__x000a__x000a__x000a__x000a_The Role_x000a__x000a_A great opportunity for you to gain exposure to the APAC region._x000a__x000a__x000a__x000a__x000a_You'll be responsible for a wide range of HR tasks and projects, including general HR administration, support logistics around all stages of the employee lifecycle from onboarding to offboarding, and serve as the first point-of-contact for employee questions._x000a__x000a__x000a__x000a__x000a_You will exhibit a high level of integrity, be outcome-focused with the ability to proactively take the initiative, use good judgment to prioritize requests._x000a__x000a__x000a__x000a__x000a_What Youâ€™ll Do:_x000a__x000a_ * Act as the first point of contact for all HR-related inquiries; this includes providing intake of benefits, leaves, retirement savings questions._x000a_ * Own our employee onboarding and offboarding programs and processes. You will serve as the face of new hire onboarding at Transmission._x000a_ * Maintain employee records in line with the state, and local regulations and guidelines in APAC._x000a_ * Ensure data integrity across our HR systems and data repositories._x000a_ * In collaboration with regional HR leadership, update our HR policies and stay current with relevant HR and employment law legislation._x000a_ * Maintain and update our HR Systems and Tools suite, manage HR Data Analytics, and be responsible for running ad hoc reports, ensuring accuracy and timely delivery to stakeholders. Assist with compliance for various state, and local ordinances and reporting requirements in APAC._x000a_ * Provide support on relocation cases._x000a_ * Prepare HR-related employees documents such as offers of employment._x000a_ * Conduct exit interviews._x000a_ * Coordinate employee social committee meetings and proposals._x000a_ * Drive employee engagement and project manage social events._x000a_ * Participate in process improvement strategies that leverage current systems, data structures, and other technologies._x000a_ * Support regional HR leadership on key HR projects._x000a__x000a__x000a__x000a__x000a_What Youâ€™ll Bring:_x000a__x000a_ * Bachelor's degree in related field_x000a_ * At least 2-4 years of experience in an HR function, experience with advertising and media agency is a plus_x000a_ * Knowledge of HRIS system_x000a_ * Ability to take action and work autonomously_x000a_ * Proven organizational skills with great attention to detail and the ability to prioritize_x000a_ * Proactive and go-getter attitude_x000a_ * Strong MS Office skills_x000a_ * Excellent verbal and written communication skills_x000a_ * Confidence in communicating with internal stakeholders_x000a_ * Thrives in a dynamic, growth-oriented environment_x000a_ * Ability to work flexibly switch between tasks, taking ownership of your work_x000a__x000a__x000a__x000a__x000a_Benefits &amp; Perks_x000a__x000a_ * 20 days annual leave, which increases by 1 day for every year with us (up to 25 days)_x000a_ * Flexi benefits_x000a_ * Agile working arrangement_x000a_ * Birthday celebration and day off_x000a_ * Medical and vaccine/booster leave_x000a_ * Dedicated learning and development program for every member of staff_x000a_ * Company Culture Committee covering wellness, D&amp;I, CSR and social â€“ lots of initiatives._x000a_ * Working with a young, vibrant team in a globally renowned co-working environment_x000a__x000a__x000a__x000a__x000a__x000a__x000a__x000a_Weâ€™re smart._x000a__x000a_And have a constant urge to learn more. We encourage questions and innovative mindsets. At the same time, we value empathy and collaboration over ego. The most rewarding outcomes are achieved together._x000a__x000a__x000a__x000a__x000a_Weâ€™re fearless._x000a__x000a_We celebrate the diversity of thought and experiences. We push boundaries. Weâ€™re not afraid of failure. We welcome it because learning from mistakes is how we grow as people and as a company._x000a__x000a__x000a__x000a__x000a_Weâ€™re transparent._x000a__x000a_We earn trust by showing respect and being honest. We value the breadth and depth of each person and their story. We form a happier, healthier, more confident team because weâ€™re open with each other and have unique ways of thinking._x000a__x000a__x000a__x000a__x000a_This is how we drive your now and define your next. Come join us._x000a__x000a__x000a__x000a__x000a_Transmission is an Equal Opportunities Employer. We are committed to fostering an inclusive workplace and your race, gender, sexual orientation, age, or disability have no influence on our hiring decision."/>
    <x v="0"/>
    <x v="0"/>
    <x v="62"/>
    <x v="28"/>
    <n v="3529301"/>
    <x v="17"/>
    <x v="11"/>
    <x v="0"/>
  </r>
  <r>
    <n v="761"/>
    <x v="677"/>
    <x v="13"/>
    <x v="0"/>
    <x v="0"/>
    <x v="353"/>
    <x v="387"/>
    <s v="1 week ago"/>
    <n v="83"/>
    <s v="The future is what we make it.._x000a__x000a_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â€™t just about developing cool things. Thatâ€™s why all of our employees enjoy access to dynamic career opportunities across different fields and industries.._x000a__x000a_Are you ready to help us make the future?_x000a__x000a_Provide HR support for the HON Global COE organization while partnering with cross-functional teams and leaders to broker HR services and support ~300 employee strength._x000a__x000a_As An HR Generalist You Will Actively Engage In_x000a__x000a_Business and Strategic Partnering -Contribute to the accomplishment of organization-wide business plan and objectives. Build and leverage business knowledge to design, deploy HR strategies in managing the people aspects of the business. Own initiatives to support growth and optimization of the business._x000a__x000a_Talent Development - Own Talent development and execution, drive key talent development, critical roles identification &amp; career pathing initiatives to ensure talent agenda aligns with the business agenda. Identify and lead initiatives to support the capability building agenda of the function, with respect to behavioral and leadership skills. Partner and influence business leaders to drive a performance-oriented work culture._x000a__x000a_Coaching -Build an ability to provide coaching/ counseling to both employees and business leaders in areas of people management._x000a__x000a_Compensation Consultation -Drive consistent practices with managers including annual Compensation revision consultation, benchmarking all offers and promotions._x000a__x000a_Staffing -Assist in staffing delivery and drive success of shared staffing solutions, assist manager in talent selection and follow process and practice as defined by staffing COE_x000a__x000a_Ensure effective and timely delivery of all HR services and processes, in line with the HR calendar of the organization._x000a__x000a_Qualifications_x000a__x000a_An MBA from a reputed institute, majoring in HR._x000a__x000a_At least 7-8 years of experience in the HR domain with appropriate experience in the HR generalist function as a strategic business partner in good MNC organizations._x000a__x000a_Prior experience working in a global matrix environment.._x000a__x000a_Excellent analytical skills with the ability to make meaning out of numbers and to integrate the same into driving business performance and implement frameworks that are relevant._x000a__x000a_Interpersonal skills, collaborative working style with the ability to work closely with line managers and pole. Strong influencing and &amp; presentation skills._x000a__x000a_Strong process thinking and the ability to deliver results on the ground.._x000a__x000a_Additional Information_x000a__x000a__x000a_ * JOB ID: req431969_x000a_ * Category: Human Resources_x000a_ * Location: Devarabisanahalli Village, KR Varturhobli,,East Taluk - Phase I,Bangalore,KARNATAKA,560103,India_x000a_ * Exempt"/>
    <x v="0"/>
    <x v="3"/>
    <x v="62"/>
    <x v="63"/>
    <n v="1344"/>
    <x v="0"/>
    <x v="0"/>
    <x v="1"/>
  </r>
  <r>
    <n v="762"/>
    <x v="678"/>
    <x v="15"/>
    <x v="0"/>
    <x v="0"/>
    <x v="354"/>
    <x v="457"/>
    <s v="3 weeks ago"/>
    <n v="200"/>
    <s v="Aditya Birla Group is looking for a HR-Generalist._x000a__x000a_This is an entry level / junior position._x000a__x000a_VH Consulting has been retained to search appropriate talent to staff this role._x000a__x000a_This is on-site, on-contract position. Work-ex â€“ around 1+ years in HR would be ideal. Strong communication skills and Microsoft Excel (Pivot Tables, VLookup, Ranking, Sorting, Filtering)_x000a__x000a_Qualification: MBA (HR) or PGDM (HR) with 1 to 2 Years experience_x000a__x000a_JD:_x000a__x000a_1) Talent Aquisition &amp; management - Data management support and coordination with stakeholders for a variety of current and upcoming talent initiatives_x000a__x000a_2) L &amp; D - Co-ordinating with the stakeholders, Documentation, Data recording, creation of learning dashboard_x000a__x000a_3) Employee Engagement- Support the initiatives around diversity &amp; Cuture, , Drive the Employee Engagement._x000a__x000a_"/>
    <x v="2"/>
    <x v="4"/>
    <x v="89"/>
    <x v="165"/>
    <n v="162288"/>
    <x v="7"/>
    <x v="6"/>
    <x v="0"/>
  </r>
  <r>
    <n v="763"/>
    <x v="679"/>
    <x v="4"/>
    <x v="2"/>
    <x v="1"/>
    <x v="355"/>
    <x v="458"/>
    <s v="17 hours ago"/>
    <n v="200"/>
    <s v="What Youâ€™ll Do_x000a__x000a_If you desire to be part of something special, to be part of a winning team, to be part of a fun team â€“ winning is fun. We are looking forward to a Deputy Manager HR based in, Mumbai / Bangalore / Delhi India. In Eaton, making our work exciting, engaging, meaningful; ensuring safety, health, wellness; and being a model of inclusion &amp; diversity are already embedded in who we are - itâ€™s in our values, part of our vision, and our clearly defined aspirational goals. This exciting role offers opportunity to:_x000a__x000a_The primary function of the role is to act as an HR business partner to support the Sales &amp; Services team of Electrical sector - India, spread all across India. The successful incumbent will provide HR support to commercial teams while balancing the needs of the business and employees in accordance with Eatonâ€™s values and ethics._x000a__x000a_&quot;1. Manage and support the employee life cycle processes including hiring upto SB05 , HR operations, development &amp; engagement of sales &amp; services teams spread across India_x000a__x000a__x000a_ * Drive engagement calendar execution for commercial teams across locations, fun@work events,festival celebrations, employee connects etc_x000a_ * Support Commercial HR lead in conducting Training need Survey &amp; identification of training needs thru the same including but not limited to TalentReviews, Perf appraisals etc._x000a_ * Support HR Lead in the execution of the training programs including, product training, digital training, behavioural training etc_x000a_ * Overall supervise payroll, &amp; monitor nos hired within budget for contingent workforce, Cost etc._x000a_ * Maintain data integrity of HRMS &amp; support in getting the monthly MIS ready with accuracy_x000a_ * Utilize HR analytical tools (HR balanced scorecard) to support business and employment decisions_x000a_ * Work closely with Commercial HR lead to execute campus hiring plan, curriculum and retention for GETs within Eaton_x000a_ * Learn how to process quarterly Sales incentive plan with accuracy &amp; as per schedule_x000a_ * Drive employee engagement identified through employee survey process and action planning in accordance to Business needs_x000a_ * Travel across all sites once in 2 months for employee connect, better engagement and grievance resolution&quot;_x000a_   _x000a_   _x000a_   _x000a__x000a_Qualifications_x000a__x000a_MBA, PG in HR Programs_x000a__x000a_8+ yrs experience in HR. experience in handling commercial team would be added advantage_x000a__x000a_Skills_x000a__x000a_&quot;_x000a__x000a__x000a_ * Well averse with Labour laws_x000a_ * High level of interpersonal skill and integrity_x000a_ * Ability to influence others including peers and business leaders_x000a_ * Strong managerial courage_x000a_ * Process oriented - proven ability to improve / streamline processes to support business needs_x000a_ * Strong employee relation &amp; communication skills_x000a_ * Willingness to travel across the country as required (25%)_x000a_   _x000a_   _x000a_   _x000a__x000a_High level understanding of Labor laws and critical statutory compliances_x000a__x000a_Yes! Because you are the one we are looking for, we hope to hear from you now!_x000a__x000a_]]&gt;_x000a__x000a_"/>
    <x v="0"/>
    <x v="2"/>
    <x v="7"/>
    <x v="63"/>
    <n v="2599"/>
    <x v="7"/>
    <x v="6"/>
    <x v="1"/>
  </r>
  <r>
    <n v="764"/>
    <x v="680"/>
    <x v="4"/>
    <x v="2"/>
    <x v="1"/>
    <x v="355"/>
    <x v="458"/>
    <s v="16 hours ago"/>
    <n v="200"/>
    <s v="What Youâ€™ll Do_x000a__x000a_If you desire to be part of something special, to be part of a winning team, to be part of a fun team â€“ winning is fun. We are looking forward to a Deputy Manager HR based in, Mumbai / Bangalore / Delhi India. In Eaton, making our work exciting, engaging, meaningful; ensuring safety, health, wellness; and being a model of inclusion &amp; diversity are already embedded in who we are - itâ€™s in our values, part of our vision, and our clearly defined aspirational goals. This exciting role offers opportunity to:_x000a__x000a_The primary function of the role is to act as an HR business partner to support the Sales &amp; Services team of Electrical sector - India, spread all across India. The successful incumbent will provide HR support to commercial teams while balancing the needs of the business and employees in accordance with Eatonâ€™s values and ethics._x000a__x000a_&quot;1. Manage and support the employee life cycle processes including hiring upto SB05 , HR operations, development &amp; engagement of sales &amp; services teams spread across India_x000a__x000a__x000a_ * Drive engagement calendar execution for commercial teams across locations, fun@work events,festival celebrations, employee connects etc_x000a_ * Support Commercial HR lead in conducting Training need Survey &amp; identification of training needs thru the same including but not limited to TalentReviews, Perf appraisals etc._x000a_ * Support HR Lead in the execution of the training programs including, product training, digital training, behavioural training etc_x000a_ * Overall supervise payroll, &amp; monitor nos hired within budget for contingent workforce, Cost etc._x000a_ * Maintain data integrity of HRMS &amp; support in getting the monthly MIS ready with accuracy_x000a_ * Utilize HR analytical tools (HR balanced scorecard) to support business and employment decisions_x000a_ * Work closely with Commercial HR lead to execute campus hiring plan, curriculum and retention for GETs within Eaton_x000a_ * Learn how to process quarterly Sales incentive plan with accuracy &amp; as per schedule_x000a_ * Drive employee engagement identified through employee survey process and action planning in accordance to Business needs_x000a_ * Travel across all sites once in 2 months for employee connect, better engagement and grievance resolution&quot;_x000a_   _x000a_   _x000a_   _x000a__x000a_Qualifications_x000a__x000a_MBA, PG in HR Programs_x000a__x000a_8+ yrs experience in HR. experience in handling commercial team would be added advantage_x000a__x000a_Skills_x000a__x000a_&quot;_x000a__x000a__x000a_ * Well averse with Labour laws_x000a_ * High level of interpersonal skill and integrity_x000a_ * Ability to influence others including peers and business leaders_x000a_ * Strong managerial courage_x000a_ * Process oriented - proven ability to improve / streamline processes to support business needs_x000a_ * Strong employee relation &amp; communication skills_x000a_ * Willingness to travel across the country as required (25%)_x000a_   _x000a_   _x000a_   _x000a__x000a_High level understanding of Labor laws and critical statutory compliances_x000a__x000a_Yes! Because you are the one we are looking for, we hope to hear from you now!_x000a__x000a_]]&gt;_x000a__x000a_"/>
    <x v="0"/>
    <x v="2"/>
    <x v="7"/>
    <x v="63"/>
    <n v="2599"/>
    <x v="0"/>
    <x v="0"/>
    <x v="1"/>
  </r>
  <r>
    <n v="765"/>
    <x v="681"/>
    <x v="21"/>
    <x v="3"/>
    <x v="0"/>
    <x v="356"/>
    <x v="41"/>
    <s v="1 day ago"/>
    <n v="200"/>
    <s v="Job Summary: The Senior Manager of Human Resources plays a critical role in overseeing and managing the overall human resources functions within the organization. This position involves providing strategic direction, leadership, and expertise in various HR areas to support the achievement of organizational goals and objectives._x000a__x000a_The Senior Manager will be responsible for implementing effective HR policies, programs, and initiatives, while ensuring compliance with applicable employment laws and regulations. Additionally, they will lead a team of HR professionals, fostering a positive work environment and promoting a culture of employee engagement, development, and retention._x000a__x000a__x000a__x000a__x000a_Qualifications: Master degree/ PG diploma in Human Resources_x000a__x000a__x000a__x000a__x000a_Experience: 12-18 years_x000a__x000a__x000a__x000a__x000a_Location: Greater Noida_x000a__x000a__x000a__x000a__x000a_Key Responsibilities:_x000a__x000a_1. Strategic HR Leadership:_x000a__x000a_â€¢ Develop and implement HR strategies, policies, and initiatives aligned with the organization's goals and objectives._x000a__x000a_â€¢ Provide guidance and counsel to senior leadership on HR matters, contributing to the development of business strategies and decision-making processes._x000a__x000a__x000a__x000a__x000a_2. Employee Relations and Engagement:_x000a__x000a_â€¢ Address employee concerns, conflicts, and grievances, ensuring prompt resolution and fair treatment._x000a__x000a_â€¢ Implement initiatives to enhance employee satisfaction, productivity, and retention._x000a__x000a__x000a__x000a__x000a_3. Performance Management:_x000a__x000a_â€¢ Administer performance management programs and processes, including goal setting, performance evaluations, and development plans._x000a__x000a_â€¢ Support managers in providing timely and constructive feedback to employees._x000a__x000a_â€¢ Identify and address performance issues and provide guidance on corrective actions and disciplinary measures when necessary._x000a__x000a__x000a__x000a__x000a_4. Training and Development:_x000a__x000a_â€¢ Support career development and succession planning initiatives to build a strong talent pipeline._x000a__x000a__x000a__x000a__x000a_5. Compliance and Policy Development:_x000a__x000a_â€¢ Develop and update HR policies, procedures, and employee handbooks to reflect current legal requirements and best practices._x000a__x000a__x000a__x000a__x000a_Skills:_x000a__x000a_â€¢ Extensive experience in HR management roles_x000a__x000a_â€¢ Strong knowledge of employment laws, regulations, and HR best practices._x000a__x000a_â€¢ Excellent leadership and people management skills, with the ability to inspire and motivate a team._x000a__x000a_â€¢ Exceptional interpersonal and communication skills, with the ability to influence and build relationships at all levels of the organization._x000a__x000a_â€¢ Strong analytical and problem-solving abilities._x000a__x000a_â€¢ Demonstrated ability to manage multiple priorities and work in a fast-paced environment._x000a__x000a_"/>
    <x v="0"/>
    <x v="3"/>
    <x v="62"/>
    <x v="7"/>
    <n v="31537981"/>
    <x v="3"/>
    <x v="2"/>
    <x v="1"/>
  </r>
  <r>
    <n v="766"/>
    <x v="682"/>
    <x v="21"/>
    <x v="3"/>
    <x v="0"/>
    <x v="355"/>
    <x v="458"/>
    <s v="1 day ago"/>
    <n v="200"/>
    <s v="What Youâ€™ll Do_x000a__x000a_If you desire to be part of something special, to be part of a winning team, to be part of a fun team â€“ winning is fun. We are looking forward to a Deputy Manager HR based in, Mumbai / Bangalore / Delhi India. In Eaton, making our work exciting, engaging, meaningful; ensuring safety, health, wellness; and being a model of inclusion &amp; diversity are already embedded in who we are - itâ€™s in our values, part of our vision, and our clearly defined aspirational goals. This exciting role offers opportunity to:_x000a__x000a_The primary function of the role is to act as an HR business partner to support the Sales &amp; Services team of Electrical sector - India, spread all across India. The successful incumbent will provide HR support to commercial teams while balancing the needs of the business and employees in accordance with Eatonâ€™s values and ethics._x000a__x000a_&quot;1. Manage and support the employee life cycle processes including hiring upto SB05 , HR operations, development &amp; engagement of sales &amp; services teams spread across India_x000a__x000a__x000a_ * Drive engagement calendar execution for commercial teams across locations, fun@work events,festival celebrations, employee connects etc_x000a_ * Support Commercial HR lead in conducting Training need Survey &amp; identification of training needs thru the same including but not limited to TalentReviews, Perf appraisals etc._x000a_ * Support HR Lead in the execution of the training programs including, product training, digital training, behavioural training etc_x000a_ * Overall supervise payroll, &amp; monitor nos hired within budget for contingent workforce, Cost etc._x000a_ * Maintain data integrity of HRMS &amp; support in getting the monthly MIS ready with accuracy_x000a_ * Utilize HR analytical tools (HR balanced scorecard) to support business and employment decisions_x000a_ * Work closely with Commercial HR lead to execute campus hiring plan, curriculum and retention for GETs within Eaton_x000a_ * Learn how to process quarterly Sales incentive plan with accuracy &amp; as per schedule_x000a_ * Drive employee engagement identified through employee survey process and action planning in accordance to Business needs_x000a_ * Travel across all sites once in 2 months for employee connect, better engagement and grievance resolution&quot;_x000a_   _x000a_   _x000a_   _x000a__x000a_Qualifications_x000a__x000a_MBA, PG in HR Programs_x000a__x000a_8+ yrs experience in HR. experience in handling commercial team would be added advantage_x000a__x000a_Skills_x000a__x000a_&quot;_x000a__x000a__x000a_ * Well averse with Labour laws_x000a_ * High level of interpersonal skill and integrity_x000a_ * Ability to influence others including peers and business leaders_x000a_ * Strong managerial courage_x000a_ * Process oriented - proven ability to improve / streamline processes to support business needs_x000a_ * Strong employee relation &amp; communication skills_x000a_ * Willingness to travel across the country as required (25%)_x000a_   _x000a_   _x000a_   _x000a__x000a_High level understanding of Labor laws and critical statutory compliances_x000a__x000a_Yes! Because you are the one we are looking for, we hope to hear from you now!_x000a__x000a_]]&gt;_x000a__x000a_"/>
    <x v="0"/>
    <x v="2"/>
    <x v="7"/>
    <x v="63"/>
    <n v="2599"/>
    <x v="17"/>
    <x v="11"/>
    <x v="1"/>
  </r>
  <r>
    <n v="767"/>
    <x v="683"/>
    <x v="51"/>
    <x v="0"/>
    <x v="0"/>
    <x v="357"/>
    <x v="81"/>
    <s v="3 weeks ago"/>
    <n v="200"/>
    <s v="Genpact is inviting applications for the role of 'Human Resource Business Partner (HRBP)- Senior Manager._x000a__x000a__x000a__x000a__x000a_*Education - MBA from TIER 1institute only._x000a__x000a_*Experience - Must have relevant experience of minimum 6 years in HRBP Role:_x000a__x000a_Attrition Control, Retention Management, Performance Management, Succession Planning, employee life cycle etc._x000a__x000a__x000a__x000a__x000a_Must have handled minimum Headcount of 800 employees._x000a__x000a__x000a__x000a__x000a_*Location - Noida_x000a__x000a_*Shift - Day Shift_x000a__x000a_*Notice Period - Max. 60 days_x000a__x000a__x000a__x000a__x000a_Responsibilities -_x000a__x000a_ * Drive governance on critical human resource metrics such as retention, engagement &amp; cost for a fast paced business._x000a_ * Engage &amp; work with key internal and external partners in a matrixed relationship for C&amp;B, Staffing, HRSS and the business_x000a_ * Operate independently &amp; ensure employee satisfaction &amp; development of the team Train, mentor and leading HR initiatives and best Practices._x000a_ * Directly interact with the customer and you should have phenomenal Client Management skills_x000a_ * Lead the way in implementing change initiatives related to culture, performance, recognition and policies_x000a_ * Responsible for HR operations, Employee Relations and Business HR teams._x000a_ * Promote alignment and collaboration across the organization, driving synergy and perspective, demonstrate common process and consistent messaging._x000a_ * Coach individual managers on growing management capabilities._x000a_ * Understand the business and its challenges to help address the organization and peoples' ask_x000a_ * Assist with the change process as the company meets the challenges of hyper-growth and the need to scale_x000a_ * Partner with expertise centers to tackle business problems and to executive on corporate-wide talent initiatives_x000a_ * Deliver short-term solutions while also solving for long-term problems by addressing immediate challenges and underlying causes_x000a_ * Use data to measure success: learn, iterate, and improve; analyse trends and develop proactive actions to further support business objectives_x000a_ * Consult legal counsel to ensure that policies, actions comply to Statutory regulations by government / non-government bodies. Manage, Own and Maintain all communication and records required for Statutory compliances_x000a_ * Own/drive HR policies and directives and ensure smooth implementation across the firm."/>
    <x v="0"/>
    <x v="3"/>
    <x v="90"/>
    <x v="166"/>
    <n v="210064"/>
    <x v="3"/>
    <x v="2"/>
    <x v="0"/>
  </r>
  <r>
    <n v="768"/>
    <x v="684"/>
    <x v="4"/>
    <x v="2"/>
    <x v="1"/>
    <x v="357"/>
    <x v="459"/>
    <s v="21 hours ago"/>
    <n v="200"/>
    <s v="Here's what you can look forward to_x000a__x000a_The HR Partner at Saviant will serve as a trusted advisor, taking charge of a diverse range of People Practices and initiatives aimed at creating an outstanding employee experience. Your role will encompass providing strategic HR support, offering expert guidance, and working closely with Business Leaders to cultivate a highly engaged, positive workforce that aligns with and drives the achievement of Saviantâ€™s business objectives._x000a__x000a_Â _x000a__x000a_This role delves into the following crucial aspects of HR at Saviant â€“_x000a__x000a_Â _x000a__x000a_Delivering People Practices_x000a__x000a_Working with Business Leaders to conceptualize and implement various people practices and frameworks to ensure Saviant members are guided by well-structured policies and procedures,_x000a__x000a_Â _x000a__x000a_Data-Driven Decision-Making_x000a__x000a_Monitoring HR metrics and trends to facilitate decision making to proactively address issues and refine people strategies. You will leverage organizational dashboards and various surveys to gain insights into employee performance, satisfaction levels, and other crucial indicators._x000a__x000a_Â _x000a__x000a_Driving Employee Engagement_x000a__x000a_Being readily accessible to all Saviant members and facilitates open communication so that they feel valued and heard. Additionally, Implementing innovative programs such as onboarding, Â job assistance, career planning, and training and development to enhance team motivation, productivity and job satisfaction._x000a__x000a_Â _x000a__x000a_Defining Career Development_x000a__x000a_Ensuring that individuals are in roles that align with their skills and aspirations and have a clear career roadmaps. You will work with line Managers to ensure that each individual's potential is harnessed to the fullest._x000a__x000a_Â _x000a__x000a_Internal Communication Strategy_x000a__x000a_Being responsible for developing and implementing a comprehensive internal communication strategy to ensure that information flows seamlessly across all levels of the organization, fostering a culture of transparency and sense of shared purpose._x000a__x000a_Â _x000a__x000a_Employer Branding_x000a__x000a_Actively contributing toÂ  promote Saviantâ€™s values, culture, work environment, and overall employee experience to enhance its position as an employer of choice._x000a__x000a_Â _x000a__x000a_Effective HR Process Execution_x000a__x000a_Ensuring HR processes are carried out seamlessly and timely, contributing to the overall efficiency and effectiveness of the organization._x000a__x000a_Â _x000a__x000a_Here is what we would like you to bring_x000a__x000a_Bachelor's degree in Human Resources, Business Administration, or a related field (Masterâ€™s degree or HR certification is a plus)._x000a__x000a_8 to 12 years of experience in HR management, with a focus on designing and implementing HR programs._x000a__x000a_Strong knowledge of HR best practices, employment laws, and regulations._x000a__x000a_Excellent interpersonal and communication skills, with the ability to build strong relationships at all levels._x000a__x000a_Demonstrated problem-solving and decision-making abilities._x000a__x000a_Ability to perform tasks independently without much supervision._x000a__x000a_What we consider a right fit for this role_x000a__x000a_You have been a part of defining and implementing various HR strategies and processes for the last 3 years in IT industry_x000a__x000a_You are currently responsible for tracking people performance and KPIs to support business growth_x000a__x000a_You have implemented technology, tools and solutions for data driven decision making._x000a__x000a_You are responsible to improve people satisfaction and retention._x000a__x000a_Â "/>
    <x v="0"/>
    <x v="0"/>
    <x v="5"/>
    <x v="20"/>
    <n v="2835465"/>
    <x v="11"/>
    <x v="6"/>
    <x v="1"/>
  </r>
  <r>
    <n v="769"/>
    <x v="685"/>
    <x v="24"/>
    <x v="0"/>
    <x v="0"/>
    <x v="357"/>
    <x v="460"/>
    <s v="3 weeks ago"/>
    <n v="200"/>
    <s v="Why Join 7-Eleven Global Solution Center?_x000a__x000a_When you join us, you will Take Ownership â€“ Within a product area, the teams will own end-to-end delivery of solutions. The teams will be entrusted with responsibility and ownership for the delivery of products. They will also support the local teams in each country in integrating new digital assets with existing systems Challenge Yourself â€“ Products built in Bangalore will be deployed across our network of convenience stores, supporting over a billion transactions per year. If you are up for a challenge like never before, step forward. Build Solutions for Scale â€“ We have over 80,000 stores in over 18 countries dealing in a diverse range of products. The product team will build digital solutions to be deployed at scale, supporting our business operations spread across the globe. Move Around and Grow - Cross-functional learning is not just allowed at 7-Eleven; itâ€™s applauded. Weâ€™ve got the size, stability, and resources that make it possible for employees to find rewarding careers Lead and Serve - 7-Eleven has always been about serving the needs of our customers and community._x000a__x000a__x000a__x000a__x000a_Why We Exist, Our Purpose and Our Transformation_x000a__x000a_7-Eleven exists to be a customer-obsessed, digitally enabled organization, seamlessly linking our physical stores with digital products and services. Our purpose is to redefine convenience by continually delivering best-in-class customer experiences and solutions in an environment where consumer demands are rapidly changing. By anticipating customer needs, we develop and deploy platforms that allow customers to shop, pay and receive products and services how they choose. For our success, we are executing a cultural change underscored by leadership principles and supported by realigning organizational resources and processes._x000a__x000a__x000a__x000a__x000a_ROLE: Human Resource Business Partner - Contract to hire role_x000a__x000a__x000a__x000a__x000a_Summary:_x000a__x000a_HR Business Partner (HRBP) position is responsible for aligning business objectives with employees and management in designated business units. The position formulates partnerships across the HR function to deliver value-added service to management and employees that reflects the business objectives of the organization. The HRBP maintains an effective level of business literacy about the business unit's financial position, its midrange plans, its culture and its competition._x000a__x000a__x000a__x000a__x000a_Responsibilities:_x000a__x000a_Â· Conducts weekly meetings with respective business units._x000a__x000a_Â· Consults with line management, providing HR guidance when appropriate._x000a__x000a_Â· Analyzes trends and metrics in partnership with the HR group to develop solutions, programs and policies._x000a__x000a_Â· Manages and resolves complex employee relations issues. Conducts effective, thorough and objective investigations._x000a__x000a_Â· Maintains in-depth knowledge of legal requirements related to day-to-day management of employees, reducing legal risks and ensuring regulatory compliance. Partners with the legal department as needed/required._x000a__x000a_Â· Provides day-to-day performance management guidance to line management (e.g., coaching,_x000a__x000a_Â· counseling, career development, disciplinary actions)._x000a__x000a_Â· Works closely with management and employees to improve work relationships, build morale, and increase productivity and retention._x000a__x000a_Â· Provides HR policy guidance and interpretation._x000a__x000a_Â· Provides guidance and input on business unit restructures, workforce planning and succession planning._x000a__x000a_Â· Identifies training needs for business units and individual executive coaching needs._x000a__x000a_Â· Performs other related duties as assigned._x000a__x000a__x000a__x000a__x000a_Required Skills:_x000a__x000a_Â· Excellent verbal and written communication skills._x000a__x000a_Â· Excellent interpersonal and customer service skills._x000a__x000a_Â· Excellent organizational skills and attention to detail._x000a__x000a_Â· Ability to acquire a thorough understanding of the organization's hierarchy, jobs, qualifications, compensation practices, and the administrative practices related to those factors._x000a__x000a_Â· Excellent time management skills with a proven ability to meet deadlines._x000a__x000a_Â· Strong analytical and problem-solving skills._x000a__x000a_Â· Proficiency in MS-Excel and had good Data Management skills_x000a__x000a__x000a__x000a__x000a_Qualifications:_x000a__x000a_Â· Minimum of 3 years of experience resolving complex employee relations issues._x000a__x000a_Â· Working knowledge of multiple human resource disciplines, including compensation practices, organizational diagnosis, employee and union relations, diversity, performance management, and employment laws._x000a__x000a_Â· Bachelor's degree_x000a__x000a_Â· Proficiency in MS-Excel reporting_x000a__x000a__x000a__x000a__x000a_7-Eleven is an equal opportunity employer and value diversity at our company."/>
    <x v="2"/>
    <x v="4"/>
    <x v="62"/>
    <x v="7"/>
    <n v="6176"/>
    <x v="0"/>
    <x v="0"/>
    <x v="0"/>
  </r>
  <r>
    <n v="770"/>
    <x v="686"/>
    <x v="34"/>
    <x v="0"/>
    <x v="0"/>
    <x v="358"/>
    <x v="461"/>
    <s v="1 week ago"/>
    <n v="200"/>
    <s v="Databases are the beating heart of every business in the world._x000a__x000a_Cockroach Labs is the creator of CockroachDB, the most highly evolved cloud-native, distributed SQL database on the planet that scales fast, survives anything, and thrives anywhere. We created CockroachDB to unshackle teams from the constraints of their database. Join us on our mission to enable every developer to build world-changing applications!_x000a__x000a_About The Role_x000a__x000a_We are looking for an HR Business Partner to join our People team at Cockroach Labs. This role is the first of its kind in our India office and will require someone who is willing to wear multiple hats. As an HRBP, you will support all personnel in India with employee relations, performance, and talent development matters. You will also serve as an HR Generalist to support a wide range of activities across workplace logistics, employee onboarding, and employee engagements on the ground in India. This role is a critical link across our Bengaluru regional hub and our headquarters in NYC._x000a__x000a_You Will_x000a__x000a__x000a_ * Collaborate with our India site lead, management team, and People team to ensure we are offering a competitive and locally relevant experience._x000a_ * Facilitate HR programs and processes (performance management, annual reviews, etc.) and provide HR expertise to ensure desired objectives and outcomes are attained._x000a_ * Align HR support in India with global HRBP counterparts by supporting key initiatives for relevant groups across GTM and R&amp;D._x000a_ * Support India-related benefits and payroll activities, including new hire orientations, offering locally relevant input on benefits programs, marketing internal benefit programs, and enhancing employee understanding of leave processes and policies._x000a_ * Work cross-functionally with Workplace Experience and Corporate Engineering to support with administrative tasks, streamline office operations, and provide additional resourcing, as needed._x000a_ * Collaborate with the People team to champion and accelerate a culture of excellence in which people feel engaged and inspired to deliver top business results._x000a_ * Drive continuous improvement in HR processes and procedures across India and the Asia Pacific region, ensuring compliance with local laws and continuity across our global employee base._x000a_   _x000a_   _x000a__x000a_The Expectations_x000a__x000a_In your first 30 days, you will learn about our current processes, programs, and systems. You will meet with colleagues in the region and across the company and start building relationships that will help you better understand Cockroach Labs. It is imperative that you take this time to connect with fellow Roachers, so that you have an understanding of how we work and what we value._x000a__x000a_In your first 60 days, you will gain familiarity with our India regional colleagues and existing programs. Youâ€™ll start to think of plans that will play to our strengths, mitigate our weaknesses, and build upon the foundation of processes and programs we offer._x000a__x000a_After 3 months, you will be integrated into the team. You will be the primary HR point of contact working directly with our India Roachers. You will leverage strong relationships across our People Team for support and share feedback that can be deployed to improve people processes and programs company-wide._x000a__x000a_You Have_x000a__x000a__x000a_ * At least 6 years of experience required; preferred experience working in a fast-moving, high-growth organization especially in an independent office environment_x000a_ * 4+ years of experience working with managers and leaders in an HRBP capacity_x000a_ * Relevant experience building company culture and increasing employee engagement_x000a_ * Experience demonstrating judgment and integrity in sensitive situations_x000a_ * Superb communication skills, including effective facilitation, listening and writing_x000a_ * Knowledge of HR programs and practices, including applicable regional employment laws and regulations_x000a_   _x000a_   _x000a__x000a_The Team_x000a__x000a_Reporting to Lauren Weber, Director, People Operations_x000a__x000a_Lauren is a culture vulture. Whether youâ€™re talking about organizations, foods, or places... she likes to keep up with what's delicious, fun, and interesting. Born and raised in Kentucky, her career has spanned industries (government, nonprofit, education, tech) and locations (Berlin, District of Columbia, San Francisco, New York). Cringeworthy old-school HR stories are what make Lauren passionate about ensuring Roachers are supported and engaged by our people processes and programs._x000a__x000a_Our Benefits_x000a__x000a__x000a_ * Competitive Health Insurance Coverage (for you &amp; your dependents!)_x000a_ * Paid Parental Leave (with baby bucks)_x000a_ * Flexible PTO &amp; Flexible Hours_x000a_   _x000a_   _x000a__x000a_Cockroach Labs is proud to be an Equal Opportunity Employer building a diverse and inclusive workforce. If you need additional accommodations to feel comfortable during your interview process, please email us at accessibility@cockroachlabs.com."/>
    <x v="0"/>
    <x v="3"/>
    <x v="62"/>
    <x v="2"/>
    <n v="9309408"/>
    <x v="0"/>
    <x v="0"/>
    <x v="1"/>
  </r>
  <r>
    <n v="771"/>
    <x v="687"/>
    <x v="4"/>
    <x v="2"/>
    <x v="1"/>
    <x v="359"/>
    <x v="391"/>
    <s v="21 hours ago"/>
    <n v="200"/>
    <s v="CHRO â€“ ROLES AND RESPONSIBILITY_x000a__x000a_JOB DESCRIPTION_x000a__x000a_Key Responsibilities:_x000a__x000a_1. Strategic HR Leadership: Provide strategic leadership and direction for the HR_x000a__x000a_department, ensuring that HR initiatives support the organization's mission, vision, and_x000a__x000a_objectives._x000a__x000a_2. HR Strategy Development: Develop and execute HR strategies, policies, and_x000a__x000a_programs that align with the organization's business strategy and drive employee_x000a__x000a_engagement, retention, and performance._x000a__x000a_3. Talent Acquisition: Oversee the recruitment and onboarding processes to attract_x000a__x000a_and retain top talent. Develop recruitment strategies, manage talent pipelines,_x000a__x000a_and collaborate with hiring managers._x000a__x000a_4. Employee Relations: Foster positive employee relations by handling employee_x000a__x000a_grievances, disputes, and disciplinary actions professionally and in compliance_x000a__x000a_with labour laws and regulations._x000a__x000a_5. Performance Management: Implement performance management systems,_x000a__x000a_including goal setting, performance appraisals, and feedback mechanisms to drive_x000a__x000a_employee growth and development._x000a__x000a_6. Training and Development: Develop and oversee training and development_x000a__x000a_programs to enhance employee skills, competencies, and career growth_x000a__x000a_opportunities._x000a__x000a_7. Compensation and Benefits: Manage compensation and benefits programs,_x000a__x000a_ensuring competitiveness and alignment with market standards. Analyse_x000a__x000a_compensation data to make informed decisions._x000a__x000a_8. HR Compliance: Ensure compliance with labour laws, regulations, and HR best_x000a__x000a_practices. Develop and maintain HR policies and procedures._x000a__x000a_9. Diversity, Equity, and Inclusion (DEI): Promote a diverse and inclusive workplace_x000a__x000a_by implementing DEI initiatives and programs that support fairness, equity, and_x000a__x000a_respect for all employees._x000a__x000a_10. Employee Engagement: Develop strategies to enhance employee engagement,_x000a__x000a_satisfaction, and retention. Conduct employee surveys and take actions based on_x000a__x000a_feedback._x000a__x000a_11. Succession Planning: Create and execute succession planning processes to identify_x000a__x000a_and develop future leaders within the organization._x000a__x000a_12. HR Technology: Evaluate and implement HR technology solutions, such as HRIS_x000a__x000a_(Human Resources Information System) or HRMS (Human Resources_x000a__x000a_Management System), to streamline HR processes and data management._x000a__x000a__x000a__x000a_13. Labour Relations: If applicable, manage relationships with labour unions,_x000a__x000a_negotiate labour contracts, and ensure compliance with union agreements._x000a__x000a_14. Budget Management: Develop and manage the HR budget, including monitoring_x000a__x000a_and controlling expenses._x000a__x000a_15. Data Analytics: Utilize HR analytics to track key HR metrics, generate insights, and_x000a__x000a_make data-driven decisions to improve HR processes and employee outcomes._x000a__x000a_Qualifications and Requirements:_x000a__x000a_â€¢ Bachelor's degree in Human Resources, Business Administration, or a related field;_x000a__x000a_Master's degree and HR certification (e.g., SHRM-SCP, SPHR) may be preferred._x000a__x000a_â€¢ Extensive experience in HR leadership roles, including prior experience as a Head_x000a__x000a_of HR or equivalent._x000a__x000a_â€¢ Total Minimum Experience of 15+ Years._x000a__x000a_â€¢ Thorough knowledge of HR best practices._x000a__x000a_â€¢ Strong strategic thinking and the ability to align HR initiatives with business goals._x000a__x000a_â€¢ Excellent interpersonal and communication skills._x000a__x000a_â€¢ Leadership and team management skills._x000a__x000a_â€¢ Proficiency in HR software and technology._x000a__x000a_â€¢ Strong analytical and problem-solving abilities._x000a__x000a_â€¢ Ability to handle sensitive and confidential information with discretion._x000a__x000a_â€¢ Commitment to diversity, equity, and inclusion principles._x000a__x000a_manish@intellectualcapital.co.in"/>
    <x v="0"/>
    <x v="6"/>
    <x v="62"/>
    <x v="167"/>
    <n v="944804"/>
    <x v="10"/>
    <x v="7"/>
    <x v="1"/>
  </r>
  <r>
    <n v="772"/>
    <x v="688"/>
    <x v="97"/>
    <x v="0"/>
    <x v="0"/>
    <x v="357"/>
    <x v="81"/>
    <s v="5 days ago"/>
    <n v="171"/>
    <s v="Genpact is inviting applications for the role of 'Human Resource Business Partner (HRBP) - Assistant Manager/ Manager._x000a__x000a__x000a__x000a__x000a_CANDIDATE MUST BE COMFORTABLE TO RELCOATE - HYDERABAD._x000a__x000a__x000a__x000a__x000a_*Education - Any Graduate/ MBA from premier institute._x000a__x000a_*Experience - Must have relevant experience in HRBP Role only -_x000a__x000a_Assistant Manager - Min 5 years_x000a__x000a_Manager - Min 7 years_x000a__x000a_Must have expertise in - Attrition Control, Retention Management, Succession Planning, Employee Life Cycle etc. - FRONT END ROLE_x000a__x000a__x000a__x000a__x000a_Must have handled minimum Headcount of 800 employees._x000a__x000a__x000a__x000a__x000a_*Location - Hyderabab_x000a__x000a_*Shift - UK Shift_x000a__x000a_*Notice Period - Max. 60 days_x000a__x000a__x000a__x000a__x000a_Responsibilities -_x000a__x000a_ * Drive governance on critical human resource metrics such as retention, engagement &amp; cost for a fast paced business._x000a_ * Engage &amp; work with key internal and external partners in a matrixed relationship for C&amp;B, Staffing, HRSS and the business_x000a_ * Operate independently &amp; ensure employee satisfaction &amp; development of the team Train, mentor and leading HR initiatives and best Practices._x000a_ * Directly interact with the customer and you should have phenomenal Client Management skills_x000a_ * Lead the way in implementing change initiatives related to culture, performance, recognition and policies_x000a_ * Responsible for HR operations, Employee Relations and Business HR teams._x000a_ * Promote alignment and collaboration across the organization, driving synergy and perspective, demonstrate common process and consistent messaging._x000a_ * Coach individual managers on growing management capabilities._x000a_ * Understand the business and its challenges to help address the organization and peoples' ask_x000a_ * Assist with the change process as the company meets the challenges of hyper-growth and the need to scale_x000a_ * Partner with expertise centers to tackle business problems and to executive on corporate-wide talent initiatives_x000a_ * Deliver short-term solutions while also solving for long-term problems by addressing immediate challenges and underlying causes_x000a_ * Use data to measure success: learn, iterate, and improve; analyse trends and develop proactive actions to further support business objectives_x000a_ * Consult legal counsel to ensure that policies, actions comply to Statutory regulations by government / non-government bodies. Manage, Own and Maintain all communication and records required for Statutory compliances_x000a_ * Own/drive HR policies and directives and ensure smooth implementation across the firm."/>
    <x v="0"/>
    <x v="3"/>
    <x v="90"/>
    <x v="168"/>
    <n v="210064"/>
    <x v="2"/>
    <x v="1"/>
    <x v="1"/>
  </r>
  <r>
    <n v="773"/>
    <x v="689"/>
    <x v="25"/>
    <x v="0"/>
    <x v="0"/>
    <x v="360"/>
    <x v="126"/>
    <s v="2 days ago"/>
    <n v="200"/>
    <s v="Overview_x000a__x000a_Main Purpose: -_x000a__x000a__x000a_ * Ensuring welfare workerâ€™s by continuous communication with the Factory Management &amp; Workers_x000a_ * Ensure accurate timely processing and maintenance of salaries, records, claims and employee related documents_x000a_ * To promote harmonious relations and to do liaison work between the workers and the management._x000a_ * Supporting the Manager in ensuring compliance related to applicable labor law related &amp; statutory obligations_x000a_ * Assisting the Manager in maintaining a positive IR environment in the company_x000a_   _x000a_   _x000a__x000a_Responsibilities_x000a__x000a_Accountabilities â€“_x000a__x000a__x000a_ * Ensure fulfilment of obligations of statutory or otherwise, in the application of the provisions of the Factories Act, 1948, and the rules made thereunder._x000a_ * Ensuring the functioning of Time Office &amp; keeping track leave , attendance management._x000a_ * Ensure timely payment of wages and statutory dues on monthly and yearly basis._x000a_ * Ensuring provident fund pension and superannuation fund, gratuity payments, maternity benefits, workmen's compensation, Employee State Insurance and other welfare and social benefit measures._x000a_ * Ensure submission of all notices, periodically and yearly returns to all statutory authorities._x000a_ * Ensure provision or amenities such as first-aid, ambulance rooms, canteens, crech, shelters for rest etc._x000a_ * Monitor the grant of leave with wages, explain to the workers the provisions relating to leave with wages and other leave privileges, and to guide the workers in the matter of submission of application for grant of leave for regularizing authorized absence_x000a_ * Supervise and control the notice board and information bulletins to facilitate further education of workers and to encourage their attendance at technical institutes._x000a_ * Supervision of contractual workforce and the applicable acts and rules_x000a_ * Grievance handling in line with Salary or other benefits._x000a_   _x000a_   _x000a__x000a_Scope - what is the scope of the role - volume, net revenue, budget, geography, number of customers, number of sites etc for THIS role?_x000a__x000a__x000a_ * Budget: Operate within budgets as per AOP_x000a_ * Geography: Entire Plant Staff, Operatives &amp; Contractual_x000a_ * No of sites: One Plant (Kosi Plant)_x000a_   _x000a_   _x000a__x000a_Qualifications_x000a__x000a__x000a_ * At least 3-6 years of plant experience managing frontline and staff through progressive HR interventions_x000a_ * Desirable, Proven, experience of at least 3-6 years in the HR function in a manufacturing industry_x000a_ * Handling tough Industrial relations scenarios_x000a_ * Education : Mater of Social Workers (MSW), Masterâ€™s degree in HRM, HRD , HR, PM/PG Diploma in Personnel Management / Industrial Relations_x000a_ * Fluency in English &amp; Hindi"/>
    <x v="0"/>
    <x v="3"/>
    <x v="62"/>
    <x v="45"/>
    <n v="1431"/>
    <x v="93"/>
    <x v="2"/>
    <x v="1"/>
  </r>
  <r>
    <n v="775"/>
    <x v="690"/>
    <x v="25"/>
    <x v="0"/>
    <x v="0"/>
    <x v="357"/>
    <x v="462"/>
    <s v="2 days ago"/>
    <n v="200"/>
    <s v="Qualifications: MBA from a Tier-1 institute_x000a__x000a__x000a__x000a__x000a_Work Experience: Senior professional within the financial services industry with 5-7 years of experience as an HRBP_x000a__x000a__x000a__x000a__x000a_Key Responsibilities:_x000a__x000a_ * Spearhead the talent acquisition process, including campus recruitment initiatives, and collaborate closely with the business unit leaders to understand their specific hiring needs_x000a_ * Developing and implementing strategies, programs, and initiatives that foster a positive work environment. Partner with leadership to identify engagement drivers, conduct surveys, and analyze data to drive continuous improvement in employee satisfaction and commitment_x000a_ * In collaboration with the HR team, analyzes trends and metrics to create programs, solutions, and policies._x000a_ * Recognize the objectives and difficulties of the company, and adjust HR procedures as necessary._x000a_ * Implementing and managing the PMS, including goal setting, regular performance feedback, and development plan_x000a_ * Manage the annual compensation planning process, including salary reviews, incentive programs and bonus structures._x000a_ * Analyze salary data and market trends to make data-driven recommendations regarding salary adjustments and bonuses."/>
    <x v="0"/>
    <x v="3"/>
    <x v="62"/>
    <x v="20"/>
    <n v="330492"/>
    <x v="7"/>
    <x v="6"/>
    <x v="1"/>
  </r>
  <r>
    <n v="776"/>
    <x v="691"/>
    <x v="4"/>
    <x v="2"/>
    <x v="1"/>
    <x v="353"/>
    <x v="463"/>
    <s v="20 hours ago"/>
    <n v="37"/>
    <s v="Your Role at Cabot_x000a__x000a_Delivers HR generalist services to a broad client base at a particular location. Aspects of the work include recruitment, development, performance management, employee relations, compensation and benefits. This is an experienced level performing in various areas of HR service delivery_x000a__x000a_How You Will Make An Impact_x000a__x000a__x000a_ * Works with local managers to plan and identify current and longer-term staffing needs. Screens and interviews applicants, both internally and externally at all levels. Leads recruitment initiatives, including special in-house events or external recruiting_x000a_ * Provides counsel and advice to line management regarding a wide variety of employee relations issues. Facilitates discussions between employees and managers. Actively involved in the implementation and continuous improvement of an effective Performance Based Management (PBM) system to enhance employee performance and development_x000a_ * Promotes open communications between employees and managers. Works with managers to develop and execute communication plans_x000a_ * Assists with the implementation of training and developmental needs of the organization. Participates in the development and delivery of training programs_x000a_ * Ensures integrity of data entered in the HR Information System; works closely with HRMIS Center as needed. Enters new and updates changes to employee data_x000a_ * Where required, administers employee benefits and keeps abreast of changing issues both within and outside of Cabot to assure competitiveness of benefit offerings. Respond to employee issues and concerns_x000a_ * Assists in the succession and organizational planning processes to assure employee career development and full utilization of resources_x000a_ * Administers HR policies and processes fairly and uniformly. Promotes Cabot culture and an environment of open communication between management and employees_x000a_ * Ensures compliance with all applicable laws and regulations_x000a_   _x000a_   _x000a__x000a_What You Will Bring To Cabot_x000a__x000a__x000a_ * Throughout knowledge of HR specialties (Benefits, Compensation, Employment, Employee Relations, HRMIS, data protection techniques. administration, Organization Development)_x000a_ * PC Skills (MS Office, Lotus Notes, MS Project, etc). Ability to generate/develop reports_x000a_ * Ability to manage areas such as coaching, career counseling, PBM, etc. Strong communications skills in order to interface with employees and managers and handle sensitive issues_x000a_ * Ability to facilitate meetings; deliver training_x000a_ * Ability to work effectively in teams"/>
    <x v="2"/>
    <x v="4"/>
    <x v="62"/>
    <x v="169"/>
    <n v="5970"/>
    <x v="7"/>
    <x v="6"/>
    <x v="1"/>
  </r>
  <r>
    <n v="777"/>
    <x v="692"/>
    <x v="26"/>
    <x v="0"/>
    <x v="0"/>
    <x v="361"/>
    <x v="464"/>
    <s v="3 days ago"/>
    <n v="200"/>
    <s v="The world leader in cosmetics, Lâ€™OrÃ©al is present in 150 countries on five continents. Our 35 international brands have allowed us to devote ourselves solely to one business: beauty, with a mission to provide the best in cosmetics innovation to all women and men globally. Our ambition is to win over another one billion consumers around the world by inventing the cosmetic products that meet the infinite diversity of their needs and desires through continued digital innovation. Lâ€™OrÃ©al supports diversity and sustainable, ethical sourcing for all our products, and we have reduced our emissions by approx. 78% since 2005._x000a__x000a_The DNA of Lâ€™OrÃ©al is Innovation and we are driven by a real passion for the future. Our Research and Innovation Centres in India are the sixth innovation hub for Lâ€™OrÃ©al worldwide to fuel local market innovations._x000a__x000a_The distance between beauty and tech is closing rapidly, and we are determined to be pioneers in this new beauty tech world. New digital technologies and services are making the world of beauty move faster than ever before. Data and artificial intelligence are opening new horizons for personalization and customization. By incorporating digital into everything that we do, we are creating a better relationship with our consumers._x000a__x000a_When beauty and tech collide, the impossible can happen!_x000a__x000a_In our journey, we are looking for talented individuals who can lead us on this mission._x000a__x000a_Would you like to be a part of the adventure?_x000a__x000a_Key Deliverables_x000a__x000a_We have a suitable opening in the function of Human Resources for the position of Regional HR. In this individual contributor role, the person will be completely responsible for the people management, acting as an adviser and providing professional support for all HR related activities. The candidate should have 2 - 4 years of relevant HRBP experience. Candidates with strong recruitment background will be given preference. The details of the same are given below:_x000a__x000a_Talent Acquisition_x000a__x000a__x000a_ * Plan and execute the region's hiring plans including entry-level recruitment for the Sales &amp; Education teams._x000a_ * Responsible for Onboarding and orientation of all the new joiners in partnership with the Sales team._x000a_   _x000a_   _x000a__x000a_Talent Engagement_x000a__x000a__x000a_ * Drive employee engagement programs through proactive and structured interventions_x000a_ * Handle grievances and concerns with empathy and bring them to closure._x000a_ * Keeps a proactive check on the general employee well-being engagement levels and intervene actively when necessary._x000a_   _x000a_   _x000a__x000a_Learning &amp; Development_x000a__x000a__x000a_ * Plan and execute the training development programs as per Corporate LD Calendar_x000a_ * Actively build a culture of learning by sharing best practices and knowledge-sharing across the region._x000a_   _x000a_   _x000a__x000a_Performance Management_x000a__x000a__x000a_ * Partner with the line managers to address performance gaps and facilitate discussions/processes to assess appropriate action_x000a_ * Guideline Managers on all aspects of performance management including feedback and performance coaching_x000a_   _x000a_   _x000a__x000a_Process Compliance_x000a__x000a__x000a_ * Partner with HR COE teams to drive HR agendas in the region._x000a_ * Provide timely feedback/inputs to the COE teams on the policies and processes._x000a_ * Participate in key HR projects in the areas of Rewards, Learning &amp; Development, Engagement etc._x000a_   _x000a_   _x000a__x000a_Professional Competencies_x000a__x000a__x000a_ * Ability to manage diverse stakeholders._x000a_ * Ability to coach and mentor sales employees, having a strong sales acumen himself/herself_x000a_ * Strong Business Communication skills with the ability to influence and convince stakeholders by objectively presenting challenging views_x000a_ * Proficient in handling employee issues with sensitivity, objectivity and empathy_x000a_ * Proficient in data analytics, process orientations exception handling_x000a_ * Team Player with the ability to network collaborate with diverse teams across locations._x000a_   _x000a_   _x000a__x000a_Qualification_x000a__x000a__x000a_ * MBA from a Tier 1 or Tier 2 institute._x000a_   _x000a_   _x000a__x000a_Interactions_x000a__x000a__x000a_ * Internal â€“ Regional Sales Heads, Regional Sales &amp; Education teams, HR COEs._x000a_ * External â€“ Recruitment Consultants, Candidates._x000a_   _x000a_   _x000a__x000a_Lâ€™OrÃ©al is committed to building a diverse environment and is proud to be an equal opportunity employer. Lâ€™OrÃ©al closely prohibits discrimination against any employee or applicant for employment because of the individualâ€™s race, color, religion, gender, sexual orientation, gender identity or expression, national origin, age, disability or any other characteristic protected by law."/>
    <x v="0"/>
    <x v="2"/>
    <x v="62"/>
    <x v="170"/>
    <n v="1662"/>
    <x v="7"/>
    <x v="6"/>
    <x v="1"/>
  </r>
  <r>
    <n v="778"/>
    <x v="693"/>
    <x v="26"/>
    <x v="0"/>
    <x v="0"/>
    <x v="362"/>
    <x v="465"/>
    <s v="3 days ago"/>
    <n v="200"/>
    <s v="The role is accountable for managing end to end employee life cycle for Voice process_x000a__x000a__x000a__x000a__x000a_ * Driving execution of HR plan for the organization._x000a_ * Define talent strategy as per business strategy and goals; Anticipate and plan for capabilities that drive growth_x000a_ * Develop and oversee deployment of HR strategies, policies, and practices for the business unit_x000a_ * Influence and drive people outcome through other talent management functions including Talent acquisition, Talent development and Performance management_x000a_ * Oversee employee engagement and retention planning and implementation, managing exits_x000a_ * Lead culture and mindset shift to drive better business outcomes_x000a_ * Succession planning for key leadership roles in the unit_x000a_ * Build leadership pipeline_x000a_ * Report on key HR metrics and manage HR compliance for the business unit_x000a_ * Craft cutting edge solutions and presentations for request for proposals/request for information_x000a__x000a__x000a__x000a__x000a_Employee Relations:_x000a__x000a__x000a__x000a__x000a_ * Accountable for managing employee relations concerns, adhering to HR policy while following guidance._x000a_ * Drives resolution of issues, in collaboration with partners in staffing and legal and escalates when necessary._x000a_ * Work closely with HR COEs and ensure seamless integration of the HR priorities_x000a_ * Performance Management: Accountable for delivery of Performance Management processes, including Mid-Year Check-In and Performance Review, and is accountable for delivering calibration sessions during Performance Review._x000a_ * Employee / Manager Development: Partners with COE resources to deliver Employee &amp;Management Excellence programs and build capability and effectiveness in the line organization._x000a_ * Accountable for talent planning and management for the client / business, in fulfillment of the HR Plan._x000a_ * Drive and Delivery of Talent Management programs for HIPO population, following direction from the COE regarding responsibilities._x000a_ * Collaborates with HR Leadership to design talent planning solutions that will fulfill the HR Plan and serve the business._x000a__x000a__x000a__x000a__x000a_Competencies_x000a__x000a__x000a__x000a__x000a_ * Conformance with Policies/Compliances_x000a_ * Fosters a spirit of collaboration and team work_x000a_ * Has a Strategic focus and business acumen_x000a_ * Has a bias for action. Superior Implementation_x000a_ * Intellectually agile and analytical_x000a_ * Knowledge of statutory obligations/Other compliances_x000a_ * Relentlessly pursues excellence_x000a_ * Strategic Partner_x000a__x000a_"/>
    <x v="0"/>
    <x v="3"/>
    <x v="62"/>
    <x v="171"/>
    <n v="163743"/>
    <x v="11"/>
    <x v="6"/>
    <x v="1"/>
  </r>
  <r>
    <n v="779"/>
    <x v="694"/>
    <x v="4"/>
    <x v="2"/>
    <x v="1"/>
    <x v="363"/>
    <x v="466"/>
    <s v="19 hours ago"/>
    <n v="200"/>
    <s v="Love working with influencers and using social media?_x000a__x000a__x000a__x000a__x000a_Join our team! We're currently seeking a skilled Human Resource Manager to lead strategic HR initiatives, foster a positive workplace culture, and drive organizational excellence. If you have a proven track record in HR management and are ready to contribute to our dynamic team, we invite you to apply and be a key player in our continued success._x000a__x000a__x000a__x000a__x000a_Roles and Responsibilities:_x000a__x000a_ 1. Oversee the full HR lifecycle, from recruitment to employee offboarding, ensuring seamless processes and compliance with company policies and regulations._x000a_ 2. Develop and implement strategic HR initiatives that align with organizational goals, fostering a positive and inclusive workplace culture._x000a_ 3. Lead employee relations efforts, addressing concerns, facilitating communication, and promoting a collaborative and respectful work environment._x000a_ 4. Manage performance appraisal systems, providing guidance to supervisors and supporting employee development through training and coaching._x000a_ 5. Conduct regular audits of HR processes to maintain data accuracy, confidentiality, and adherence to compliance standards._x000a_ 6. Stay abreast of industry trends and best practices, continuously improving HR policies and practices to enhance organizational effectiveness._x000a__x000a__x000a__x000a__x000a_Qualifications:_x000a__x000a_ 1. Bachelorâ€™s degree in Human Resources, Business Administration, or a related field; advanced degree or HR certifications are a plus._x000a_ 2. Proven experience as an HR Manager with a track record in developing and implementing successful HR strategies._x000a_ 3. In-depth knowledge of employment laws, regulations, and industry trends, with the ability to ensure compliance and mitigate risks._x000a_ 4. Exceptional interpersonal and communication skills, with the ability to build strong relationships at all organizational levels._x000a_ 5. Strong analytical and problem-solving abilities to address complex HR issues and drive effective solutions._x000a_ 6. Demonstrated leadership skills, with the ability to inspire and lead HR teams to achieve departmental and organizational objectives._x000a_ 7. Ethical conduct and the ability to handle sensitive information with discretion, maintaining confidentiality and trust within the organization._x000a__x000a__x000a__x000a__x000a_If you are a team player who displays a positive, professional attitude at all times and who is interested in the influencer world, then you are the person we are looking for._x000a__x000a__x000a__x000a__x000a_About Barcode Entertainment and what we do-_x000a__x000a__x000a__x000a__x000a_Weâ€™re a global influencer marketing agency, powered by influencers. We pride ourselves in bringing together data-led performance, real human relationships, expert creative strategy, authentic engaging content, and laser-sharp paid media targeting._x000a__x000a__x000a__x000a__x000a_Simply put, we understand how to get business results from social media. Our content-first offering is completely bespoke for each of our clients, with different industries, brands, objectives, audiences and influencers, there is no plug â€˜nâ€™ play option or corner-cutting platform. With that in mind, we delve into our years of performance data and the latest cultural trends and insights to develop the most effective social creative strategies and campaigns that deliver industry-leading results for our clients."/>
    <x v="0"/>
    <x v="0"/>
    <x v="5"/>
    <x v="20"/>
    <n v="19082632"/>
    <x v="7"/>
    <x v="6"/>
    <x v="1"/>
  </r>
  <r>
    <n v="780"/>
    <x v="695"/>
    <x v="34"/>
    <x v="0"/>
    <x v="0"/>
    <x v="364"/>
    <x v="467"/>
    <s v="1 week ago"/>
    <n v="183"/>
    <s v="As a HR Business Partner (HRBP) in a manufacturing company, your primary responsibility is to serve as a strategic partner and trusted advisor to the business leaders and managers in all aspects of human resources. You will be responsible for aligning HR initiatives with business objectives, driving organizational effectiveness, and ensuring the overall well-being of employees within the manufacturing environment._x000a__x000a__x000a__x000a__x000a_Position Overview:_x000a__x000a_As a HR Business Partner (HRBP) in a manufacturing company, your primary responsibility is to serve as a strategic partner and trusted advisor to the business leaders and managers in all aspects of human resources. You will be responsible for aligning HR initiatives with business objectives, driving organizational effectiveness, and ensuring the overall well-being of employees within the manufacturing environment._x000a__x000a__x000a__x000a__x000a_Key Responsibilities:_x000a__x000a__x000a__x000a__x000a_1. Strategic HR Planning and Execution:_x000a__x000a_Â· Partner with business leaders to understand their strategic objectives and identify HR initiatives to support their goals._x000a__x000a_Â· Develop and implement HR strategies, policies, and programs that align with the company's overall business strategy and promote a positive work culture._x000a__x000a_Â· Provide guidance and support to managers in areas such as talent acquisition, employee engagement, performance management, and succession planning._x000a__x000a_Â· Collaborate with leaders to develop workforce plans, including forecasting talent needs, identifying skill gaps, and implementing recruitment and retention strategies._x000a__x000a__x000a__x000a__x000a_2. Employee Relations and Engagement:_x000a__x000a_Â· Serve as a trusted advisor to managers and employees, providing guidance and support on employee relations matters, conflict resolution, and disciplinary actions._x000a__x000a_Â· Promote employee engagement initiatives, such as recognition programs, employee surveys, and employee development opportunities._x000a__x000a_Â· Proactively address employee concerns, foster a positive work environment, and champion employee well-being and work-life balance initiatives._x000a__x000a_Â· Conduct investigations and address employee complaints or grievances in accordance with company policies and applicable laws._x000a__x000a__x000a__x000a__x000a_3. Talent Management and Development:_x000a__x000a_Â· Partner with managers to identify high-potential employees and develop succession plans for key positions._x000a__x000a_Â· Support the implementation of performance management processes, including goal setting, performance reviews, and career development plans._x000a__x000a_Â· Facilitate training and development programs to enhance employee skills and competencies, including leadership development, technical training, and compliance training._x000a__x000a_Â· Collaborate with the learning and development team to identify training needs and recommend appropriate interventions._x000a__x000a__x000a__x000a__x000a_4. Compensation and Benefits:_x000a__x000a_Â· Provide guidance to managers on compensation strategies, salary reviews, and incentive programs to attract, motivate, and retain talent._x000a__x000a_Â· Assist in the development and implementation of competitive and fair compensation structures and benefit programs._x000a__x000a_Â· Conduct market research and benchmarking to ensure the company's compensation and benefits offerings are competitive within the industry._x000a__x000a_Â· Support managers in addressing employee questions related to compensation, benefits, and payroll._x000a__x000a__x000a__x000a__x000a_5. HR Analytics and Reporting:_x000a__x000a_Â· Utilize HR data and analytics to provide insights and recommendations on workforce trends, turnover rates, and other key HR metrics._x000a__x000a_Â· Prepare HR reports and presentations for senior management, highlighting key findings and making data-driven recommendations for improvement._x000a__x000a_Â· Collaborate with HRIS team to ensure accurate and timely data management and reporting."/>
    <x v="0"/>
    <x v="3"/>
    <x v="91"/>
    <x v="172"/>
    <n v="13327705"/>
    <x v="7"/>
    <x v="6"/>
    <x v="1"/>
  </r>
  <r>
    <n v="781"/>
    <x v="696"/>
    <x v="2"/>
    <x v="0"/>
    <x v="0"/>
    <x v="365"/>
    <x v="126"/>
    <s v="1 week ago"/>
    <n v="167"/>
    <s v="Overview_x000a__x000a_Main Purpose -_x000a__x000a__x000a_ * Ensure accurate timely processing and maintenance of salaries, records, claims and employee related documents_x000a_ * Supporting the Manager in ensuring compliance related to applicable labor law related &amp; statutory obligations_x000a_ * Assisting the Manager in maintaining a positive IR environment in the company_x000a_ * Ensuring smooth operations of canteen, Transportation_x000a_   _x000a_   _x000a__x000a_Responsibilities_x000a__x000a_Accountabilities -_x000a__x000a__x000a_ * Ensuring timely distribution of salaries, claims etc. to the plant employees_x000a_ * Ensuring compliance to various applicable laws_x000a_ * Ensuring documentation and record keeping as per rules and statutory compliance_x000a_ * Support in resolving labor issues and union related issues_x000a_ * Developing &amp; directing employee welfare activities to build team spirit and sense of ownership_x000a_ * Ensuring strict adherence to statutory laws_x000a_ * Ensuring adequate, timely administrative/ personnel facilities are provided to the plant employees_x000a_ * Implementing welfare activities successfully for greater employee involvement_x000a_ * Learning continuously and upgrading own abilities_x000a_   _x000a_   _x000a__x000a_Qualifications_x000a__x000a_Key Skills/Experience Required -_x000a__x000a_Education: MBA/ PGDBM/ MSW (HRM)_x000a__x000a_Mandatory Qualifications. -_x000a__x000a_(a) possesses a degree of recognized University._x000a__x000a_(b) can speak Hindi, Marathi, English;_x000a__x000a_(c) has obtained a degree or diploma in Labour and Social Welfare recognized by the state Government or has passed Labour Welfare Officer's Training Course of the Labour Department of the state Government._x000a__x000a_(e) has qualified at a viva-voce test conducted by a Board constituted by the Labour Department of the State Government for the purpose_x000a__x000a_(f) age â€“ 18 years and above_x000a__x000a_Functional Experience: 3+ years of relevant experience_x000a__x000a_Language: Marathi, Hindi, English_x000a__x000a_Main interactions within &amp; outside organization / External &amp; Internal Environmental Factors â€“_x000a__x000a__x000a_ * Internally - HR Manager, Manufacturing Manager, Quality Manager, Commercial Manager, Plant Head, Agro Manager, Labour Union and all other staff members, almost all operatives as well_x000a_ * Externally - Contractors, Govt. officials, Bank officials, Vendors, Head Office HR Dept, etc."/>
    <x v="0"/>
    <x v="3"/>
    <x v="62"/>
    <x v="45"/>
    <n v="1431"/>
    <x v="11"/>
    <x v="6"/>
    <x v="1"/>
  </r>
  <r>
    <n v="782"/>
    <x v="697"/>
    <x v="21"/>
    <x v="3"/>
    <x v="0"/>
    <x v="366"/>
    <x v="468"/>
    <s v="2 days ago"/>
    <n v="200"/>
    <s v="Position: HR Director_x000a__x000a_Location: Hyderabad, India (Remote, )_x000a__x000a_Experience: 6+ years_x000a__x000a__x000a__x000a__x000a_THE CHALLENGE:_x000a__x000a__x000a__x000a__x000a_Eventbrite is dedicated to its people-first philosophy, building a global platform for live experiences. We are seeking an HR Director to lead the Regional HR function in India, collaborating with global partners to design and deliver an exceptional Briteling experience._x000a__x000a__x000a__x000a__x000a_THE TEAM:_x000a__x000a__x000a__x000a__x000a_Our Briteling Experience (BX) team focuses on attracting, engaging, and retaining top talent globally, fostering an environment for Britelings to thrive._x000a__x000a__x000a__x000a__x000a_THE ROLE:_x000a__x000a__x000a__x000a__x000a_ * You will be the regional HR Leader. Be the trusted advisor and partner for leaders in India on HR and employment matters._x000a_ * Provide full-cycle HR support, including mobility, relocations, onboarding, and employee relations._x000a_ * Collaborate with the site Managing Director to establish and grow a new site in India._x000a_ * Champion engagement, diversity, and inclusion, aligning with company values and fostering community._x000a_ * Offer consultative advice to address India-specific people and employment issues._x000a_ * Implement global people programs, ensuring alignment with local needs and market trends._x000a_ * Collaborate with global and functional leaders to design and implement effective HR solutions._x000a_ * Ensure policies are compliant, competitive, and aligned with global philosophy._x000a_ * Drive the implementation of global people programs, enhancing the Briteling experience._x000a_ * Provide coaching and resolution for local employee relations issues._x000a__x000a__x000a__x000a__x000a_THE SKILLSET:_x000a__x000a__x000a__x000a__x000a_ * 6+ years of HR experience, including 3+ years leading a Regional HR function._x000a_ * Strong business acumen and HR expertise with a consultative approach._x000a_ * Experience in a fast-paced, global environment, balancing strategic projects and hands-on work._x000a_ * Excellent communication skills and cultural awareness._x000a_ * Knowledge of India talent environments and local employment laws._x000a_ * Familiarity with Workday and other HR tools._x000a__x000a__x000a__x000a__x000a_BONUS POINTS:_x000a__x000a__x000a__x000a__x000a_ * Experience in a global tech organization with a US or EMEA presence._x000a_ * Active Eventbrite user with a passion for live events._x000a__x000a__x000a__x000a__x000a_WHAT WE OFFER:_x000a__x000a__x000a__x000a__x000a_ * Competitive and meaningful benefits for our Britelings._x000a_ * A diverse, equitable, and inclusive culture._x000a_ * Comprehensive benefits and wellness packages._x000a_ * Support for remote/hybrid work and various wellness programs._x000a__x000a__x000a__x000a__x000a_ABOUT EVENTBRITE:_x000a__x000a__x000a__x000a__x000a_Eventbrite is a global self-service ticketing, marketing, and experience technology platform that serves consumers and event creators in nearly 180 countries. Since inception, Eventbrite has been at the center of the experience economy, transforming the way people organize and attend events. With over 280 million tickets distributed for over 5 million total events in 2022, Eventbrite is where people all over the world discover new things to do or new ways to do more of what they love. Learn more at_x000a__x000a_www.eventbrite.com._x000a__x000a__x000a__x000a__x000a_Is This Role Not an Exact Fit?_x000a__x000a__x000a__x000a__x000a_Sign up to stay in touch, and we'll notify you about new positions on our team._x000a__x000a__x000a__x000a__x000a_Eventbrite is committed to equality of opportunity for all staff, and applications from all suitably qualified individuals are encouraged, regardless of age, disability, sex, gender reassignment, sexual orientation, pregnancy and maternity, race, religion or belief and marriage and civil partnerships."/>
    <x v="0"/>
    <x v="6"/>
    <x v="62"/>
    <x v="2"/>
    <n v="167280"/>
    <x v="13"/>
    <x v="0"/>
    <x v="1"/>
  </r>
  <r>
    <n v="783"/>
    <x v="698"/>
    <x v="10"/>
    <x v="0"/>
    <x v="0"/>
    <x v="367"/>
    <x v="469"/>
    <s v="2 weeks ago"/>
    <n v="50"/>
    <s v="Role:_x000a__x000a__x000a__x000a__x000a_- Drive awareness and engagement among stakeholders, working closely with various teams, exhibiting project management_x000a__x000a__x000a__x000a__x000a_- Develop and implement communication strategies to effectively communicate the benefits and impacts of people &amp; culture initiatives to internal and external stakeholders;_x000a__x000a__x000a__x000a__x000a_- Create and manage a comprehensive communication plan, including the delivery of key messages, timeline, and stakeholder engagement activities;_x000a__x000a__x000a__x000a__x000a_- Collaborate with cross-functional teams to ensure consistent messaging and alignment with organizational goals;_x000a__x000a__x000a__x000a__x000a_- Lead the creation of compelling and effective communication content, including reports, presentations, newsletters, emails, and intranet articles and success case videos;_x000a__x000a__x000a__x000a__x000a_- Manage internal communication channels, including the intranet, and digital signage (everything related to internal employer branding);_x000a__x000a__x000a__x000a__x000a_- Conduct stakeholder analysis and develop tailored communication strategies to effectively reach different audience groups;_x000a__x000a__x000a__x000a__x000a_- Monitor and measure the effectiveness of communication and change efforts and make recommendations for improvement;_x000a__x000a__x000a__x000a__x000a_Skills Persona :_x000a__x000a__x000a__x000a__x000a_- 7+ years of experience (4+ years in a combination of experience in communications, event management)_x000a__x000a__x000a__x000a__x000a_- Degree in Mass Media, Marketing, Journalism/Communications, or a related field;_x000a__x000a__x000a__x000a__x000a_- Proven experience leading communication for people &amp; culture initiatives/ projects (offline and online) in dynamic organization_x000a__x000a__x000a__x000a__x000a_- Excellent written and verbal communication skills, for different/ varied audiences;_x000a__x000a__x000a__x000a__x000a_- Strong stakeholder management and relationship-building skills;_x000a__x000a__x000a__x000a__x000a_- Strong project management skills, with the ability to manage communications throughout multiple - projects and priorities simultaneously;_x000a__x000a__x000a__x000a__x000a_- Ability to create compelling communication material with the use of the latest technologies for digital content creation incl. videos, newsletters and social media feeds; Strong problem-solving and analytical skills;_x000a__x000a__x000a__x000a__x000a_- Proficient in Google Suite, Notion_x000a__x000a__x000a__x000a__x000a_- Exposure/ understanding of content creation tools like Canva, Adobe will be preferred"/>
    <x v="0"/>
    <x v="3"/>
    <x v="62"/>
    <x v="173"/>
    <n v="3878180"/>
    <x v="29"/>
    <x v="0"/>
    <x v="0"/>
  </r>
  <r>
    <n v="784"/>
    <x v="699"/>
    <x v="34"/>
    <x v="0"/>
    <x v="0"/>
    <x v="368"/>
    <x v="371"/>
    <s v="1 week ago"/>
    <n v="200"/>
    <s v="About The Team_x000a__x000a_At Meesho, Our culture is embodied in our 11 mantras, each one a guiding principle that shapes our ways of working and guides us towards our mission of democratizing internet commerce. We are looking for a professional in our Mantras team, who has the passion to help propagate and program manage the cultural values of the organization. The ideal candidate will have prior experience in designing, executing and tracking various initiatives centered around the culture of the organization. If you are interested in contributing to creating a workplace known for its inclusive and people centric culture, we want to hear from you._x000a__x000a_About The Role_x000a__x000a_The ideal candidate will have prior experience in solving complex problems, driving programs and managing multiple stakeholders to implement those programs effectively. Success in this role will be measured by your ability to:_x000a__x000a__x000a_ * Design and execute initiatives around the cultural tenets. This would entail end to end execution and continuously improving the cultural rituals, symbols and other pillars of the organizationâ€™s culture._x000a_ * Work closely with HR Leadership team on central HR Strategic Project and coordinate with Business, HRBPs, COEs and employees for smooth delivery of identified initiatives._x000a_   _x000a_   _x000a_   _x000a__x000a_What Will You Do_x000a__x000a__x000a_ * Own implementation and monitoring of all initiatives centered around the people and culture_x000a_ * Identify practices and rituals to increase the adoption of cultural values in the organization_x000a_ * Stay abreast of best practices in the industry around people and culture and leverage the same_x000a_ * Run pulse and surveys on the health of the cultural values in the organization_x000a_   _x000a_   _x000a_   _x000a__x000a_What Will You Need_x000a__x000a__x000a_ * 2-3 years experience in program management/ program implementation / HRBP, preferred in eCommerce or fast-growing startups_x000a_ * MBA in HR from a Premium B-School_x000a_ * High ownership- can independently run and execute various initiatives_x000a_ * Excellent data-driven problem solving and analytical skills_x000a_ * Experience of managing multiple internal stakeholders_x000a_ * Exceptional communication, creative thinking and execution ability_x000a_ * Organized and efficient - Ability to work to tight deadlines"/>
    <x v="0"/>
    <x v="3"/>
    <x v="62"/>
    <x v="9"/>
    <n v="10037698"/>
    <x v="0"/>
    <x v="0"/>
    <x v="1"/>
  </r>
  <r>
    <n v="785"/>
    <x v="700"/>
    <x v="22"/>
    <x v="0"/>
    <x v="0"/>
    <x v="357"/>
    <x v="470"/>
    <s v="1 week ago"/>
    <n v="112"/>
    <s v="The Human Resources Business Partner will be responsible for implementing globally/regionally defined initiatives, initiate local action based on global guidelines and policies and provide feedback to Centers of Expertises and Regional Business Partners. The holder of this position will ensure proximity to regional business and labor market and that Line Managers live up to their leadership role (i.e. performance mgmt., talent mgmt., workforce planning,...). The Human Resources Business Partner will also ensure compliance to Labor Law._x000a__x000a_The Human Resources Business Partner will be responsible for implementing globally/regionally defined initiatives, initiate local action based on global guidelines and policies and provide feedback to Centers of Expertises and Regional Business Partners. The holder of this position will ensure proximity to regional business and labor market and that Line Managers live up to their leadership role (i.e. performance mgmt., talent mgmt., workforce planning,...). The Human Resources Business Partner will also ensure compliance to Labor Law._x000a__x000a_Main Responsibilities &amp; Tasks_x000a__x000a__x000a_ * Prior experience of working in a fast-paced, and changing environment workplace or a startup â€“ preferably from the technology industry and organizations_x000a_ * Ability to drive and amplify a great culture in our people practices._x000a_ * Ability to independently implement HR initiatives._x000a_ * Experience in delivering projects, like talent development and/or recognition programs._x000a_ * Serve as a trusted advisor and subject matter expert for employee relations and performance matters._x000a_ * Support managers in HR-related topics within structures of global HR org. and in compliance with global HR policies and guidelines_x000a_ * People Development: Support, guide, and coach managers in the country in performance management., training needs definition, identification and fostering of high-potentials, succession, and career path planning; conduct local talent conversations._x000a_ * Organizational Development: Execute local roll-out of diversity, corporate culture, change management and initiatives._x000a_ * Retention/Exit Management: Support exit management (e.g. negotiation of exit agreements, exit interviews), design and implement retention programs according to local needs in line with global Centers of Expertise guidance._x000a_ * Employee Engagement: Execute employee engagement initiatives considering local specifics to support, foster and emphasize company culture._x000a_ * Recruiting: Support business in local workforce planning, anticipate/evaluate and coordinate local recruiting needs, double check offer (proposal) and employment contract prepared by TA Team_x000a_ * Compensation and Benefits: Pay strategy discussion, conduct job evaluation with functional heads with newly created roles with support from Shared Service Center / Centers of Expertise and analyze data from salary survey, provide insights to line managers for decision making._x000a_   _x000a_   _x000a__x000a_Qualification &amp; Skills_x000a__x000a__x000a_ * Academic degree in MBA / MSW_x000a_ * 8-10 years' experience as Human Resources Business Partner in technology and/or in a commercial or manufacturing industry._x000a_ * Business sense, open-minded, strategic, and critical thinking, logical mindset, self-motivated, energetic, result oriented, skillful to handle multi-tasks and quick learner._x000a_ * Good MS Office skills, Word, Excel, PPT, HR system experience is must_x000a_ * Prior experience in Organizational Development and Talent Management is a plus_x000a_ * Clear and effective communication skills across all levels and functions_x000a_ * Good MS Office skills and HR system experience is required_x000a_   _x000a_   _x000a__x000a_About Sartorius_x000a__x000a_Sartorius is part of the solution in the fight against cancer, dementia, and many other diseases. Our technologies help translate scientific discoveries into real-world medicine faster, so that new therapeutics can reach patients worldwide._x000a__x000a_We look for ambitious team players and creative minds, who want to contribute to this goal and advance their careers in a dynamic global environment._x000a__x000a_Join our global team and become part of the solution. We are looking forward to receiving your application._x000a__x000a_www.sartorius.com/careers"/>
    <x v="0"/>
    <x v="3"/>
    <x v="62"/>
    <x v="174"/>
    <n v="15749"/>
    <x v="0"/>
    <x v="0"/>
    <x v="1"/>
  </r>
  <r>
    <n v="786"/>
    <x v="701"/>
    <x v="15"/>
    <x v="0"/>
    <x v="0"/>
    <x v="369"/>
    <x v="471"/>
    <s v="3 weeks ago"/>
    <n v="171"/>
    <s v="Job Description_x000a__x000a_Relationship/Account Management_x000a__x000a__x000a_ * Acting as primary contact for local business leaders on human capital issues_x000a_ * Works closely with the business to strategize and lead employee engagement initiatives, improve work relationships, build morale, increase productivity and develop and execute retention strategies_x000a_ * Works pro-actively with HRBP lead to identify and communicate HR direction and issues to business leaders_x000a_ * Influences business spocs to decide and act in a timely fashion to respond to business requirements and issues_x000a_ * Counsels and mentors junior staff members of the business in consultation with the business leaders_x000a_   _x000a_   _x000a_   _x000a__x000a_Organization Development &amp; Change_x000a__x000a__x000a_ * Provides the business with relevant metrics, analytics and data, to make HR related business decisions_x000a_ * Provides HR Policy guidance and interpretation._x000a_ * Supports customer service and operations service resolution for critical or sensitive issues_x000a_ * Ensures HR solutions are aligned with business strategy_x000a_ * Support cultural changes across the business unit through a variety of different methods, including implementing action plans following the Staff Survey, enabling managers to more effectively line manage their staff, strongly encouraging managers to take greater responsibility for their staff_x000a_   _x000a_   _x000a_   _x000a__x000a_HR Business Partner_x000a__x000a__x000a_ * Executes process and policy recommendations_x000a_ * Assesses HR demand and communicates needs to relevant parties (HR SMEs/HR Operations/HR Shared Services)_x000a_ * Works jointly with HR SMEs/HR Operations/HR Shared Services to deliver focused and customized (where appropriate) HR solutions to the business_x000a_ * To support the effective delivery of a higher performing HR service, ensuring that the high standards within the team are developed and maintained_x000a_ * Carrying out such other duties as may be reasonably requested by the line manager, or any senior manager_x000a_   _x000a_   _x000a_   _x000a__x000a_Responsibilities_x000a__x000a_Relationship/Account Management_x000a__x000a__x000a_ * Acting as primary contact for local business leaders on human capital issues_x000a_ * Works closely with the business to strategize and lead employee engagement initiatives, improve work relationships, build morale, increase productivity and develop and execute retention strategies_x000a_ * Works pro-actively with HRBP lead to identify and communicate HR direction and issues to business leaders_x000a_ * Influences business spocs to decide and act in a timely fashion to respond to business requirements and issues_x000a_ * Counsels and mentors junior staff members of the business in consultation with the business leaders_x000a_   _x000a_   _x000a_   _x000a__x000a_Organization Development &amp; Change_x000a__x000a__x000a_ * Provides the business with relevant metrics, analytics and data, to make HR related business decisions_x000a_ * Provides HR Policy guidance and interpretation._x000a_ * Supports customer service and operations service resolution for critical or sensitive issues_x000a_ * Ensures HR solutions are aligned with business strategy_x000a_ * Support cultural changes across the business unit through a variety of different methods, including implementing action plans following the Staff Survey, enabling managers to more effectively line manage their staff, strongly encouraging managers to take greater responsibility for their staff_x000a_   _x000a_   _x000a_   _x000a__x000a_HR Business Partner_x000a__x000a__x000a_ * Executes process and policy recommendations_x000a_ * Assesses HR demand and communicates needs to relevant parties (HR SMEs/HR Operations/HR Shared Services)_x000a_ * Works jointly with HR SMEs/HR Operations/HR Shared Services to deliver focused and customized (where appropriate) HR solutions to the business_x000a_ * To support the effective delivery of a higher performing HR service, ensuring that the high standards within the team are developed and maintained_x000a_ * Carrying out such other duties as may be reasonably requested by the line manager, or any senior manager_x000a_   _x000a_   _x000a_   _x000a__x000a_Qualifications_x000a__x000a__x000a_ * Postgraduate - Preferred in Human Resources_x000a_   _x000a_   _x000a_   _x000a__x000a_Work Experience_x000a__x000a__x000a_ * Minimum 10 years of experience across different facets of Total Rewards covering Compensation and Benefits operations, designing rewards programs and solutions that align with unique needs of business._x000a_   _x000a_   _x000a_   _x000a__x000a_#KGS_x000a__x000a_"/>
    <x v="0"/>
    <x v="3"/>
    <x v="62"/>
    <x v="27"/>
    <n v="2525298"/>
    <x v="16"/>
    <x v="5"/>
    <x v="0"/>
  </r>
  <r>
    <n v="787"/>
    <x v="702"/>
    <x v="25"/>
    <x v="0"/>
    <x v="0"/>
    <x v="370"/>
    <x v="472"/>
    <s v="2 days ago"/>
    <n v="200"/>
    <s v="Flex, a Fortune global 500 company, is the diversified manufacturing partner of choice that helps market-leading brands design, build and deliver innovative products that improve the world. We believe in the power of diversity and inclusion and cultivate a workplace culture of belonging that views uniqueness as a competitive edge and builds a community that enables our people to push the limits of innovation to make great products that create value and improve peopleâ€™s lives. A career at Flex offers the opportunity to make a difference and invest in your growth in a respectful, inclusive, and collaborative environment. If you are excited about a role but donâ€™t meet every bullet point, we encourage you to apply and join us to create the extraordinary._x000a__x000a_To support our extraordinary teams who build great products and contribute to our growth, weâ€™re looking to add a Senior Manager - Human Resources at Chennai. This role will be providing essential back-office Human Resources support on a global scale. This position will be based in our GBS HR center located in Chennai, India but will work closely with peers in GBS HR regional centers throughout the world._x000a__x000a_What a Typical day looks like:_x000a__x000a__x000a_ * Develop and implement a strategy for the center that aligns with the vision and long-term business objectives for GBS HR._x000a_ * Consult with business Leaders and HR colleagues to develop and deliver a HR strategy to meet the business needs._x000a_ * Implement and facilitate HR initiatives (such as Flex Voice Survey, Attrition Management, Compliance, Sustainability, Diversity &amp; Inclusion, Employee Relations, Communication, Manager Engagement, Employee Value Proposition, On-boarding to Exit Processes, wage base planning and review)._x000a_ * Partner with Regional and Site HRBPs to standardize processes across sites._x000a_ * Lead the Site Human Resources Business Partners to establish employee communications &amp; engagement cadence and to resolve employee relations issues. If need be, conduct effective, thorough and objective investigations._x000a_ * Assist with HR communications and training of managers on new programs, systems and processes as required_x000a_ * Ensure the consistent treatment of employees and the consistent application of Flex policies and procedures_x000a_ * Collaborate on new employee / manager orientation to enable a seamless onboarding experience allowing insight to the Flex goals and culture._x000a_ * Foster and maintain positive working relationships within all employee levels._x000a_ * Consult and support Site Leaders on Site HR matters, with focus on Flex Culture, Manager Enablement &amp; Employee Value Proposition, Automation of HR processes and HR Program / Policies._x000a_ * Collaborate with TA and TD on staffing and development needs._x000a_   _x000a_   _x000a__x000a_The experience weâ€™re looking to add to our team:_x000a__x000a__x000a_ * Requires a degree in Human Resources Management or related areas._x000a_ * Minimum 12 years experience as an operational HR professional or HR Generalist._x000a_ * Minimum 8 yearsâ€™ experience in a leadership position;_x000a_ * Self-starter who demonstrates accountability for results._x000a_ * Sound knowledge of Organization Development, Change Management and HR practices._x000a_ * Excellent business acumen and demonstrated competency in business partnership._x000a_ * Excellent interpersonal skills with the ability to build rapport quickly with senior management and communicate effectively with all levels of the organization._x000a_ * Strong project management, process management, analytical and consulting skills._x000a_ * Judgement, initiative, and tenacity demonstrated in an environment of rapid change._x000a_   _x000a_   _x000a__x000a_What youâ€™ll receive for the great work you provide:_x000a__x000a__x000a_ * Health Insurance_x000a_ * PTO_x000a_   _x000a_   _x000a__x000a_AG05_x000a__x000a__x000a_ * Site_x000a_   _x000a_   _x000a__x000a_Flex is an Equal Opportunity Employer and employment selection decisions are based on merit, qualifications, and abilities. We celebrate diversity and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_x000a__x000a_"/>
    <x v="0"/>
    <x v="3"/>
    <x v="62"/>
    <x v="63"/>
    <n v="2279"/>
    <x v="10"/>
    <x v="7"/>
    <x v="1"/>
  </r>
  <r>
    <n v="788"/>
    <x v="703"/>
    <x v="4"/>
    <x v="2"/>
    <x v="1"/>
    <x v="357"/>
    <x v="473"/>
    <s v="15 hours ago"/>
    <n v="200"/>
    <s v="This role champions to initiate the recruitment process by identifying candidates, conducting reference checks and issuing employment contracts., Administer new employee on,boarding and orientation., Investigate complaints brought forward by Reliance Beauty employees., Coordinate employee development plans and performance management._x000a__x000a_Develop and maintain talent management processes., Conduct exit interviews and recommend corrective action if necessary, Create and distribute internal communications regarding status changes, benefits, or company policies., Gather and analyze data with useful HR metrics, like time to hire and employee turnover rates._x000a__x000a__x000a__x000a_Responsibilities_x000a__x000a_Talent Acquisition:_x000a__x000a__x000a__x000a__x000a_â€¢ Coordinate, Understand and evaluate staffing needs with hiring managers_x000a__x000a_â€¢ Sourcing potential candidates through various channels (online/offline)_x000a__x000a_â€¢ Design job descriptions and interview questions that reflect each positionâ€™s requirements_x000a__x000a_â€¢ Plan interview and selection procedures, including screening calls, assessments and in-person interviews_x000a__x000a_â€¢ Forecast quarterly and annual hiring needs by department_x000a__x000a_â€¢ Foster long-term relationships with past applicants and potential candidates for building pipeline for future requirements_x000a__x000a_â€¢ Determine selection criteria, negotiations and releasing offer as per approved budgets_x000a__x000a__x000a__x000a__x000a_Human Resources Business Partner - Store operations:_x000a__x000a__x000a__x000a__x000a_â€¢ Developing HR strategies aligning to business_x000a__x000a_â€¢ Improving and monitoring employee productivity._x000a__x000a_â€¢ Structuring compensation and benefit packages._x000a__x000a_â€¢ Managing staff wellness initiatives._x000a__x000a_â€¢ Improving relations between staff and employers._x000a__x000a_â€¢ Evaluating staffing needs and fulfilling as per business requirement._x000a__x000a_â€¢ Managing manpower planning and budget._x000a__x000a_â€¢ Engaging with store staffs at all levels_x000a__x000a__x000a__x000a__x000a_Stake holder management_x000a__x000a_â€¢ Manage stakeholder and prepare communications to stakeholders and respond to stakeholder enquiries._x000a__x000a_â€¢ Work collaboratively with members of the project team, liaising with Stakeholder Managers in the stakeholder team._x000a__x000a_â€¢ Provide recruitment status update on weekly/monthly basis_x000a__x000a__x000a__x000a__x000a_Employee Engagements_x000a__x000a__x000a__x000a__x000a_â€¢ Craft the long-term vision for employee engagement strategies and developing strong relationships with each team member._x000a__x000a_â€¢ Recognize and celebrate strong individual and team performance._x000a__x000a_â€¢ Work with employees to create motivating goals_x000a__x000a_â€¢ Identify promising individuals ready for new opportunities and roles_x000a__x000a__x000a__x000a__x000a_Manpower Planning &amp; MIS &amp; Analytics_x000a__x000a__x000a__x000a__x000a_â€¢ HR metrics and TA data on monthly basis - Analyses data and statistics for trends and patterns with attention to recruitment, hiring practices, motivation_x000a__x000a_â€¢ Collect and compile incentive outputs quarterly._x000a__x000a_â€¢ Collect employee surveys, exit interviews and maintaining employment records._x000a__x000a_â€¢ Based on metrics and analysis, makes recommendations for policies and activities to improve the organizational culture including suggestions to attract and hire qualified candidates, to motivate and retain employees, to address staffing issues, and to maintain legal compliance._x000a__x000a_â€¢ Support HR leadership with staffing, recruiting, and departmental budgets._x000a__x000a__x000a__x000a__x000a_Qualifications_x000a__x000a_ * Master's degree_x000a_ * 5 to 10 years of experience in Talent Acquisition &amp; HRBP_x000a_ * Must have experience in handling store hiring and HRBP for retail stores_x000a_ * Strong organization, communication and conflict resolution skills_x000a_ * Demonstrated ability to onboard new employees and manage HR tasks_x000a_ * Proficient in Microsoft Office"/>
    <x v="0"/>
    <x v="4"/>
    <x v="62"/>
    <x v="175"/>
    <n v="89803373"/>
    <x v="6"/>
    <x v="5"/>
    <x v="1"/>
  </r>
  <r>
    <n v="789"/>
    <x v="704"/>
    <x v="11"/>
    <x v="0"/>
    <x v="0"/>
    <x v="357"/>
    <x v="344"/>
    <s v="4 days ago"/>
    <n v="159"/>
    <s v="HRBP Role Overview_x000a__x000a_A Human Resources Business Partner, often referred to as an HRBP, is a strategic HR role that focuses on aligning HR functions with the overall business goals and objectives of an organization. HRBPs work closely with business leaders and managers to provide HR solutions that support the company's growth, culture, and performance._x000a__x000a__x000a__x000a__x000a_Key Responsibilities of an HRBP:_x000a__x000a_* Strategic HR Planning: Collaborating with senior management to develop and implement HR strategies that align with the company's goals._x000a__x000a_Talent Acquisition: Overseeing recruitment efforts, workforce planning, and talent management._x000a__x000a__x000a__x000a__x000a_* Employee Relations: Managing employee relations issues, conflict resolution, and ensuring a positive workplace culture._x000a__x000a_* Performance Management: Implementing performance appraisal systems, coaching managers, and facilitating talent development._x000a__x000a_* Compensation and Benefits: Managing compensation structures, benefit programs, and ensuring competitive pay practices._x000a__x000a_* HR Compliance: Ensuring compliance with labor laws and regulations._x000a__x000a_* Data Analysis: Utilizing HR analytics to make data-driven decisions and identify trends in workforce data._x000a__x000a_* Change Management: Assisting in organizational change initiatives and ensuring smooth transitions._x000a__x000a_* Employee Engagement: Fostering employee engagement and satisfaction through various HR programs and initiatives._x000a__x000a_Requirements for an HRBP role:_x000a__x000a_* A bachelorâ€™s degree in human resources, business, or a related field (some positions may require a master's degree or relevant certifications)._x000a__x000a_* Extensive experience in HR, often including previous roles in recruitment, employee relations, or HR generalist positions._x000a__x000a_* Analytical and problem-solving abilities to address complex HR issues._x000a__x000a_* Knowledge of employment laws and regulations._x000a__x000a_* Business acumen and the ability to align HR strategies with organizational goals._x000a__x000a__x000a__x000a__x000a_About us: PhysicsWallah Private Limited (commonly known as PhysicsWallah or simply PW) is an Indian multinational educational technology company headquartered in Noida, Uttar Pradesh. It was founded by Alakh Pandey and Prateek Maheshwari in 2020. It became a unicorn in June 2022 after raising $100 million at a valuation of $1.1 billion. PhysicsWallah is an EdTech startup founded in 2014 by Alakh Pandey. It is an e-learning platform that offers quality learning experiences at an affordable cost. This startup provides lectures and solutions on various subjects for students between classes 6 and 12, including JEE, NEET, and various other entrance exams. PhysicsWallah presents both live and scheduled lectures, along with doubt-solving sessions and structured materials, and helps students evaluate themselves through tests. Started as a YouTube channel, PhysicsWallah, as of today, has mentored over 6 million students and has over 13,700 video lectures on its platform. Offering both free and paid batches, PhysicsWallah has gained the reputation of lakhs of students through experienced and quality coaching"/>
    <x v="0"/>
    <x v="3"/>
    <x v="62"/>
    <x v="176"/>
    <n v="78087354"/>
    <x v="94"/>
    <x v="11"/>
    <x v="1"/>
  </r>
  <r>
    <n v="790"/>
    <x v="705"/>
    <x v="27"/>
    <x v="0"/>
    <x v="0"/>
    <x v="371"/>
    <x v="474"/>
    <s v="2 weeks ago"/>
    <n v="25"/>
    <s v="Manager HRBP - (Only looking at candidates managing entire South)_x000a__x000a_The candidate must be from HR background. Must have at least 5+ years similar field_x000a__x000a_His Responsibilities Are Not Limited To_x000a__x000a__x000a_ * We are looking for a skilled HR Officer who will recruit, support and develop talent through developing policies and managing procedures._x000a_ * You will be responsible for administrative tasks and you'll contribute to making the company a better place to work._x000a_ * If you are passionate about HR and highly efficient, give us a chance to meet you._x000a_ * We expect you to have knowledge of various HR functions._x000a_ * We want to see a committed and approachable individual and be impressed with your character and skills._x000a_ * The goal will be to provide excellent assistance and support to employees and managers._x000a_   _x000a_   _x000a__x000a_Job Description_x000a__x000a__x000a_ * Support the development and implementation of HR initiatives and systems_x000a_ * Provide counseling on policies and procedures_x000a_ * Be actively involved in recruitment by preparing job descriptions, posting ads and managing the hiring process_x000a_ * Create and implement effective onboarding plans_x000a_ * Develop training and development programs_x000a_ * Assist in performance management processes_x000a_ * Support the management of disciplinary and grievance issues_x000a_ * Maintain employee records (attendance, EEO data etc.) according to policy and legal requirements_x000a_ * Review employment and working conditions to ensure legal compliance_x000a_   _x000a_   _x000a__x000a_Skill Sets_x000a__x000a__x000a_ * Proven experience as HR officer, administrator or other HR position_x000a_ * Knowledge of HR functions (pay &amp; benefits, recruitment, training &amp; development etc.)_x000a_ * Understanding of labor laws and disciplinary procedures_x000a_ * Proficient in MS Office; knowledge of HRMS is a plus_x000a_ * Outstanding organizational and time-management abilities_x000a_ * Excellent communication and interpersonal skills_x000a_ * Problem-solving and decision-making aptitude_x000a_ * Strong ethics and reliability_x000a_   _x000a_   _x000a__x000a_Qualification_x000a__x000a__x000a_ * BSc/BA/PG in business administration, social studies or relevant field; further training will be a plus_x000a_ * HR Credentials (e.g. PHR from the HR Certification Institute)_x000a_   _x000a_   _x000a__x000a_(ref:iimjobs.com)"/>
    <x v="0"/>
    <x v="3"/>
    <x v="92"/>
    <x v="177"/>
    <n v="3874661"/>
    <x v="0"/>
    <x v="0"/>
    <x v="0"/>
  </r>
  <r>
    <n v="791"/>
    <x v="706"/>
    <x v="4"/>
    <x v="2"/>
    <x v="1"/>
    <x v="372"/>
    <x v="475"/>
    <s v="23 hours ago"/>
    <n v="200"/>
    <s v="Company Description_x000a__x000a_Aimlay is a global educational and writing service platform that offers numerous courses from grade ten to Ph.D. with full-fledged assistance for Ph.D. holders, from entrance to completion of their program. We have powerful connections and collaborations with multiple renowned universities all over India and a team that works as a helping hand, counseling candidates. Our aim is to provide accessible education for all working professionals conveniently. AIMLAY has its head office in Delhi and counselling centers all over India and internationally._x000a__x000a__x000a__x000a__x000a_Role Description_x000a__x000a_This is a  on-site role for a Human Resources Manager located in Delhi. The Human Resources Manager will be responsible for overseeing the Human Resources department, including recruitment, employee relations, payroll, benefits administration, and compliance with employment laws. The Human Resources Manager will oversee and manage a team of HR professionals while ensuring alignment with the company's business goals._x000a__x000a__x000a__x000a__x000a_Qualifications_x000a__x000a_ * Proven experience as an HR manager or other HR executive positions_x000a_ * High level of multitasking, with the ability to manage multiple projects and meet deadlines_x000a_ * Strong communication and interpersonal skills_x000a_ * Knowledge of compliances and regulations_x000a_ * Experience with payroll and benefits administration_x000a_ * Ability to develop and implement HR strategies and initiatives aligned with the company's business goals_x000a_ * Bachelor's or Master's degree in Human Resources Management, Business Administration, or a related field"/>
    <x v="0"/>
    <x v="0"/>
    <x v="5"/>
    <x v="20"/>
    <n v="31289614"/>
    <x v="17"/>
    <x v="8"/>
    <x v="1"/>
  </r>
  <r>
    <n v="792"/>
    <x v="707"/>
    <x v="4"/>
    <x v="2"/>
    <x v="1"/>
    <x v="370"/>
    <x v="476"/>
    <s v="8 hours ago"/>
    <n v="43"/>
    <s v="Site Name: Bengaluru Luxor North Tower_x000a__x000a_Posted Date: Feb 2 2024_x000a__x000a_Are you looking for a Human Resources management role that leverages your business partnering expertise and allows you to shape cultural change? If so, this General Multi-Disciplinary HR Manager role could be an ideal opportunity to explore._x000a__x000a_As a General Multi-Disciplinary HR Manager, you will work with GSK leaders and teams in executing the US Inclusion &amp; Diversity (I&amp;D) strategy across GSKâ€™s US Businesses._x000a__x000a_This role will provide YOU the opportunity to lead key activities to progress YOUR career. These responsibilities include some of the following:_x000a__x000a__x000a__x000a_ * Engage with stakeholders and customers across the U.S. businesses to build relationships, increase visibility of Inclusion and Diversity (I&amp;D) initiatives ensuring full business ownership of I&amp;D change_x000a_ * Work with counterparts in Recruitment and Employment Practices to gather and analyze employment data relevant to addressing I&amp;D challenges and opportunities_x000a_ * Ensure appropriate metrics to measure return on investment of the programs and recommend areas for improvement_x000a_ * Support and lead in executing I&amp;D initiatives to enable learning, education, communication and engagement_x000a_ * Assist with developing publicity, communications and events to promote I&amp;D programs across GSK-US and externally_x000a_ * Liaise with I&amp;D Leads, Liaisons and Councils to develop and share best practice_x000a_ * Collaborate on ideas to embed I&amp;D in the US and globally, working with vendors to design programs and resources_x000a_ * Work with US I&amp;D Business Lead to develop strategy, execute tactics and design material to enable I&amp;D capability building_x000a_ * Coordinate US external engagement approach, building long term relationships with targeted US universities to enhance GSKâ€™s brand &amp; our diverse R&amp;D pipeline_x000a_ * Partner on Employee Resource Group pull-through initiatives to advance I&amp;D learning, engagement and community outreach_x000a_ * Maintain and develop strategic partnerships with key US academic facilities to enhance pipeline of talent to GSK early talent programs, providing support to other early talent programs as needed_x000a_   _x000a_   _x000a_   _x000a__x000a_Why you?_x000a__x000a_Basic Qualifications:_x000a__x000a_We are looking for professionals with these required skills to achieve our goals:_x000a__x000a__x000a__x000a_ * Bachelorâ€™s degree_x000a_ * Experience leading cultural change initiatives_x000a_ * Experience communicating to diverse audiences_x000a_ * Experience leading indirectly and working on project teams_x000a_   _x000a_   _x000a_   _x000a__x000a_Preferred Qualifications:_x000a__x000a_If you have the following characteristics, it would be a plus:_x000a__x000a__x000a__x000a_ * High learning agility necessary for problem solving of cultural challenges_x000a_ * Effective presentation and communication skills_x000a_ * Ability to build robust relationships with stakeholders_x000a_ * Ability to influence in a complex, matrix organization_x000a_   _x000a_   _x000a_   _x000a__x000a_Why GSK?_x000a__x000a_Our values and expectations are at the heart of everything we do and form an important part of our culture._x000a__x000a_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_x000a__x000a__x000a__x000a_ * Operating at pace and agile decision-making â€“ using evidence and applying judgement to balance pace, rigour and risk._x000a_ * Committed to delivering high quality results, overcoming challenges, focusing on what matters, execution._x000a_ * Continuously looking for opportunities to learn, build skills and share learning._x000a_ * Sustaining energy and well-being_x000a_ * Building strong relationships and collaboration, honest and open conversations._x000a_ * Budgeting and cost-consciousness_x000a_   _x000a_   _x000a_   _x000a__x000a_Why Us?_x000a__x000a_GSK is a global biopharma company with a special purpose â€“ to unite science, technology and talent to get ahead of disease together â€“ so we can positively impact the health of billions of people and deliver stronger, more sustainable shareholder returns â€“ as an organization where people can thrive. Getting ahead means preventing disease as well as treating it, and we aim to positively impact the health of 2.5 billion people by the end of 2030._x000a__x000a_Our success absolutely depends on our people. While getting ahead of disease together is about our ambition for patients and shareholders, itâ€™s also about making GSK a place where people can thrive. We want GSK to be a workplace where everyone can feel a sense of belonging and thrive as set out in our Equal and Inclusive Treatment of Employees policy. Weâ€™re committed to being more proactive at all levels so that our workforce reflects the communities we work and hire in, and our GSK leadership reflects our GSK workforce._x000a__x000a_Important notice to Employment businesses/ Agencies_x000a__x000a_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_x000a__x000a_It has come to our attention that the names of GlaxoSmithKline or GSK or our group companies are being used in connection with bogus job advertisements or through unsolicited emails asking candidates to make some payments for recruitment opportunities and interview. Please be advised that such advertisements and emails are not connected with the GlaxoSmithKline group in any way._x000a__x000a_GlaxoSmithKline does not charge any fee whatsoever for recruitment process. Please do not make payments to any individuals / entities in connection with recruitment with any GlaxoSmithKline (or GSK) group company at any worldwide location. Even if they claim that the money is refundable._x000a__x000a_If you come across unsolicited email from email addresses not ending in gsk.com or job advertisements which state that you should contact an email address that does not end in â€œgsk.comâ€, you should disregard the same and inform us by emailing askus@gsk.com, so that we can confirm to you if the job is genuine."/>
    <x v="0"/>
    <x v="2"/>
    <x v="93"/>
    <x v="21"/>
    <n v="1399"/>
    <x v="0"/>
    <x v="0"/>
    <x v="1"/>
  </r>
  <r>
    <n v="793"/>
    <x v="708"/>
    <x v="21"/>
    <x v="3"/>
    <x v="0"/>
    <x v="357"/>
    <x v="477"/>
    <s v="1 day ago"/>
    <n v="200"/>
    <s v="eClerx is looking for an ambitious and self-driven HRBP Manager to join our team! - Airoli office.. Please refer to the below details._x000a__x000a__x000a__x000a__x000a__x000a__x000a_Roles and Responsibilities:_x000a__x000a_ * Responsible for identifying and assisting in solving HR related issues, ensuring these adhere to the organizationâ€™s policies and objectives_x000a_ * Identify leading external practices and internal business needs for predictive analytics_x000a_ * HR Research on various HR facets for market benchmarking and parity analysis_x000a_ * End-to-end project management including planning, execution, development, closure, monitoring of the project._x000a_ * Understand employee concerns, escalate to appropriate levels and ensure resolution of the concern._x000a_ * Investigate and close employee grievances and take necessary disciplinary action wherever required._x000a_ * Carry out the HIPO development and Career discussion programs for the identified group_x000a_ * Ensure that the employees upskill themselves through various KM training programs_x000a_ * Performance Appraisal and Career Planning_x000a_ * Conduct sessions to explain the concept of Performance Appraisals in the organization_x000a_ * Ensure goal-setting activities are carried out between the managers and their subordinates at the start of the year_x000a_ * Drive PMS in the program by imparting appraisal coaching and attending 1x1 for all bottom quartile cases_x000a_ * Ensure that all trackers including grievance, PCIP are updated promptly and further shared with the Sr. HR BP and other stakeholders_x000a_ * Attrition management for the program/process_x000a_ * Create all necessary reports and dashboards required for each program/process area_x000a_ * Drive R&amp;R in the program to recognize &amp; reward contribution and achievement to motivate higher performance levels_x000a__x000a__x000a__x000a__x000a_Key Skills Required:_x000a__x000a_ * MBA with 4 years of experience into HRBP + managing HR initiatives/ special projects._x000a_ * Good exposure in stakeholder management_x000a_ * Experience into employee connect activities_x000a_ * Strong hold on excel / PowerPoint and presentation skills_x000a_ * Strong verbal, written, and interpersonal communication abilities_x000a_ * Pro-active, self-motivated and committed to deadlines_x000a_ * Ability to focus on detail, while keeping an eye on the larger picture_x000a_ * A strong sense of commitment towards work_x000a_ * Knowledge across core HR functional areas_x000a_ * Ability to translate strategic planning into action"/>
    <x v="0"/>
    <x v="4"/>
    <x v="62"/>
    <x v="55"/>
    <n v="17312"/>
    <x v="8"/>
    <x v="6"/>
    <x v="1"/>
  </r>
  <r>
    <n v="794"/>
    <x v="709"/>
    <x v="4"/>
    <x v="2"/>
    <x v="1"/>
    <x v="372"/>
    <x v="478"/>
    <s v="20 hours ago"/>
    <n v="200"/>
    <s v="About us_x000a__x000a__x000a__x000a__x000a_LoopÂ is one of the leading subscription management apps on Shopify helping D2C merchants to build the best subscription experience. Loop's all in one subscription management suite helps merchants to sell, manage and retain subscriptions and thus helping them to achieve the highest possible customer lifetime value._x000a__x000a__x000a__x000a__x000a_Since our inception in Oct, 2021 we have been able to consistently grow (profitably) with a very lean team. During this time, we also raised a $2Mn seed round from THE BEST angel investors in US / India like x, Varsha Rao, Alexander Erikstrup, Ed Hallen &amp; founders of SaaS / software companies._x000a__x000a__x000a__x000a__x000a_With an exceptional 0 to 1 journey, we are all set to move into the growth phase of the company and are looking to add exceptional talent across all verticals in the company._x000a__x000a__x000a__x000a__x000a_KRA's:_x000a__x000a__x000a__x000a__x000a_1. Set-up performance evaluation cadences for individuals and functions on Q basis_x000a__x000a__x000a__x000a__x000a_2. Act as performance coach for individuals via regular 1:1s (Wendy Rhoades from Billions)_x000a__x000a__x000a__x000a__x000a_3. Do hiring as and when needed for specific functions_x000a__x000a__x000a__x000a__x000a_4. Own team engagement activities_x000a__x000a__x000a__x000a__x000a_5. Exposure in doing Salary Negotiation for Senior People which has ESOP component_x000a__x000a__x000a__x000a__x000a_Skills:_x000a__x000a__x000a__x000a__x000a_1. Exceptional emotional intelligence with a profound ability to establish strong connections with people._x000a__x000a__x000a__x000a__x000a_2. Extensive background and exposure in implementing OKR and performance-based systems._x000a__x000a__x000a__x000a__x000a_3. Demonstrated leadership and negotiation skills, particularly in working with senior professionals for appraisals and target-setting._x000a__x000a__x000a__x000a__x000a_4. Previous experience in HR Operations, including expertise in policies, salary administration, and employee engagement._x000a__x000a__x000a__x000a__x000a_5. Proven track record in managing teams across diverse regions, showcasing effective cross-cultural leadership._x000a__x000a__x000a__x000a__x000a_6. Valuable exposure to finance and legal functions, adding a significant advantage to the skill set."/>
    <x v="0"/>
    <x v="0"/>
    <x v="5"/>
    <x v="20"/>
    <n v="79501214"/>
    <x v="6"/>
    <x v="5"/>
    <x v="1"/>
  </r>
  <r>
    <n v="795"/>
    <x v="710"/>
    <x v="4"/>
    <x v="2"/>
    <x v="1"/>
    <x v="357"/>
    <x v="473"/>
    <s v="15 hours ago"/>
    <n v="200"/>
    <s v="This role champions to initiate the recruitment process by identifying candidates, conducting reference checks and issuing employment contracts., Administer new employee on,boarding and orientation., Investigate complaints brought forward by Reliance Beauty employees., Coordinate employee development plans and performance management._x000a__x000a_Develop and maintain talent management processes., Conduct exit interviews and recommend corrective action if necessary, Create and distribute internal communications regarding status changes, benefits, or company policies., Gather and analyze data with useful HR metrics, like time to hire and employee turnover rates._x000a__x000a__x000a__x000a__x000a_Talent Acquisition:_x000a__x000a__x000a__x000a__x000a_â€¢ Coordinate, Understand and evaluate staffing needs with hiring managers_x000a__x000a_â€¢ Sourcing potential candidates through various channels (online/offline)_x000a__x000a_â€¢ Design job descriptions and interview questions that reflect each positionâ€™s requirements_x000a__x000a_â€¢ Plan interview and selection procedures, including screening calls, assessments and in-person interviews_x000a__x000a_â€¢ Forecast quarterly and annual hiring needs by department_x000a__x000a_â€¢ Foster long-term relationships with past applicants and potential candidates for building pipeline for future requirements_x000a__x000a_â€¢ Determine selection criteria, negotiations and releasing offer as per approved budgets_x000a__x000a__x000a__x000a__x000a__x000a__x000a__x000a_Human Resources Business Partner - Store operations:_x000a__x000a__x000a__x000a__x000a_â€¢ Developing HR strategies aligning to business_x000a__x000a_â€¢ Improving and monitoring employee productivity._x000a__x000a_â€¢ Structuring compensation and benefit packages._x000a__x000a_â€¢ Managing staff wellness initiatives._x000a__x000a_â€¢ Improving relations between staff and employers._x000a__x000a_â€¢ Evaluating staffing needs and fulfilling as per business requirement._x000a__x000a_â€¢ Managing manpower planning and budget._x000a__x000a_â€¢ Engaging with store staffs at all levels_x000a__x000a__x000a__x000a__x000a_Stake holder management_x000a__x000a_â€¢ Manage stakeholder and prepare communications to stakeholders and respond to stakeholder enquiries._x000a__x000a_â€¢ Work collaboratively with members of the project team, liaising with Stakeholder Managers in the stakeholder team._x000a__x000a_â€¢ Provide recruitment status update on weekly/monthly basis_x000a__x000a__x000a__x000a__x000a_Employee Engagements_x000a__x000a__x000a__x000a__x000a_â€¢ Craft the long-term vision for employee engagement strategies and developing strong relationships with each team member._x000a__x000a_â€¢ Recognize and celebrate strong individual and team performance._x000a__x000a_â€¢ Work with employees to create motivating goals_x000a__x000a_â€¢ Identify promising individuals ready for new opportunities and roles_x000a__x000a__x000a__x000a__x000a__x000a__x000a__x000a_Manpower Planning &amp; MIS &amp; Analytics_x000a__x000a__x000a__x000a__x000a_â€¢ HR metrics and TA data on monthly basis - Analyses data and statistics for trends and patterns with attention to recruitment, hiring practices, motivation_x000a__x000a_â€¢ Collect and compile incentive outputs quarterly._x000a__x000a_â€¢ Collect employee surveys, exit interviews and maintaining employment records._x000a__x000a_â€¢ Based on metrics and analysis, makes recommendations for policies and activities to improve the organizational culture including suggestions to attract and hire qualified candidates, to motivate and retain employees, to address staffing issues, and to maintain legal compliance._x000a__x000a_â€¢ Support HR leadership with staffing, recruiting, and departmental budgets._x000a__x000a__x000a__x000a__x000a_Interested candidates can share cv's on_x000a__x000a_gaurav.waikar@ril.com_x000a__x000a__x000a__x000a__x000a_Regards_x000a__x000a_Gaurav Waikar"/>
    <x v="0"/>
    <x v="4"/>
    <x v="62"/>
    <x v="133"/>
    <n v="89803373"/>
    <x v="7"/>
    <x v="6"/>
    <x v="1"/>
  </r>
  <r>
    <n v="796"/>
    <x v="711"/>
    <x v="4"/>
    <x v="2"/>
    <x v="1"/>
    <x v="372"/>
    <x v="479"/>
    <s v="14 hours ago"/>
    <n v="200"/>
    <s v="Job Description: HR Manager_x000a__x000a_Company: Soho Square Solutions_x000a__x000a_https://www.sohosquaresolutions.com/_x000a__x000a__x000a__x000a__x000a__x000a__x000a__x000a_Soho Square | Consulting Services | Soho Square Solutions_x000a__x000a_Soho Square Solutions is an Equal Opportunity Employer. All qualified applicants will receive considerations for employment without regard to race, color, age, religion, sex, sexual orientation, gender identity / expression, national origin, protected veteran status, or any other characteristic protected under federal, state or local law, where applicable, and those with criminal histories ..._x000a__x000a_www.sohosquaresolutions.com_x000a__x000a__x000a__x000a_Position: HR Manager_x000a__x000a_Location: Permanent Work from Home/ Remote_x000a__x000a_Job Type: _x000a__x000a_Required skills:_x000a__x000a_ 1. Recruitment and Staffing:_x000a__x000a_ * Develop and implement effective recruitment strategies to attract top talent._x000a_ * Conduct thorough interviews and assessments to ensure the selection of qualified candidates._x000a_ * Collaborate with hiring managers to understand staffing needs and address recruitment challenges._x000a_ * Manage the onboarding process for new hires, ensuring a smooth transition into the organization._x000a__x000a_ 1. Payroll Administration:_x000a__x000a_ * Oversee the payroll process, ensuring accurate and timely processing of employee salaries._x000a_ * Stay updated on relevant labor laws and regulations to ensure compliance in payroll practices._x000a_ * Address payroll-related queries from employees and resolve any discrepancies._x000a_ * Collaborate with the finance department to reconcile payroll data and maintain accurate records._x000a__x000a_ 1. HR Policies and Compliance:_x000a__x000a_ * Develop, update, and enforce HR policies to ensure compliance with local labor laws and industry standards._x000a_ * Conduct regular audits to monitor adherence to company policies and identify areas for improvement._x000a_ * Keep abreast of changes in employment legislation and update policies accordingly._x000a__x000a_ 1. Employee Relations:_x000a__x000a_ * Foster positive employee relations by addressing concerns, conflicts, and grievances promptly._x000a_ * Provide guidance and support to employees on HR-related matters._x000a_ * Conduct employee satisfaction surveys and implement initiatives to enhance workplace morale._x000a__x000a_ 1. Training and Development:_x000a__x000a_ * Identify training needs within the organization and coordinate training programs._x000a_ * Develop and implement career development plans for employees._x000a_ * Encourage a culture of continuous learning and professional growth._x000a__x000a_ 1. Report Preparation and Analysis:_x000a__x000a_ * Prepare and analyze HR metrics and reports to provide insights into workforce trends._x000a_ * Present findings to senior management and make recommendations for improvements._x000a_ * Utilize data-driven insights to enhance HR strategies and decision-making._x000a__x000a_Qualifications:_x000a__x000a_ * Bachelor's degree in Human Resources, Business Administration, or a related field._x000a_ * Proven experience as an HR Manager in a staffing and consulting environment._x000a_ * In-depth knowledge of recruitment, payroll administration, and HR best practices._x000a_ * Strong understanding of local labor laws and regulations._x000a_ * Excellent communication and interpersonal skills._x000a_ * Demonstrated ability to handle confidential information with discretion._x000a_ * Proficient in HRIS and MS Office applications._x000a__x000a_"/>
    <x v="0"/>
    <x v="3"/>
    <x v="94"/>
    <x v="178"/>
    <n v="1162620"/>
    <x v="13"/>
    <x v="0"/>
    <x v="1"/>
  </r>
  <r>
    <n v="797"/>
    <x v="712"/>
    <x v="21"/>
    <x v="3"/>
    <x v="0"/>
    <x v="372"/>
    <x v="480"/>
    <s v="1 day ago"/>
    <n v="176"/>
    <s v="Job opportunity in Gurgaon for candidate holding 4+ years of experience in Human Resources. Looking for individual who can enhance the HR systems &amp; process and can align the business objectives with employees. If interested apply with us!_x000a__x000a_LOCATION: Gurgaon_x000a__x000a_WORK SHIFT: General_x000a__x000a_YOUR EMPLOYER:A leading organization specializing in elevating SMEs in India, this firm offers bespoke credit solutions and swift loan processing, effectively transforming small and medium businesses into larger enterprises, marked by a record-breaking Series-A funding and an ascent to unicorn status_x000a__x000a_RESPONSIBLITIES:_x000a__x000a_ * Managing and leading the talent acquisition across all verticals while partnering with Business to identify Talent needs_x000a_ * Collaborating with business to align HR strategies with business objectives_x000a_ * Implementing the performance management process , working with business leaders to enhance the performance improvement &amp; development_x000a_ * Managing employee relations and grievances and be the single point of resolving the employee issues_x000a_ * Implementing and developing initiatives to enhance employee engagement, satisfaction and retention_x000a_ * Managing the labour laws and ensuring the HR policies are in line with labour laws &amp; regulations_x000a_ * Identifying the training needs and devise the L&amp;D programs accordingly_x000a__x000a_REQUIREMENTS_x000a__x000a_ * Qualified MBA from premium colleges /institute with 4+ years of experience in human resources_x000a_ * Extensive experience in Talent Acquisition &amp; Talent Management activities, along with experience in leading teams_x000a_ * Well versed with labour laws &amp; regulations and hands-on in formulating policies_x000a_ * Should have team management experience_x000a_ * Expertise in Microsoft Office products_x000a_ * Identifying and implementing process improvement opportunities_x000a__x000a_WHAT IS IN STORE FOR YOU?_x000a__x000a_ * An opportunity to lead the human resources of leading financial services organisation_x000a_ * Working with leadership teams closely_x000a_ * Fast Career growth_x000a__x000a__x000a__x000a__x000a_REACH US If you think this role is aligned with your career, kindly write me an email along with your updated CV on shivani.razdan@crescendogroup.in for a confidential discussion on the role._x000a__x000a__x000a__x000a__x000a_DISCLAIMER: We are an equal opportunity recruitment firm and value diversity in the talent we identify for our clients. We do not discriminate on the basis of race, religion, colour, origin, gender, sexual orientation, age, marital status, veteran status, or disability_x000a__x000a__x000a__x000a__x000a_Keywords : Human Resource, HRBP, HR Business Partner, Talent Acquisition, Talent Management, Employee Engagement,"/>
    <x v="0"/>
    <x v="3"/>
    <x v="62"/>
    <x v="36"/>
    <n v="4818489"/>
    <x v="6"/>
    <x v="5"/>
    <x v="1"/>
  </r>
  <r>
    <n v="798"/>
    <x v="713"/>
    <x v="26"/>
    <x v="0"/>
    <x v="0"/>
    <x v="372"/>
    <x v="481"/>
    <s v="4 days ago"/>
    <n v="200"/>
    <s v="The ideal candidate will support the full scope of Human Resources responsibilities and partner with the organization on strategic initiatives. They will maintain and enhance the organization's human resources by planning, implementing, and evaluating human resources policies, programs, and practices.Â _x000a__x000a_Â _x000a__x000a_Qualifications_x000a__x000a_Preferred Qualification: MBA (HRU)_x000a__x000a_(Person having any Graduation/ Post Graduation with experience in HR can also apply.)_x000a__x000a__x000a__x000a__x000a_Experience - 2 to 3 Years in Human Recourse Management_x000a__x000a__x000a__x000a__x000a_Key Responsibilities:_x000a__x000a_1.Â Â Â Lead and manage the recruitment, training and resignation and process._x000a__x000a_2.Â Â Â Maintaining the employee attendance and leave records._x000a__x000a_3.Â Â Â Leading Monthly salary disbursement process._x000a__x000a_4.Â Â Â Periodical Statutory Compliances_x000a__x000a_5.Â Â Â Oversee the Performance evaluation process, conducting performance appraisals, maintaining performance data, issuing promotion notices, etc._x000a__x000a_6.Â Â Â Manage employee relations issues, including conflict resolution, grievance procedures, and disciplinary processes._x000a__x000a_7.Â Â Â Ensure compliance with all relevant employment legislation and regulations, and monitor changes to legislation to ensure that the organization remains compliant._x000a__x000a_8.Â Â Â Provide regular reporting to senior management on HR performance, including key HR metrics, progress against HR objectives, and risks and issues._x000a__x000a_9.Â Â Â Collecting investment declaration and investment proofs from the employees to TDS purpose and co coordinating with the company CA regarding TDS issues._x000a__x000a_10.Â Developing and maintaining effective relationships with internal and external stakeholders, including business leaders, employees, Advocates, Trade mark consultants, Mediclaim Agents etc. and time to time coordination with them._x000a__x000a_11.Â Provide leadership and guidance to the HR team, ensuring that all HR activities are executed in accordance with company policies and procedures, and relevant legal and regulatory requirements._x000a__x000a_12.Â Manage employee relations issues, including conflict resolution, grievance procedures, and disciplinary processes._x000a__x000a__x000a__x000a__x000a_ï»¿Annual Package: Between 4.5 Lakhs to 5 Lakhs per annum."/>
    <x v="0"/>
    <x v="0"/>
    <x v="5"/>
    <x v="20"/>
    <n v="68918480"/>
    <x v="11"/>
    <x v="6"/>
    <x v="1"/>
  </r>
  <r>
    <n v="799"/>
    <x v="714"/>
    <x v="4"/>
    <x v="2"/>
    <x v="1"/>
    <x v="349"/>
    <x v="482"/>
    <s v="12 hours ago"/>
    <n v="200"/>
    <s v="Join the 19th Most Innovative Company &amp; Best Place to Work in India_x000a__x000a__x000a__x000a__x000a_We are seeking an experienced and results-driven HR Business Partner to align our HR initiatives and functions with business objectives and business needs. Duties for the HR Business Partner will include aligning staff to business objectives, recruiting the right talent, enhancing staff performance, supporting employee development, enhancing recruitment efforts, planning strategic HR initiatives, managing HR consultants, running orientation and onboarding processes, communicating role expectations, designing succession plans, maintaining staff relations, managing internships, updating policies and practices, and overseeing wellness and health initiatives. Your experience in human resources management will aid our organization in adding value to overall business objectives, providing HR solutions, resolving personnel grievances, retaining a talented workforce, and ensuring compliance with regulations._x000a__x000a_The ideal candidate for this role should have a good understanding of business functions, good communication skills, good interpersonal skills, strategic thinking, and good organizational skills. The noteworthy HR Business Partner should improve HR initiatives, enhance staff morale, enhance relations between staff and employers, contribute to attaining business goals, promote good HR practices, and attract talented recruits._x000a__x000a_HR Business Partner Responsibilities:_x000a__x000a_ * Developing the HR agenda._x000a_ * Developing HR strategies, policies, and practices._x000a_ * Improving and monitoring employee productivity._x000a_ * Structuring compensation and benefit packages._x000a_ * Managing staff wellness initiatives._x000a_ * Improving relations between staff and employers._x000a_ * Evaluating staffing needs._x000a_ * Overseeing recruitment efforts._x000a_ * Managing and allocating HR funds._x000a_ * Engaging with heads of department._x000a__x000a_HR Business Partner Requirements:_x000a__x000a_ * Degree in Human Resources Management._x000a_ * Strong leadership skills._x000a_ * Excellent communication skills._x000a_ * Analytical skills._x000a_ * Problem-solving skills._x000a_ * Proactive nature._x000a_ * Excellent interpersonal skills._x000a_ * Meticulous attention to details._x000a_ * Highly organized._x000a_ * Good people skills._x000a__x000a__x000a_"/>
    <x v="0"/>
    <x v="0"/>
    <x v="5"/>
    <x v="20"/>
    <n v="28716219"/>
    <x v="6"/>
    <x v="5"/>
    <x v="1"/>
  </r>
  <r>
    <n v="800"/>
    <x v="715"/>
    <x v="26"/>
    <x v="0"/>
    <x v="0"/>
    <x v="373"/>
    <x v="483"/>
    <s v="3 days ago"/>
    <n v="130"/>
    <s v="Human Resource Operations Manager:_x000a__x000a_The Human Resource Manager will lead and direct the routine functions of the Human Resources (HR) department including, administering pay, benefits, and leave, and enforcing company policies and practices._x000a__x000a_The ideal candidate will have prior experience in HR or recruitment, with a thorough understanding of HR policy and procedures. The bulk of the role will involve employee orientation, benefits administration, compensation, rewards, and conflict resolution, there is a great opportunity for developing and refining systems. We are eager to find an HR manager who easily connects with people and has a detail-oriented mindset to handle the changing nature of the workforce._x000a__x000a__x000a__x000a__x000a_Designation: Human Resource Operations Manager_x000a__x000a_Location: Vadodara, Work from office (On-Site)_x000a__x000a__x000a__x000a__x000a_Responsibilities:_x000a__x000a_Developing and implementing HR strategies and initiatives aligned with the overall business strategy_x000a__x000a_Identify and recommend areas of improvement to internal standard operating procedures, including team restructuring and morale._x000a__x000a_Support departments in the development and delivery of strategic HR plans to fit with the overall business direction._x000a__x000a_Maintain management guidelines by preparing, updating, and recommending human resource policies and procedures._x000a__x000a_Maintains knowledge of trends, best practices, regulatory changes, and new technologies in human resources, talent management, and employment law._x000a__x000a_Oversee, refine, and execute employee standards and procedures, using and improving HR existing and recommended systems and processes._x000a__x000a_Ensure legal compliance throughout human resource management_x000a__x000a__x000a__x000a__x000a__x000a__x000a__x000a_Required Skills/Abilities:_x000a__x000a_Excellent verbal and written communication skills._x000a__x000a_Excellent interpersonal, negotiation, and conflict-resolution skills._x000a__x000a_Excellent organizational skills and attention to detail._x000a__x000a_Strong analytical and problem-solving skills._x000a__x000a_Ability to prioritize tasks and to delegate them when appropriate._x000a__x000a_Ability to act with integrity, professionalism, and confidentiality._x000a__x000a_Thorough knowledge of employment-related laws and regulations._x000a__x000a_Proficient with Microsoft Office Suite or related software._x000a__x000a_Proficiency with or the ability to quickly learn the organization's HRIS and talent management systems._x000a__x000a__x000a__x000a__x000a_Thanks"/>
    <x v="0"/>
    <x v="3"/>
    <x v="95"/>
    <x v="168"/>
    <n v="86694680"/>
    <x v="73"/>
    <x v="10"/>
    <x v="1"/>
  </r>
  <r>
    <n v="801"/>
    <x v="716"/>
    <x v="26"/>
    <x v="0"/>
    <x v="0"/>
    <x v="357"/>
    <x v="484"/>
    <s v="3 days ago"/>
    <n v="200"/>
    <s v="HRBP_x000a__x000a_EXP: 4+ Yrs_x000a__x000a_Location: Gurgaon_x000a__x000a__x000a__x000a__x000a_Responsibilities_x000a__x000a_ * Consult with line management and provide daily HR guidance_x000a_ * Analyze trends and metrics with the HR department_x000a_ * Resolve complex employee relations issues and address grievances_x000a_ * Work closely with management and employees to improve work relationships, build morale and increase productivity and retention_x000a_ * The ability to thrive in a fast-paced, deadline-driven environment, along with the tenacity to develop ideas independently and the conviction to drive them to completion is crucial for this role_x000a_ * Closely monitoring industry trends and standards for formulating own strategies_x000a_ * Retrieve and analyze data, and establish key business metrics to measure product success and drive alignment across all teams to improve them_x000a_ * Provide HR policy guidance_x000a_ * Monitor and report on workforce and succession planning_x000a_ * Identify training needs for teams and individuals_x000a_ * Evaluate training programs_x000a_ * Suggest new HR strategies_x000a_ * _x000a_   _x000a__x000a_Requirements &amp; Skills_x000a__x000a_ * Proven work experience as an HR business partner_x000a_ * At least 4+ yearsâ€™ experience in consulting or startups with a very high delivery background (both supply and demand-side)_x000a_ * Have an entrepreneurial mindset with a passion for 0 to 1 initiatives._x000a_ * Excellent communicator that can influence internal and external stakeholders._x000a_ * Excellent people management skills_x000a_ * Analytical and goal-oriented_x000a_ * Demonstrable experience with HR metrics_x000a_ * Thorough knowledge of labor legislation_x000a_ * Full understanding of all HR functions and best practices_x000a__x000a_"/>
    <x v="0"/>
    <x v="3"/>
    <x v="62"/>
    <x v="29"/>
    <n v="787559"/>
    <x v="6"/>
    <x v="5"/>
    <x v="1"/>
  </r>
  <r>
    <n v="802"/>
    <x v="717"/>
    <x v="26"/>
    <x v="0"/>
    <x v="0"/>
    <x v="372"/>
    <x v="485"/>
    <s v="3 days ago"/>
    <n v="200"/>
    <s v="Company Description_x000a__x000a__x000a_CarUdyog is a platform for buying and selling used cars, designed to provide a next-generation car marketplace with fair and simple transactions._x000a__x000a__x000a_Role Description_x000a__x000a__x000a_This is a  on-site role as a Human Resources Manager located in Pune. The Human Resources Manager will be responsible for managing and implementing various HR programs including recruitment, onboarding, retention, performance management, employee relations, compliance, and benefits administration. The Human Resources Manager will also play an important role in developing and implementing HR policies and procedures across the organization._x000a__x000a__x000a_Qualifications_x000a__x000a_ * Strong experience in HR management including talent acquisition and retention, performance management, employee relations, compliance, and benefits administration_x000a_ * Excellent communication and interpersonal skills_x000a_ * Up-to-date knowledge of employment laws and regulations_x000a_ * Demonstrated ability to create and implement HR policies and procedures_x000a_ * Experience with HR software and systems_x000a_ * Ability to work collaboratively with management and team members_x000a_ * Bachelorâ€™s degree in Human Resources, Management, or a related field. A post-graduate degree or professional certification in HR management is a plus."/>
    <x v="0"/>
    <x v="0"/>
    <x v="5"/>
    <x v="20"/>
    <n v="13779056"/>
    <x v="11"/>
    <x v="6"/>
    <x v="1"/>
  </r>
  <r>
    <n v="803"/>
    <x v="718"/>
    <x v="11"/>
    <x v="0"/>
    <x v="0"/>
    <x v="372"/>
    <x v="486"/>
    <s v="4 days ago"/>
    <n v="200"/>
    <s v="Role Description- HR Manager: F&amp;B/ Cloud Kitchens_x000a__x000a_We are looking for a Human Resources Manager to join our team in Mumbai. This is a , on-site role. Key responsibilities are : Recruiting (From Job posting to Closure of candidate), HR process setting, Employee satisfaction._x000a__x000a__x000a__x000a__x000a_Company Description_x000a__x000a_Nino Foods is a cloud-kitchen food company based in Mumbai, India. We run 2 leading food brands in mumbai - Nino Burgers and Francescos Pizzeria. We're backed by YC and other seasoned investors and are building brands customers love across India._x000a__x000a__x000a__x000a__x000a_Responsibilities_x000a__x000a_Put up job postings and screen resumes based on the brief_x000a__x000a_Schedule and confirm interviews with candidates_x000a__x000a_Post, update and remove job ads from job boards, careers pages and social networks_x000a__x000a_Update our internal databases with new employee information, including contact details and employment forms_x000a__x000a_Gather payroll data like leaves, working hours and bank accounts_x000a__x000a_Prepare HR-related reports as needed (like training budgets by department)_x000a__x000a_Address employee queries about benefits (like number of remaining vacation days)_x000a__x000a_Review and distribute company policies in digital formats or hard_x000a__x000a__x000a__x000a__x000a__x000a__x000a__x000a_Requirements: Someone super tech savy &amp; Someone with Prior F&amp;B Experience_x000a__x000a__x000a__x000a__x000a__x000a__x000a__x000a_Experience as an HR role (3-5 years)_x000a__x000a_Familiarity with HRIS, ATS and resume databases and Job portals_x000a__x000a_Experience with MS Office_x000a__x000a_Good understanding of full-cycle recruiting_x000a__x000a_Basic knowledge of labor legislation_x000a__x000a_Organizational skills_x000a__x000a_BSC in Human Resources Management or similar field_x000a__x000a__x000a__x000a__x000a__x000a__x000a__x000a_5 days work from office 10-7, Saturday WFH"/>
    <x v="0"/>
    <x v="0"/>
    <x v="5"/>
    <x v="20"/>
    <n v="74423159"/>
    <x v="7"/>
    <x v="6"/>
    <x v="1"/>
  </r>
  <r>
    <n v="804"/>
    <x v="719"/>
    <x v="6"/>
    <x v="0"/>
    <x v="0"/>
    <x v="374"/>
    <x v="126"/>
    <s v="1 week ago"/>
    <n v="200"/>
    <s v="Overview_x000a__x000a_MAIN PURPOSE_x000a__x000a_The Talent Acquisition Manager (TAM) India Business Unit(BU) is responsible for executing against the talent acquisition strategy with core focus on the management of full life cycle recruiting for professional-level openings, Campus hiring and EVP/ employer branding by leveraging the expertise of GBS shared services team._x000a__x000a_Responsibilities_x000a__x000a_KEY ACCOUNTABILITY_x000a__x000a_Strategic Talent Acquisition:_x000a__x000a__x000a_ * Conceptualise and execute strategic piple building programs and partners with HBS team to execute End to end hiring for professional &amp; HRBPs for frontline as per global KPIs around Turnaround Time, Diversity, Hiring Manager and Candidate Experience._x000a_ * Implement proactive talent attraction programs to explore newer talent pools and be ahead of the curve given the competitive landscape and talent shortages._x000a_ * Support GBS stabilization through coaching, capability building, performance review and timely recognition_x000a_   _x000a_   _x000a__x000a_Campus Recruitment:_x000a__x000a__x000a_ * Deliver the BU campus agenda â€“ Pipeline hiring, Summer Internship, on-going relationship management on campus_x000a_ * Lead year-round engagement initiatives including but not limited to Leadership Talks, Live projects, case studies and guest lectures to drive campus regular &amp; timely engagement to ensure PepsiCo as an employer of choice on campuses_x000a_ * Administer and manage the Management Trainee Programme, Summer Intern program and Flagship engagement programs (like LTGT, Dare to Do More) for India BU._x000a_ * Partner with HRBP and Business Heads to ensure appropriate projects and stints for all round development_x000a_ * Collaborate with Service delivery teams for implementing campus tools and technologies eg. PepHire, ICIMS campus workflow, Digital interviews, etc_x000a_   _x000a_   _x000a__x000a_Talent Attraction and Engagement:_x000a__x000a__x000a_ * Execute the year long EVP calendar for India BU in partnership with AMESA Attraction &amp; Engagement COE_x000a_ * Develop consistent messaging addressing EVP drivers with branding in line with global guidance. Leverage existing PepsiCo social and digital platform_x000a_ * Develop consistent messaging addressing EVP drivers with branding in line with global guidance Content curation for Always On Content as well as planned Campaigns_x000a_ * Assess talent landscape and explore new age methodologies for driving Talent Attraction &amp; Engagement agenda to stand out as an employer of choice_x000a_   _x000a_   _x000a__x000a_Qualifications_x000a__x000a_KEY SKILLS &amp; EXPERIENCE REQUIRED_x000a__x000a_Experience And Qualification_x000a__x000a__x000a_ * 4-6 years of professional experience post MBA. Previous HR experience with exposure to TA will be considered._x000a_ * Campus and Employer Branding experience preferred._x000a_ * Prior work experience within another FMCG or manufacturing organization and/or within another large, global, matrix environment_x000a_ * Must be a collaborative team player Strong oral and written communication skills_x000a_   _x000a_   _x000a__x000a_Skills And Behavioural Attributes_x000a__x000a_Overall_x000a__x000a__x000a_ * Ability to partner, collaborate and coach the HBS sourcing &amp; admin team_x000a_ * Strong Communication, facilitation and presentation skills_x000a_ * Strong Project Management (Automation of Processes)_x000a_ * Discipline and rigor to ensure process adherence_x000a_ * Initiative and Very strong drive for results, creative thinking and execution orientation_x000a_ * Exhibit a 'can-do' attitude and willingness to take on significant challenges_x000a_ * Proven ability to build strong networks and relationships both externally and internally_x000a_ * Demonstrate perseverance and resilience in the pursuit of goals_x000a_ * Demonstrate sensitivity and awareness of implications across locations &amp; understand field impact_x000a_   _x000a_   _x000a__x000a_Functional Competencies_x000a__x000a__x000a_ * Experience in Recruitment &amp; selection domain_x000a_ * Ability to partner with HRBP/ LHRs and business/ line managers to execute_x000a_ * Ability to work successfully in a project team across boundaries_x000a_ * Strong sense of ability to navigate through ambiguous work environment"/>
    <x v="0"/>
    <x v="3"/>
    <x v="62"/>
    <x v="45"/>
    <n v="1431"/>
    <x v="16"/>
    <x v="5"/>
    <x v="1"/>
  </r>
  <r>
    <n v="805"/>
    <x v="720"/>
    <x v="34"/>
    <x v="0"/>
    <x v="0"/>
    <x v="375"/>
    <x v="487"/>
    <s v="1 week ago"/>
    <n v="145"/>
    <s v="Location : Baga Cement Works, Himachal Pradesh, India_x000a__x000a_Work Experience : 8 - 10 years_x000a__x000a_Essential Qualification: MBA / MSW in HRM or PG Diploma in HRM and LLB._x000a__x000a__x000a__x000a__x000a_**IMPORTANT** :- Candidates will be preferred in north especially from Himachal Pradesh, Punjab, Haryana , Chandigarh surrounding of Himachal Pradesh._x000a__x000a__x000a__x000a__x000a__x000a__x000a__x000a_JOB DESCRIPTION :-_x000a__x000a__x000a__x000a__x000a_Payroll Compliances:-_x000a__x000a__x000a__x000a__x000a_ * Tax calculation for staff &amp; workmen as per IT Rules and checking of saving proofs._x000a_ * Timely maintain the Loan Registers and ensure timely deduction of the same._x000a_ * Provisions of monthly salary and wages to Accounts teams_x000a_ * Sharing of TDS and professional tax report to UKSC Team by 06th of every month._x000a_ * Sharing addition deletion of PF for O&amp;S and WB to PF Trust by 05th of every month._x000a_ * To share the PF report of WB Workers to PF trust by 05th of every month._x000a__x000a__x000a__x000a__x000a_Salary and Wage administration:-_x000a__x000a__x000a__x000a__x000a_ * Preparing perquisites for electricity and furniture._x000a_ * Preparation of deduction sheet, arrears, advances for O&amp;S and WB and uploading the same as per payroll calendar._x000a_ * Cross checking the salary and wages registers and ensuring error free operations._x000a_ * To share the bank list to UKSC Pune for timely payments._x000a_ * Preparing of JVâ€™s and submitting the same to UKSC._x000a_ * To generate JV of Car Operating Expenses on 15th and 30th of every month and sending the same to UKSC for payment._x000a_ * Supporting employees (O&amp;S and WB) for various payroll activities like deductions, LTA, Income Tax Proofs, Deductions etc._x000a_ * Providing monthly salary slips and Annual PF Slips to Wage Board employees._x000a__x000a__x000a__x000a_Loan &amp; advances, Full and Final &amp; MIS preparation:-_x000a__x000a__x000a__x000a_ * Submission of F&amp;F details to central payroll within 24 hours after receiving no dues._x000a_ * Submission of form for Superannuation fund to payroll team for timely payment._x000a_ * Provisions, accounts report preparation and submit in schedule time._x000a_ * Timely monitoring of payment of LTA, COE reimbursement, Loan &amp; advances (PF Loan from Company) as per Company Policies._x000a_ * Supporting Wage Board employees for loan applications and uploading the same on PF Trust site._x000a_ * Preparing presentations and various data as and when required by Management._x000a__x000a__x000a__x000a_Statutory Compliance - Coordinating and Monitoring all the activities required for fulfilling the statutory compliance, timely: -_x000a__x000a__x000a__x000a_ * Timely compliance of statutory payments &amp; returns and submission like PF, Gratuity, Superannuation &amp; Bonus._x000a_ * Providing details for filing of Factory Act returns like salary, bonus, gratuity payments._x000a_ * Timely submission of Form L (Payment of Gratuity Act) to government authorities._x000a_ * Ensuring deduction of PF &amp; Income Tax and ensure timely remittance._x000a_ * Timely submission for settlement of the various claims of PF like Death/ Retirement/ Advance/ Transfer etc._x000a_ * Timely renewal of EDLI policy._x000a_ * Supporting PF ER in updation of compliance manager tool_x000a_ * Submission of quarterly return of Income Tax for O&amp;S and Wage Board workmen to UKSC._x000a_ * Time and accurate payment of Bonus to O&amp;S and Wage Board workmen._x000a_ * Keeping all updated data ready for various assessment and Audit and clear the same without any major NC_x000a_ * Should have the experience in various statutory and Legal Compliances_x000a__x000a_"/>
    <x v="0"/>
    <x v="3"/>
    <x v="62"/>
    <x v="179"/>
    <n v="3810876"/>
    <x v="36"/>
    <x v="11"/>
    <x v="1"/>
  </r>
  <r>
    <n v="806"/>
    <x v="721"/>
    <x v="25"/>
    <x v="0"/>
    <x v="0"/>
    <x v="357"/>
    <x v="488"/>
    <s v="2 days ago"/>
    <n v="200"/>
    <s v="ABOUT FLUENCE_x000a__x000a_Fluence, a Siemens and AES company, is the global market leader in energy storage products, services, and digital applications. The Fluence Trading Platform helps energy storage and renewable asset owners maximize revenue in wholesale electricity markets through AI-enabled optimized bidding software. Through our products and services, Fluence is helping customers around the world drive more resilient electric grids and a more sustainable future._x000a__x000a__x000a__x000a__x000a_ABOUT THE POSITION:_x000a__x000a_Key Accountabilities / How You Will Spend Your Days_x000a__x000a_ * Influence &amp; drive talent strategies to impact business outcomes._x000a_ * Lead key talent transformation/change initiatives that have the highest business impact. Partner with key business stakeholders to drive the highest organizational effectiveness._x000a_ * Successfully execute talent strategies across Workforce Planning, Learning &amp; Development, and Leadership roles for the future (e.g. workforce strategy, best cost site, competencies)._x000a_ * Own, drive, advise, and coach business through the annual talent processes around performance, total rewards, promotions, bonus, annual pay, talent assessment &amp; development, succession planning, engagement, etc._x000a_ * Leverage HR analytics to advise business leaders on key people metrics such as retention, total rewards, engagement, and diversity-related outcomes._x000a_ * Collaborate with HR peers to innovate and design solutions for functional challenges._x000a_ * Drive people-related initiatives with your communication, coaching, and influencing skills, and offer thought-leadership regarding organizational/people-related strategy and execution._x000a_ * Implement performance and reporting measures, regularly synchronizing with internal stakeholders to identify gaps and opportunities._x000a_ * Serve as a single point of accountability for escalations ensuring better employee experience._x000a_ * Partner closely with CoEs and HR ops teams to deliver high-value service, address and manage employee relations matters, and work to resolve them through a systematic approach, adhering to company policies, local employment laws, and best practices._x000a_ * Proactively develop relationships across the organization that can be leveraged to drive HRâ€™s agenda and deliverables._x000a__x000a_Key Performance Indicators :_x000a__x000a_ * Improved Business performance with a focus on impact especially productivity, cost, and growth._x000a_ * Organizational effectiveness (structure, role clarity, capability mix, cost)._x000a_ * Leadership effectiveness (quality of hires, succession plans, development plans, 3-year roadmap progress, leadership index)._x000a_ * Drive talent programs focused on impact._x000a_ * Efficient workforce planning keeping time, cost, and quality targets into consideration_x000a_ * Functional Talent assessment and development for key roles._x000a__x000a_Key Year One Deliverables:_x000a__x000a_ * Design, Develop, and Standardization of policies, process, and programs_x000a_ * Establish strong governance on talent management._x000a_ * Drive interventions to engage talent_x000a_ * Develop key strategies for talent retention_x000a__x000a_Technical Knowledge and Skills :_x000a__x000a_ * Bachelorâ€™s / Masterâ€™s degree in management_x000a_ * 10 â€“ 12 years of relevant experience in HRBP_x000a_ * Experience in supporting an organization that is experiencing global growth._x000a_ * Experience in organizational design, succession planning, workforce planning, performance management, talent acquisition, learning and development, talent management, data analysis, and diversity and inclusion._x000a_ * High levels of business acumen and insight (including knowledge of various strategic, financial, and operational business models)._x000a_ * End to end HR core processes knowledge_x000a__x000a_Key Leadership Behaviors :_x000a__x000a_ * Agility and delivery excellence_x000a_ * Business acumen_x000a_ * Critical thinking_x000a_ * Status quo challenger_x000a_ * Stakeholder management_x000a__x000a_Reporting Structure:_x000a__x000a_ * Position will report to Human Resources Director - India_x000a__x000a_"/>
    <x v="0"/>
    <x v="3"/>
    <x v="62"/>
    <x v="180"/>
    <n v="11196102"/>
    <x v="0"/>
    <x v="0"/>
    <x v="1"/>
  </r>
  <r>
    <n v="807"/>
    <x v="722"/>
    <x v="7"/>
    <x v="0"/>
    <x v="0"/>
    <x v="376"/>
    <x v="489"/>
    <s v="4 weeks ago"/>
    <n v="200"/>
    <s v="Place of Work:_x000a__x000a_Human Resources Division_x000a__x000a_Scope and General Purpose of Job:_x000a__x000a_To assist in the smooth and efficient running of the Personnel Department within the Human Resources Division and the implementation of Hyattâ€™s People Brand throughout the hotel._x000a__x000a_Responsible to:_x000a__x000a_Human Resource Manager_x000a__x000a_Responsible for:_x000a__x000a_Assistant Manager - Human Resources_x000a__x000a_Personnel Officer"/>
    <x v="0"/>
    <x v="3"/>
    <x v="62"/>
    <x v="83"/>
    <n v="8961618"/>
    <x v="7"/>
    <x v="6"/>
    <x v="0"/>
  </r>
  <r>
    <n v="808"/>
    <x v="723"/>
    <x v="15"/>
    <x v="0"/>
    <x v="0"/>
    <x v="377"/>
    <x v="275"/>
    <s v="3 weeks ago"/>
    <n v="25"/>
    <s v="NxtWave is one of India's fastest-growing Ed-Tech startups. NxtWave is revolutionizing the 21st-century job market by transforming youth into highly skilled tech professionals irrespective of their educational background with its CCBP 4.0 programs._x000a__x000a_NxtWave is founded by Rahul Attuluri (Ex Amazon, IIIT Hyderabad), Sashank Reddy (IIT Bombay) and Anupam Pedarla (IIT Kharagpur). In February 2023, NxtWave raised - 275 crore led by Greater Pacific Capital, a leading international private equity firm. The startup is also backed by Orios Ventures, Better Capital and marquee angels, including founders of some of India's unicorns._x000a__x000a_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_x000a__x000a_By offering vernacular content and interactive learning, NxtWave is breaking the entry barrier for learning tech skills. Learning in their mother tongue helps learners achieve higher comprehension, deeper attention, longer retention, and greater outcomes._x000a__x000a_NxtWave now has paid subscribers from 450+ districts across India. In just 2 years, CCBP 4.0 learners have been hired by 1500+ companies including Google, Amazon, Nvidia, Goldman Sachs, Oracle, Deloitte, and more._x000a__x000a_Scale at which we operate on tech level (as on February 2023)_x000a__x000a_370 Cr+ learning minutes spent_x000a__x000a_69 Cr+ Code Runs_x000a__x000a_4.2 Bn. + API Requests Handled by our servers_x000a__x000a_Know more about NxtWave: https://www.ccbp.in_x000a__x000a_Read more about us in the news - Economic Times | CNBC | Yourstory | VCCircle_x000a__x000a_Job Overview_x000a__x000a_We are looking for a qualified HR business partner to oversee all human resources operations and ensure they're aligned with our business goals._x000a__x000a_Our ideal candidates should have solid experience with HR practices and employee management. You will communicate with the senior managers to express new ideas and suggest solutions, considering team dynamics and our company culture._x000a__x000a_Ultimately, you should be able to act as a consultant on human resources management and organizational changes for your department_x000a__x000a_Roles And Responsibilities_x000a__x000a__x000a_ * Collaborate with Talent Acquisition team to fulfill all BU manpower requirements_x000a_ * Actively engage with the Manager and Sr Managers and teams in understanding the business objectives, challenges, opportunities and facilitate solutions and people strategies to address those challenges._x000a_ * Provide executive coaching to leaders on leadership strategies, organizational effectiveness, and collaboration for achieving business goals._x000a_ * Be a Talent Advocate - gaining a deep understanding of succession benches, development needs and career opportunities. Connect talent &amp; leadership across the BU_x000a_ * Drive and manage organizational change management and culture development initiatives that support the business in its innovation and growth objectives._x000a_ * Partner with senior leadership to embed a continuous focus on a high-performance culture to enhance organizational capabilities and build a robust talent pipeline._x000a_ * Collaborate with Centers of Excellence (COE's) in driving and effectively supporting business initiatives &amp; priorities._x000a_ * Partner with the assigned COE's to identify trends &amp; solutions in talent acquisition, compensation, employee growth plans, employee development, and employee relations issues._x000a_ * Manage Employee Relations and grievance redressal process_x000a_ * Partner and support organizational design, organizational development including succession strategy, talent development, employee engagement, and change management processes._x000a_ * Partner with senior management to develop and implement HR plans and solutions._x000a_ * Partner with leaders to identify and address critical organizational and people issues._x000a_ * Partner with leaders to develop and track key talent and ensure experience-based development and retention._x000a_ * Deliver Employee Experience programs to the business, including mNPS Survey, eNPS Engagement Survey, Leadership Developments Programs, Annual Rewards, Workforce Planning_x000a_ * Harvest robust influential associations across the senior management teams in order to deliver a value-added, commercial HR solution in line with the overall people &amp; business strategy._x000a_ * Work in partnership with the leadership teams in the development and improvement of colleague, team and function performance in line with the HR priorities and the business change agenda_x000a_ * Drive business engagement and implementation across all areas of the HR agenda, spearhead all HR initiatives &amp; change projects ensuring key stakeholder management locally &amp; globally._x000a_ * Contribute to the development and delivery of HR Strategy and give productive feedback to the HR Head on business expectations and impact of HR interventions and policies._x000a_   _x000a_   _x000a__x000a_Requirements And Skills_x000a__x000a__x000a_ * Proven work experience as an HR business partner_x000a_ * Excellent people management skills_x000a_ * Analytical and goal-oriented_x000a_ * Demonstrable experience with HR metrics_x000a_ * Thorough knowledge of labor legislation_x000a_ * Full understanding of all HR functions and best practices_x000a_ * Masters degree in Human Resources or related field_x000a_ * Proactive nature_x000a_   _x000a_   _x000a__x000a_Work Location: NxtWave Office (Hyderabad)_x000a__x000a_Working Days: 6 Days a week_x000a__x000a_(ref:iimjobs.com)"/>
    <x v="0"/>
    <x v="3"/>
    <x v="92"/>
    <x v="116"/>
    <n v="71321041"/>
    <x v="2"/>
    <x v="1"/>
    <x v="0"/>
  </r>
  <r>
    <n v="809"/>
    <x v="724"/>
    <x v="4"/>
    <x v="2"/>
    <x v="1"/>
    <x v="372"/>
    <x v="490"/>
    <s v="19 hours ago"/>
    <n v="200"/>
    <s v="Company Description_x000a__x000a__x000a_FXDX is a multichain-based derivatives DEX that provides lightning-fast transaction speed and minimal transactions costs with institutional-grade centralized UI/UX experience. The company is located in Bengaluru and is committed to providing traders with the best tools for success while fostering an open and collaborative culture._x000a__x000a__x000a_Role Description_x000a__x000a__x000a_This is a  on-site role for a Human Resources Manager at FXDX located in Bengaluru. The Human Resources Manager will oversee the development and implementation of human resource policies, maintain employee records, manage hiring processes, and provide guidance and support to employees and managers on HR matters. They will also be responsible for ensuring legal compliance and promoting positive employee relations._x000a__x000a__x000a_Qualifications_x000a__x000a_ * Strong understanding of human resource policies, procedures, and best practices_x000a_ * Experience in employee relations, conflict resolution, and performance management_x000a_ * Knowledge of labor laws and regulations_x000a_ * Excellent communication and interpersonal skills_x000a_ * Ability to operate with a high degree of discretion and confidentiality_x000a_ * Bachelor's degree in Human Resources, Business Administration, or a related field_x000a_ * HR certification is a plus_x000a_ * Experience in the finance or technology industry is preferred"/>
    <x v="0"/>
    <x v="0"/>
    <x v="5"/>
    <x v="20"/>
    <n v="81319971"/>
    <x v="0"/>
    <x v="0"/>
    <x v="1"/>
  </r>
  <r>
    <n v="810"/>
    <x v="725"/>
    <x v="34"/>
    <x v="0"/>
    <x v="0"/>
    <x v="378"/>
    <x v="491"/>
    <s v="1 week ago"/>
    <n v="154"/>
    <s v="Hello, Truecaller is calling you from Bangalore, India! Ready to pick up?_x000a__x000a__x000a__x000a__x000a_Truecaller transformed how we communicate when we launched in 2009 in Stockholm, Sweden._x000a__x000a__x000a__x000a__x000a_Our mission is to build trust everywhere by making tomorrowâ€™s communication smarter, safer and more efficient. We focus on bringing smart services with big social impacts, like protecting people from fraud, harassment, and scam calls or messages. We identify new numbers from anywhere in the world and build a space for trustworthy conversations, for those that matter. Truecaller is loved by over 350 million people around the world and is growing very rapidly across regions._x000a__x000a__x000a__x000a__x000a_Who we are:_x000a__x000a__x000a__x000a__x000a_ * The worldâ€™s #1 caller ID and spam blocking service for Android and iOS._x000a_ * A team of 400+ people from ~35 different nationalities, spread across our headquarters in Stockholm and offices in Bangalore, Mumbai, Gurgaon, Tel Aviv, Nairobi and Cairo_x000a_ * Listed On Nasdaq OMX Stockholm, Large Cap_x000a__x000a__x000a__x000a__x000a_As an Associate Director, HR at Truecaller you will be instrumental in ensuring our ability to consistently attract, nurture, and retain a pool of highly skilled individuals. Ensuring the employee experience with us is great._x000a__x000a__x000a__x000a__x000a_The scope of this role lies with HR Operations, HR Business Partnership and Talent Acquisition for India where we have team members in Bangalore, Gurgaon and Mumbai. You will manage the People India Team and work closely with your peers in Sweden. You will report to the CHRO based in Stockholm, Sweden and be a member of the People Leadership Team as well as the Operating CommittÃ©e led by the CPO &amp; Managing Director India._x000a__x000a__x000a__x000a__x000a_What will you work on_x000a__x000a__x000a__x000a__x000a_ * Responsible for all HR operations including payroll &amp; audits for India._x000a_ * Be an excellent leader and role model that engages, empowers and develops your team._x000a_ * Contribute to the development of our People strategy and roadmap with quarterly metrics and goals._x000a_ * Shape Organizational capability to drive efficiency and drive reorganization projects when needed._x000a_ * Accountable for HR compliance and updates of any policies and support management with labor law advice and support._x000a_ * Develop our leaders by coaching formal and informal leaders to improve their leadership skills ._x000a_ * Be part of developing Truecaller Culture &amp; Values through workshops and other activities_x000a_ * Manage and support the TA team with strategic questions around Talent Acquisition and Employer Branding ._x000a_ * Collaborate with the L&amp;D Team to develop Truecallerâ€™s employee life cycle including Performance Management, Learning &amp; Development, Onboarding &amp; Offboarding, constantly reviewing and improving the processes to be adapted to the business and market requirements._x000a_ * Collaborate with C&amp;B to make sure we are competitive to attract and retain great people_x000a_ * Collaborate with the Workplace Experience Team to organize employee events such as Summer event, End Year Party, Truecaller awards and other activities to strengthen the Truecaller culture._x000a_ * Collaborate with the Global ESG Director on the Human capital development aspect of ESG - sustainability._x000a__x000a__x000a__x000a__x000a_What do we expect from you ?_x000a__x000a__x000a__x000a__x000a_ * 8+ yearsâ€™ experience with HR in Senior HR Management roles._x000a_ * 4+ years of experience in directly managing a team._x000a_ * Experience working with entrepreneurial and growing global organizations with HR functions in several geographic locations._x000a_ * Excellent people relation skills, adapting behavior to people and situations._x000a_ * Demonstrate a solution focused approach to problem solving, and look for pragmatic outcomes._x000a_ * Ability to prioritize and be flexible in a fast paced environment with changing demands._x000a_ * Proven record to demonstrate a commercial approach to managing HR issues._x000a_ * Result-oriented, focusing on fulfilling management expectations._x000a_ * Great communicator, able to present information and reports in a clear and trustworthy manner._x000a_ * Your specific area of expertise can vary. However, experience from HRBP and TA are of high relevance. In addition, experience from C&amp;B will be valued._x000a_ * Google environment, Slack, Excel and analysis._x000a_ * Presentation skills._x000a__x000a__x000a__x000a__x000a_We also want you to be :_x000a__x000a__x000a__x000a__x000a_ * Passionate about HR._x000a_ * Polite and respectful._x000a_ * Honest and trustworthy._x000a_ * Proactive and creative._x000a_ * Results oriented._x000a_ * Team player and active contributor._x000a_ * Prestige less with a good sense of humor!_x000a__x000a__x000a__x000a__x000a_Life at Truecaller - Behind the code: instagram.com/truecaller/_x000a__x000a__x000a__x000a__x000a_Sounds like your dream job?_x000a__x000a__x000a__x000a__x000a_We will fill the position as soon as we find the right candidate, so please send your application as soon as possible. We are excited to hear from you, donâ€™t hesitate to apply!_x000a__x000a__x000a__x000a__x000a_This position is based in Bangalore, India._x000a__x000a__x000a__x000a__x000a_We only accept applications in English_x000a__x000a__x000a__x000a__x000a_What we offer:_x000a__x000a__x000a__x000a__x000a_ * A smart, talented and agile team: An international team where ~35 nationalities are working together in several locations and time zones with a learning, sharing and fun environment._x000a_ * A great compensation package: Competitive salary, excellent medical, accident and life-term insurance, Udemy membership to keep learning and improving, and flexible working hours._x000a_ * Office life: Enjoy your days with a wide range of yummy snacks and beverages. As well, exciting company parties and team activities such as Football, Lab days, Running team, Art initiatives ,Office riddles, Geek lunch and more!_x000a__x000a__x000a__x000a__x000a_Come as you are:_x000a__x000a__x000a__x000a__x000a_Truecaller is diverse, equal and inclusive. We need a wide variety of backgrounds, perspectives, beliefs and experiences in order to keep building our great products. No matter where you are based, which language you speak, your accent, race, religion, color, nationality, gender, sexual orientation, age, marital status, etc. All those things make you who you are, and thatâ€™s why we would love to meet you."/>
    <x v="0"/>
    <x v="6"/>
    <x v="62"/>
    <x v="2"/>
    <n v="567872"/>
    <x v="0"/>
    <x v="0"/>
    <x v="1"/>
  </r>
  <r>
    <n v="811"/>
    <x v="726"/>
    <x v="22"/>
    <x v="0"/>
    <x v="0"/>
    <x v="379"/>
    <x v="197"/>
    <s v="1 week ago"/>
    <n v="55"/>
    <s v="Roles &amp; Responsibilities:_x000a__x000a__x000a__x000a__x000a_1. Strategic HR Business Partnering for the region_x000a__x000a_ * Work closely with Head - Delivery Organization and Functional Heads to_x000a__x000a_transform &amp; align people agenda and strategies to Business objectives with a_x000a__x000a_focus on capability building and performance enablement_x000a__x000a_ * Understand the region priorities and field (supply and demand) goals to identify_x000a__x000a_field level HR levers enabling performance; Draw out the HR Supply Priorities and_x000a__x000a_plans aligned to_x000a__x000a_ * Contribute towards co-creation of HR Policies &amp; Process in line with_x000a__x000a_organizational culture, business needs and talent management_x000a__x000a_ * Partner key Stakeholders and Business Leaders to deliver high efficiency in HR_x000a__x000a_services on day-to-day basis._x000a__x000a__x000a__x000a__x000a_2. Change Management &amp; New Initiatives_x000a__x000a__x000a__x000a__x000a_ * Work with functional heads to design OD and Change Management strategies for the region. Extend up to Implementation and Monitoring level._x000a_ * Drive business leadership to influence the team in adopting and implementation change / HR initiatives such as P4Gs, FRCs etc._x000a_ * Utilize effective engagement activities in communicating change through events and regular training_x000a_ * Connect with all levels of management at regional and HO level to facilitate change_x000a_ * Use inputs from various organizational forums, to identify HR interventions that_x000a__x000a_can enhance organizational effectiveness and drive such initiatives_x000a__x000a_ * Drive &amp; own Value survey Actionables across Demand and Supply Field functions_x000a__x000a__x000a__x000a__x000a_3. IR and Compliance_x000a__x000a__x000a__x000a__x000a_ * Guide and co-ordinate with the plant HR team on systems and policies; Anchor LTS and other workforce management milestones in partnership with IR Specialist_x000a_ * Mentor the plant HR team in line with IR strategy and transform agenda in manufacturing_x000a_ * Guide resolution of issues and create an environment where risk is avoided_x000a_ * Champion the embedding of a compliance culture within USL_x000a__x000a__x000a__x000a__x000a_4. Talent Acquisition_x000a__x000a__x000a__x000a__x000a_ * Ensure that the right people with the right capabilities are in place; Work closely with Talent COE to ensure right external-internal talent mapping_x000a_ * Monitor manpower utilization through productivity analysis and other MIS at both clusters and plants (full time, FTEs, contractual, casual)_x000a_ * Participate in the Selection Process based on the Selection norms_x000a__x000a__x000a__x000a__x000a_5. Talent Management and Employee Engagement_x000a__x000a__x000a__x000a__x000a_ * Participate in Regional Leadership Team meetings to address people priorities, action plans and key updates. Support business decisions with a view on Talent_x000a_ * Provide HO with learning requirements for region for both functional and leadership capability development_x000a_ * Anchor capability development for employees in partnership with Talent CoE_x000a_ * Devise strategy for local engagement activities or roll out of Pan India / region engagement initiatives_x000a_ * Lead Talent Reviews, career management and succession planning_x000a_ * Lead Value Survey action planning for the region and roll out of Pan India VS Actions. Have joint ownership for VS results &amp; culture building_x000a__x000a__x000a__x000a__x000a_6. Performance &amp; Rewards_x000a__x000a__x000a__x000a__x000a_ * Support in implementation of employee reward programs like increments, variable pay plans, performance-linked plans etc._x000a_ * Oversee implementation of the Performance Management process incl. P4Gs upholding principles_x000a_ * Roll out monetary and non-monetary rewards and recognition initiatives for employees to drive high productivity and morale_x000a_ * Embed High performance culture and drive transparency, fairness of practices_x000a__x000a__x000a__x000a__x000a_7. HR Operations_x000a__x000a__x000a__x000a__x000a_ * Partner with regional leadership team to deliver high efficiency in HR processes on a day-to-day basis_x000a_ * Guide and Co-ordinate with Field HR Supply for roll-out and implementation of systems and policies._x000a_ * Resolve any grievances of employees in order to maintain smooth and effective implementation of day to day HR operations_x000a_ * Conduct periodic process audit at the units to ensure consistent implementation and take corrective action as required_x000a_ * Take end-accountability on maintenance of key documents and database of region_x000a__x000a__x000a__x000a_Diversity statement_x000a__x000a_Celebrating our inclusive and diverse culture is core to Diageos purpose of â€œcelebrating life every day everywhereâ€. This purpose is, in itself, inclusive in nature, as it values everybody irrespective of background, disability, religion, gender identity, sexuality or ethnicity._x000a__x000a_We know that for our business to thrive and for Diageo to realize its ambition, we depend on having diverse talent with a range of backgrounds, skills, and capabilities in each of the 180 countries in which we operate and to reflect our broad consumer base. We view diversity as one of the key enablers that helps our business to grow and our values, purpose and standards set the conditions for us to respect the unique contribution each person brings._x000a__x000a__x000a__x000a__x000a_Preferred candidate profile_x000a__x000a__x000a__x000a__x000a_Qualification:_x000a__x000a_ * Post Graduate in HR/ER/Social Sciences_x000a_ * Preferably from a reputed institute_x000a__x000a__x000a__x000a__x000a_Experience:_x000a__x000a_ * 8 - 12 years experience in HRBP_x000a_ * 2-3 years experience in leadership roles_x000a__x000a__x000a__x000a__x000a_Knowledge &amp; skills:_x000a__x000a_ * Knowledge in Indian Labour Laws with operational experience in IR for manufacturing units._x000a_ * Strong Learning &amp; Development / OD exposure to Support leadership_x000a_ * Sound HR exposure in areas of talent management and development_x000a__x000a__x000a__x000a__x000a_Best Suited for someone:_x000a__x000a_ * Can influence and manage perceptions at regional management levels_x000a_ * Is politically savvy_x000a_ * Advises the team on how best to mitigate high pressure situations with minimal risk_x000a_ * Likes taking on roles which are operationally intensive_x000a_ * Can build a strong team_x000a__x000a_"/>
    <x v="0"/>
    <x v="3"/>
    <x v="96"/>
    <x v="181"/>
    <n v="3069440"/>
    <x v="95"/>
    <x v="6"/>
    <x v="1"/>
  </r>
  <r>
    <n v="812"/>
    <x v="727"/>
    <x v="26"/>
    <x v="0"/>
    <x v="0"/>
    <x v="380"/>
    <x v="492"/>
    <s v="3 days ago"/>
    <n v="200"/>
    <s v="Job Responsibilities:_x000a__x000a__x000a__x000a__x000a_ * Acting as a part of leading complex set-up, management and dissolution of different entities of the companies and managed the same._x000a_ * Analyzing the type of PMS required and forming policies accordingly._x000a_ * Effectuating performance management system._x000a_ * Managing appraisal process across the levels linked to reward management and career growth._x000a_ * Designing the appraisal formats for the employees._x000a_ * Formulating the increment list for the year of the Head Office, also the units._x000a_ * Undertaking performance appraisal for managers and other work levels._x000a_ * Leading payroll processing function involving computation of salaries, attendance, leave, fixed &amp; variable entitlements, deductions for loans and F&amp;F settlements._x000a_ * Developing &amp; maintaining documentation, pay-slips for all payroll related activities and attaining approvals on consolidated salary advice._x000a_ * Preparing monthly payroll employees, calculating overtime, creating codes for new employees, updating personal details, salary details and passport details of the employees._x000a_ * Making final settlement, change of status forms and processing leaves._x000a_ * Ensuring the prompt resolution of employee grievances &amp; maintaining cordial employee relations._x000a_ * Engaging in project based and structuring high involvement hiring process by monitoring for effective and efficient hiring, ensuring optimizing costs._x000a_ * Collaborating with all department heads for manpower planning, recruitment, induction &amp; ensuring cultural fit._x000a_ * Implementing new recruitment/selection policies as per staffing projections._x000a_ * Assessing &amp; interacting with sourcing agents, direct clients and vendors for requirements and resources beneficial to business financials._x000a_ * Administering Management Training Programme for Sapphire._x000a_ * Conceptualising training &amp; development initiatives for improving employee productivity, building capability and quality enhancement._x000a_ * Identifying training needs across levels through mapping of skills required for different roles and analysis of the existing level of competencies._x000a_ * Framing &amp; implementing HR Policies, Processes and Systems for excellence, deployed practices in line with company standards in rewards and recognition, communications._x000a_ * Must have experience to manage a team."/>
    <x v="0"/>
    <x v="3"/>
    <x v="62"/>
    <x v="182"/>
    <n v="13195556"/>
    <x v="2"/>
    <x v="1"/>
    <x v="1"/>
  </r>
  <r>
    <n v="813"/>
    <x v="728"/>
    <x v="26"/>
    <x v="0"/>
    <x v="0"/>
    <x v="345"/>
    <x v="483"/>
    <s v="3 days ago"/>
    <n v="200"/>
    <s v="About Ascendion:_x000a__x000a__x000a__x000a__x000a_Ascendion is an ally for enterprise digital innovation._x000a__x000a_We make and manage software platforms and products that power growth and deliver captivating experiences to consumers and employees. By embracing the future of work, we bring creativity and execution excellence together to make the digital journey valuable (and even fun)! Our engineering, cloud, data, experience design, and talent solution capabilities accelerate transformation for Global 2000 clients._x000a__x000a_Headquartered in New Jersey, our hybrid workforce delivers solutions from around the globe. Ascendion is committed to building technology that elevates life with an inclusive workforce, service to our communities, and a vibrant culture._x000a__x000a__x000a__x000a__x000a_Website: www.ascendion.com_x000a__x000a__x000a__x000a__x000a_Job Description:_x000a__x000a__x000a__x000a__x000a_Job Designation: Senior Manager â€“ Human Resources_x000a__x000a_Job Location: Bangalore, Chennai_x000a__x000a_Job Time: 11 AM to 8 PM IST_x000a__x000a__x000a__x000a__x000a_The incumbent will be responsible for spearheading and driving people strategy in synergy with business for Engineering Business. Reporting to the Senior Director â€“ People and Culture , this position acts as a Strategic Business Partner who facilitates, supports and challenges business leaders along with anticipating the much-needed focus and change in the people management metrics with the ever-evolving business landscape. The role requires the incumbent to have extremely strong execution skills along with a sound conceptual base._x000a__x000a__x000a__x000a__x000a_ * Lead, oversee and supervise the Corporate (Generalist) HR &amp; HRBP Team._x000a_ * Formulate, communicate, periodically review and make recommendations to executive management for improvement of the organization's policies, procedures and practices on personnel matters._x000a_ * Oversee all HR initiatives, systems and tactics and leverage data and analytics to extract insights for continuous improvement._x000a_ * Work as a strategic partner to functional leaders in overseeing the functioning of Human Resource Business Partners (HRBPs) across locations and provide core HR insights regarding the same._x000a_ * Serve as the point of contact for employment relations, and deal with grievances and violations invoking disciplinary action when required._x000a_ * Develop engagement programs for a highly engaged, motivated and productive workforce._x000a_ * Work directly with senior managers to assist them in carrying out their responsibilities on personnel matters and ensure attrition levels are within targets._x000a_ * Assist executive management in the annual review, preparation and administration of the organization's compensation and benefits program._x000a_ * Recommend, evaluate and participate in the development of organizationâ€™s human resource._x000a_ * Develop and maintain a human resource information system that meets the organization's personnel information needs._x000a_ * Continuously monitor and review the Organization Structure and ensure it scales in the right manner._x000a_ * Maintain knowledge of industry trends, best practices and employment legislation and ensure organization's compliance._x000a_ * Establish key metrics to accurately define the competencies and skills required for each role/ department within the organization along with individual performance mapping to set-up the KPI framework._x000a_ * Participate on committees and special projects and seek additional responsibilities._x000a__x000a__x000a__x000a__x000a_Required Competencies:_x000a__x000a__x000a__x000a__x000a_ * A  masterâ€™s degree in human resource management from a premier B-school is a must._x000a_ * Proven experience of around 12 plus years in a mid-sized ITES organization of working on a role as elucidated in the responsibilities. Experience at startups or fast-growing ventures is a plus._x000a_ * Ability to work in a dynamic fast paced environment with a high degree of ownership._x000a_ * Excellent knowledge of employment legislation, regulations, human resource management principles and best practices. Exceptional analytical, problem-solving, conflict resolution, communication (oral as well as written), research, planning, and leadership skills._x000a_ * A business acumen partnered with attention to the human element._x000a_ * Knowledge of data analysis and reporting._x000a_ * Prior experience in Strategic Human Resource Management is desirable._x000a_ * Excellent organizational and leadership skills._x000a_ * Outstanding communication and interpersonal skills._x000a_ * Diligent and firm with high ethical standards._x000a__x000a_"/>
    <x v="0"/>
    <x v="3"/>
    <x v="62"/>
    <x v="7"/>
    <n v="86694680"/>
    <x v="0"/>
    <x v="0"/>
    <x v="1"/>
  </r>
  <r>
    <n v="814"/>
    <x v="729"/>
    <x v="26"/>
    <x v="0"/>
    <x v="0"/>
    <x v="372"/>
    <x v="493"/>
    <s v="3 days ago"/>
    <n v="200"/>
    <s v="Company Description_x000a__x000a_ControlZ is a smartphone industry disruptor founded in 2019, located in Gurugram. Our expertise lies in renewing pre-owned devices at the component level, delivering a high-quality experience that's good as new. Sustainability is at the core of everything we do. We reduce the carbon footprint of smartphone manufacturing by extending the life cycle of the device. Our ultimate goal is to establish new sustainability benchmarks and reshape the way the world thinks about smartphone consumption._x000a__x000a__x000a__x000a__x000a_Role Description_x000a__x000a_This is a  on-site role for a Human Resources Manager. The Human Resources Manager will be responsible for overseeing all aspects of the HR function, including recruitment and hiring, employee relations, training and development, performance management, and benefits administration. The Human Resources Manager will also be responsible for ensuring compliance with legal and regulatory requirements._x000a__x000a__x000a__x000a__x000a_Qualifications_x000a__x000a_ * Experience in HR management, recruitment and hiring, employee relations, training and development, performance management, and benefits administration_x000a_ * Knowledge of legal and regulatory requirements related to HR functions_x000a_ * Excellent communication and interpersonal skills_x000a_ * Strong organizational and problem-solving skills_x000a_ * Demonstrated ability to function well under pressure and manage multiple priorities_x000a_ * Experience in a start-up environment is a plus"/>
    <x v="0"/>
    <x v="0"/>
    <x v="5"/>
    <x v="20"/>
    <n v="82128691"/>
    <x v="6"/>
    <x v="5"/>
    <x v="1"/>
  </r>
  <r>
    <n v="815"/>
    <x v="730"/>
    <x v="4"/>
    <x v="2"/>
    <x v="1"/>
    <x v="372"/>
    <x v="494"/>
    <s v="16 hours ago"/>
    <n v="174"/>
    <s v="TeOra is a pioneering biotechnology company with a mission to transform the food production_x000a__x000a_industry by avoiding losses due to diseases and eradicating the use of harmful chemicals and_x000a__x000a_pesticides. They focus on leveraging cutting-edge biotechnology to develop safe, natural, and_x000a__x000a_sustainable biologics for use in agriculture and aquaculture. Their technology and solutions aim to_x000a__x000a_address disease management, enhance crop and livestock health, and promote environmentally_x000a__x000a_friendly and sustainable farming practices. By reducing the reliance on harmful chemicals and_x000a__x000a_improving disease prevention, TeOra aims to contribute to healthier, more sustainable food_x000a__x000a_production system._x000a__x000a__x000a__x000a__x000a_TeOra is seeking an experienced and dynamic HR &amp; Admin Manager to join our team. The HR &amp;_x000a__x000a_Admin Manager will be responsible for overseeing and managing all aspects of human resources_x000a__x000a_and administrative functions within the company. The successful candidate will play a crucial role in_x000a__x000a_driving the HR strategy, implementing policies, and ensuring compliance with employment laws_x000a__x000a_and regulations. This role requires strong leadership skills, excellent organizational abilities, and a_x000a__x000a_deep understanding of HR best practices._x000a__x000a_Â _x000a__x000a_Responsibilities_x000a__x000a_ * Develop and implement HR strategies and initiatives aligned with the company's overall objectives and culture._x000a_ * Manage the entire employee lifecycle, including recruitment, onboarding, performance management, and offboarding processes._x000a_ * Oversee the payroll and benefits administration processes, ensuring accuracy and compliance with relevant laws and regulations._x000a_ * Develop and maintain HR policies, procedures, and employee handbooks, keeping them up to date with current employment legislation._x000a_ * Provide guidance and support to managers and employees on HR-related matters, including employee relations, performance issues, and disciplinary actions._x000a_ * Conduct regular training sessions for employees and managers to promote a positive work environment and enhance professional development._x000a_ * Manage the company's talent acquisition process, including job postings, candidate screening, interviewing, and selection._x000a_ * Maintain accurate and up-to-date employee records, including personnel files, contracts, and other relevant documentation._x000a_ * Ensure compliance with labor laws, health and safety regulations, and other applicable legal requirements._x000a_ * Handle employee grievances and mediate conflict resolution, fostering a positive work environment._x000a_ * Manage office administration tasks, including facilities management, vendor coordination, and inventory management._x000a_ * Collaborate with cross-functional teams to develop and implement employee engagement initiatives, wellness programs, and employee recognition strategies._x000a_ * Support in digital marketing &amp; PR initiatives._x000a__x000a__x000a__x000a__x000a_Qualifications_x000a__x000a_ * Bachelor's degree in Human Resources, Business Administration, or a related field (Master's degree preferred)._x000a_ * Minimum of 3 years of experience in HR management, with a focus on employee relations, recruitment, and policy development and overall experience of 7-9 years_x000a_ * Strong knowledge of employment laws, regulations, and best practices._x000a_ * Proven experience in managing payroll, benefits administration, and HRIS systems._x000a_ * Exceptional interpersonal and communication skills, with the ability to build rapport and collaborate effectively with employees at all levels._x000a_ * Strong leadership abilities, with a track record of managing and developing a team._x000a_ * Demonstrated problem-solving skills and the ability to make sound decisions in a fast-paced environment._x000a_ * Excellent organizational skills and attention to detail.TeOra Lifesciences Pvt. Ltd_x000a_ * Proficient in HR software and MS Office Suite.Â _x000a__x000a__x000a__x000a__x000a_Benefits_x000a__x000a_ * Competitive Salary Package_x000a_ * Vibrant Environment &amp; Company Culture_x000a_ * Our team is diverse, multi-cultural and shares the drive to make a difference and create change_x000a__x000a__x000a__x000a__x000a_NOTE: Please don't apply if you have more than 9-10 years of experience."/>
    <x v="0"/>
    <x v="0"/>
    <x v="5"/>
    <x v="20"/>
    <n v="34678304"/>
    <x v="0"/>
    <x v="0"/>
    <x v="1"/>
  </r>
  <r>
    <n v="816"/>
    <x v="731"/>
    <x v="26"/>
    <x v="0"/>
    <x v="0"/>
    <x v="381"/>
    <x v="495"/>
    <s v="3 days ago"/>
    <n v="200"/>
    <s v="Senior Associate â€“ Human Resources_x000a__x000a_About AVPN_x000a__x000a_AVPN is a unique fundersâ€™ network committed to building a vibrant and high-impact social_x000a__x000a_investment community across Asia. AVPNâ€™s mission is to catalyse the movement toward a_x000a__x000a_more strategic, collaborative, and outcome-focused approach to social investing, ensuring_x000a__x000a_that resources are deployed as effectively as possible to address key social challenges facing_x000a__x000a_Asia today and in the future._x000a__x000a__x000a__x000a__x000a_About the Role_x000a__x000a_AVPN is looking for a Senior Associate to support the HR function. In this role, you'll ensure_x000a__x000a_smooth HR operations and be engaged in a diverse range of HR activities from recruitment_x000a__x000a_of interns &amp; junior levels, HRMS, training &amp; engagement. We are looking for candidates_x000a__x000a_based in the Mumbai._x000a__x000a__x000a__x000a__x000a_Responsibilities:_x000a__x000a_â— Responsible for the full spectrum of HR operations activities, including recruitment_x000a__x000a_(interns- junior positions), onboarding, HR operations, employee engagement, etc._x000a__x000a_â— Manage the talent acquisition operations posting jobs on the website, maintaining_x000a__x000a_resume database &amp; recruitment trackers._x000a__x000a_â— Point of contact for all queries regarding HR policies and procedures._x000a__x000a_â— Onboarding of new joiners &amp; partners- planning &amp; scheduling._x000a__x000a_â— Develop and implement company-wide employee engagement programs and_x000a__x000a_activities._x000a__x000a_â— Execute the training calendar, coordination &amp;amp; participations._x000a__x000a_â— HR documentations &amp;amp; System Management._x000a__x000a_â— Assist the Director HR in organizational projects time to time._x000a__x000a_â— Serve as an advocate for both the staff and the business._x000a__x000a_â— Performs other duties as assigned._x000a__x000a__x000a__x000a__x000a_Requirements:_x000a__x000a_â— Bachelor's degree or above with a major in Human Resources or related disciplines._x000a__x000a_â— 3- 5+ years of HR experience_x000a__x000a_â— Demonstrated process knowledge, and expertise in HR operations, recruitment, and_x000a__x000a_engagement._x000a__x000a_â— Experience leading HR operations at a scaling organization._x000a__x000a_â— Experience working with a culturally diverse team based around the world with a_x000a__x000a_mixture of remote and hybrid working arrangements._x000a__x000a_â— Excellent verbal and written communication skills. Creative &amp; good in presentations._x000a__x000a_â— Excellent interpersonal, negotiation, and conflict-resolution skills._x000a__x000a_â— Excellent organisational skills and attention to detail, accuracy in data._x000a__x000a_â— Strong analytical and problem-solving skills._x000a__x000a_â— Ability to act with integrity, professionalism, and confidentiality._x000a__x000a_â— Thorough knowledge of employment-related laws and regulations._x000a__x000a_â— Proficient with Google Suite or related software._x000a__x000a__x000a__x000a__x000a_Application Process_x000a__x000a_Due to the high volume of applications, we will only notify candidates who have been_x000a__x000a_shortlisted._x000a__x000a__x000a__x000a__x000a_Equal Employment Opportunity_x000a__x000a_AVPN is an Equal Opportunity Employer. We encourage, actively pursue and celebrate_x000a__x000a_diversity in our workforce. Our employment is strictly decided on the basis of merit and_x000a__x000a_business priorities. We welcome applications from all sections of the community and_x000a__x000a_especially encourage individuals from underrepresented groups to apply. We do not_x000a__x000a_discriminate on the basis of race, religion, colour, sex, gender identity, sexual orientation,_x000a__x000a_age, non-disqualifying physical or mental disability, national origin, or any other basis_x000a__x000a_covered by appropriate law."/>
    <x v="0"/>
    <x v="4"/>
    <x v="97"/>
    <x v="183"/>
    <n v="1531427"/>
    <x v="7"/>
    <x v="6"/>
    <x v="1"/>
  </r>
  <r>
    <n v="817"/>
    <x v="732"/>
    <x v="21"/>
    <x v="3"/>
    <x v="0"/>
    <x v="382"/>
    <x v="496"/>
    <s v="1 day ago"/>
    <n v="200"/>
    <s v="Join the team at Twenty20 Systems as our HR Manager and be part of our mission to cultivate a dynamic and inclusive workplace!_x000a__x000a_Twenty20 Systems is a technology solutions company with a specialized focus on delivering business outcomes through a connected enterprise where all systems, applications, processes, services and people are seamlessly working together. Our mission is to further your vision â€“ our experienced and passionate consulting resources bring deep expertise in enterprise integration, digital transformation, cloud initiatives and business analytics._x000a__x000a_Requirements_x000a__x000a__x000a_ * Bachelor's degree in Human Resources, Business Administration, or related field; Master's degree preferred_x000a_ * 3-5 years of progressive experience in HR management roles_x000a_ * Strong knowledge of HR best practices, employment laws, and regulations_x000a_ * Excellent interpersonal and communication skills_x000a_ * Proven experience in recruitment, employee relations, and performance management_x000a_ * Ability to handle confidential information with discretion and integrity_x000a_ * Proficiency in HRIS and other HR software applications_x000a_ * HR certification (e.g., PHR, SPHR) preferred_x000a_   _x000a_   _x000a__x000a_Benefits_x000a__x000a__x000a_ * Paid Vacation Days and Sick leave_x000a_ * Health, Dental and Vision Plan_x000a_ * Health/Fitness Program Reimbursement_x000a_ * Mobile Plan_x000a_ * Training and Certification_x000a_ * Performance Based Bonus_x000a_ * Rewards and Recognition"/>
    <x v="0"/>
    <x v="3"/>
    <x v="62"/>
    <x v="9"/>
    <n v="35717039"/>
    <x v="0"/>
    <x v="0"/>
    <x v="1"/>
  </r>
  <r>
    <n v="818"/>
    <x v="733"/>
    <x v="11"/>
    <x v="0"/>
    <x v="0"/>
    <x v="383"/>
    <x v="275"/>
    <s v="4 days ago"/>
    <n v="200"/>
    <s v="About NxtWave_x000a__x000a__x000a__x000a__x000a_NxtWave is one of Indiaâ€™s fastest-growing Ed-Tech startups. NxtWave is revolutionizing the 21st-century job market by transforming youth into highly skilled tech professionals irrespective of their educational background with its CCBP 4.0 programs._x000a__x000a__x000a__x000a__x000a_NxtWave was founded by Rahul Attuluri (Ex Amazon, IIIT Hyderabad), Sashank Reddy (IIT Bombay), and Anupam Pedarla (IIT Kharagpur). In February 2023, NxtWave raised â‚¹275 crore led by Greater Pacific Capital, a leading international private equity firm. The startup is also backed by Orios Ventures, Better Capital, and marquee angels, including founders of some of Indiaâ€™s unicorns._x000a__x000a__x000a__x000a__x000a_NxtWave is an official partner for NSDC, under the Ministry of Skill Development &amp; Entrepreneurship, Govt. of India, and recognized by NASSCOM, Ministry of Commerce and Industry, Govt. of India, and Startup India. The startup has received accolades as â€˜The Greatest Brand in Educationâ€™ in a research-based listing by URS Media, a leading international media house._x000a__x000a__x000a__x000a__x000a_By offering vernacular content and interactive learning, NxtWave is breaking the entry barrier for learning tech skills. Learning in their mother tongue helps learners achieve higher comprehension, deeper attention, longer retention, and greater outcomes._x000a__x000a__x000a__x000a__x000a_NxtWave now has paid subscribers from 450+ districts across India. In just 2 years, CCBP 4.0 learners have been hired by 1500+ companies including Google, Amazon, Nvidia, Goldman Sachs, Oracle, Deloitte, and more._x000a__x000a__x000a__x000a__x000a_The scale at which we operate on the tech level_x000a__x000a__x000a__x000a__x000a_ * 370 Cr+ learning minutes spent_x000a_ * 69 Cr+ Code Runs_x000a_ * 4.2 Bn. + API Requests Handled by our servers_x000a__x000a__x000a__x000a__x000a_Know more about NxtWave: https://www.ccbp.in_x000a__x000a__x000a__x000a__x000a_Read more about us in the news - Economic Times | CNBC | Yourstory | VCCircle_x000a__x000a__x000a__x000a__x000a_Responsibilities:_x000a__x000a__x000a__x000a__x000a_Team Leadership:_x000a__x000a_Lead and manage a team of Talent Acquisition Associates._x000a__x000a_Set performance goals and ensure the team meets hiring targets within specified timelines._x000a__x000a_Provide guidance and mentorship to enhance the team's efficiency._x000a__x000a_Recruitment Strategy:_x000a__x000a__x000a__x000a__x000a_Devise and implement effective recruitment strategies to attract top talent._x000a__x000a_Analyze the recruitment funnel and make data-driven decisions to optimize the hiring process._x000a__x000a_Ensure a consistent and positive candidate experience throughout the recruitment cycle._x000a__x000a__x000a__x000a__x000a_Analytical Skills:_x000a__x000a__x000a__x000a__x000a_Utilize analytical tools to assess and understand recruitment funnel metrics._x000a__x000a_Identify areas for improvement and take proactive measures to enhance the overall hiring process._x000a__x000a_Provide regular reports and insights to the leadership team._x000a__x000a_Planning and Execution:_x000a__x000a_Develop daily, weekly, and monthly hiring plans aligned with organizational goals._x000a__x000a_Execute the hiring plan efficiently, ensuring the timely closure of open positions._x000a__x000a_Collaborate with cross-functional teams to align hiring efforts with business objectives._x000a__x000a_Good to have Power BI , Looker Studio_x000a__x000a__x000a__x000a__x000a_Requirements:_x000a__x000a__x000a__x000a__x000a_Proven experience as a Talent Acquisition Manager or in a similar role._x000a__x000a_Strong analytical skills with the ability to interpret data and make strategic decisions._x000a__x000a_Excellent leadership and team management abilities._x000a__x000a_Effective communication skills and a keen eye for detail._x000a__x000a_Demonstrated success in achieving recruitment targets._x000a__x000a_If you are a dynamic individual with a passion for talent acquisition and a proven track record in leading successful recruitment teams, we invite you to apply._x000a__x000a__x000a__x000a__x000a_Work Location: Hyderabad_x000a__x000a_"/>
    <x v="0"/>
    <x v="3"/>
    <x v="62"/>
    <x v="25"/>
    <n v="71321041"/>
    <x v="2"/>
    <x v="1"/>
    <x v="1"/>
  </r>
  <r>
    <n v="819"/>
    <x v="734"/>
    <x v="27"/>
    <x v="0"/>
    <x v="0"/>
    <x v="384"/>
    <x v="497"/>
    <s v="2 weeks ago"/>
    <n v="200"/>
    <s v="Job Description_x000a__x000a__x000a__x000a__x000a_Position : Associate â€“ People Solutions (Shift till 11:30pm - 2 am)_x000a__x000a__x000a__x000a__x000a_Role: The Associate, People Solutions is responsible for assisting with of day-to-day Human Resources support and execution and working with key stakeholders to build a relationship of trust, ensuring alignment between Human Resources strategy and overall business objectives._x000a__x000a_Responsibilities:_x000a__x000a_â€¢ Assist with implementing all Human Resources activities which include, but are not limited to employee engagement and relations, compensation and benefits, talent and performance management_x000a__x000a_â€¢ Receive, process and respond to employee concerns and coordinate with appropriate stakeholders, as necessary_x000a__x000a_â€¢ Assist with collection, maintain, analyze, and report on various types of key Human Resources metrics to assist management in effective decision making_x000a__x000a_â€¢ Prepare documentary requirements for HR Partners handling labor-related cases, as necessary_x000a__x000a_â€¢ Ensure maintenance of accurate and concise records and reports concerning all employee data and all phases of Human Resources processes, working within HRIS tools, in accordance with company policy and statutory/local laws_x000a__x000a_â€¢ May provide general support for the Human Resources department(s) and related stakeholders, as necessary"/>
    <x v="0"/>
    <x v="4"/>
    <x v="62"/>
    <x v="157"/>
    <n v="23213"/>
    <x v="6"/>
    <x v="5"/>
    <x v="0"/>
  </r>
  <r>
    <n v="820"/>
    <x v="735"/>
    <x v="21"/>
    <x v="3"/>
    <x v="0"/>
    <x v="385"/>
    <x v="81"/>
    <s v="1 day ago"/>
    <n v="135"/>
    <s v="With a startup spirit and 115,000+ curious and courageous minds, we have the expertise to go deep with the worldâ€™s biggest brandsâ€”and we have fun doing it! We dream in digital, dare in reality, and reinvent the ways companies work to make an impact far bigger than just our bottom line. Weâ€™re harnessing the power of technology and humanity to create meaningful transformation that moves us forward in our pursuit of a world that works better for people._x000a__x000a_Now, weâ€™re calling upon the thinkers and doers, those with a natural curiosity and a hunger to keep learning, keep growing. People who thrive on fearlessly experimenting, seizing opportunities, and pushing boundaries to turn our vision into reality. And as you help us create a better world, we will help you build your own intellectual firepower._x000a__x000a__x000a__x000a_Welcome to the relentless pursuit of better._x000a__x000a__x000a__x000a__x000a_Inviting applications for the role of Senior Manager, HR Compliances._x000a__x000a__x000a__x000a__x000a_Responsibilities:_x000a__x000a_Â· Manage HR and employment law-related compliances for G India_x000a__x000a_Â· Should be able to help enable a legal view and look at the legal aspects of HR compliance from systems, processes, and any structural aspects._x000a__x000a_Â· Deal with the issues that HR professionals must contend with in most of their work functions, predominantly in overseeing and managing duties related to employee benefits._x000a__x000a_Â· Facilitating execution of necessary compliance-related frameworks, policies, and changes_x000a__x000a_Â· Work closely with leaders on a variety of HR compliance topics_x000a__x000a_Â· Sound knowledge of PF, Gratuity, ESIC, and other employee benefit-related laws and regulations._x000a__x000a_Â· Well-versed with HR policies, and compliance audits and should be updated with all labor laws of India and the Labor Codes_x000a__x000a_Â· Must be familiar with a wide array of different statutory and regulatory authorities to deal with company personnel effectively and lawfully._x000a__x000a_Â· Adhere to HR regulations, policies, and governing entities that human resources must comply with. Insurance, Wage regulations, Employee contracts, severance pays, and remunerations (payment of bonuses, gratuities, insurance, etc.)._x000a__x000a_Â· Responsible for Internal controls and audits, liaising with HR teams as appropriate on audit participation, status, and action plan management._x000a__x000a_Â· Accountable for ensuring that policies and controls that put Genpact at risk are implemented in a timely and accurate manner._x000a__x000a_Â· Represent the HR compliance agenda on cross-discipline initiatives and committees._x000a__x000a_Â· Independently undertake compliance training, well versed with MS Office, hands-on with presentations._x000a__x000a_Â· Experience in compliance function â€“ monitor, prepare and publish compliance reports and observations._x000a__x000a_Â· Drafting skill is mandatory - Experience in drafting responses to govt notices, letters, etc., provide clarifications through response._x000a__x000a_Â· Excellent communication skills._x000a__x000a_Â· Serve as liaison to internal and external legal representation as needed._x000a__x000a_Â· Should be able to represent Genpact in external legal/HR meets, and forums, handle audits, and co-ordinate Labor Inspections with documentation and responses._x000a__x000a__x000a__x000a__x000a__x000a__x000a__x000a_Qualifications we seek in you!_x000a__x000a_Minimum Qualifications:_x000a__x000a_Â· Should be an LLB,_x000a__x000a_Â· Experience in the Compliance area_x000a__x000a__x000a__x000a__x000a_Preferred Qualifications:_x000a__x000a__x000a__x000a__x000a_â€¢ Ability to work independently, meet deadlines, and adapt to changing priorities._x000a__x000a_â€¢ High ethical standards and commitment to maintaining confidentiality in handling sensitive tax information._x000a__x000a_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building a dynamic work environment that values diversity and inclusion, respect and integrity, customer focus, and innovation. For more information, visit www.genpact.com. Follow us on Twitter, Facebook, LinkedIn, and YouTube_x000a__x000a__x000a__x000a__x000a__x000a__x000a__x000a_Designation: Senior Manager HR Compliance_x000a__x000a_Skills: End to End HR Compliance Knowledge, Vetting &amp; Drafting Skills &amp; Excellent Communication skills._x000a__x000a_Education: LL.B Mandatory_x000a__x000a_Years of Experience: 10+_x000a__x000a_Location: Gurugram Phase V office_x000a__x000a_Shift: Generic._x000a__x000a_"/>
    <x v="0"/>
    <x v="3"/>
    <x v="98"/>
    <x v="7"/>
    <n v="210064"/>
    <x v="6"/>
    <x v="5"/>
    <x v="1"/>
  </r>
  <r>
    <n v="821"/>
    <x v="736"/>
    <x v="4"/>
    <x v="2"/>
    <x v="1"/>
    <x v="372"/>
    <x v="498"/>
    <s v="15 hours ago"/>
    <n v="53"/>
    <s v="Job Title: HR Lead_x000a__x000a__x000a__x000a__x000a_Location: Ambala, Onsite_x000a__x000a__x000a__x000a__x000a_Experience: 5+ years_x000a__x000a__x000a__x000a__x000a_Roles and Responsibilities:_x000a__x000a__x000a__x000a__x000a_As the HR Manager for Wellness Extract in Ambala, you will play a crucial role in driving the human resources functions to support the organization's growth and employee well-being. Your responsibilities will include, but are not limited to_x000a__x000a__x000a__x000a__x000a__x000a__x000a__x000a_ * Lead end-to-end recruitment processes, including sourcing, screening, interviewing, and onboarding for various positions within the organization._x000a_ * Collaborate with department heads to understand staffing needs and develop effective hiring strategies._x000a_ * Foster a positive and inclusive workplace culture by addressing employee concerns, grievances, and providing conflict resolution support._x000a_ * Implement and maintain employee engagement initiatives to enhance overall job satisfaction._x000a_ * Develop and implement performance management systems, including goal setting, regular feedback sessions, and performance appraisals._x000a_ * Work closely with management to identify and address performance issues proactively._x000a_ * Assess training needs within the organization and develop training programs to enhance employee skills and knowledge._x000a_ * Coordinate and facilitate training sessions on various HR-related topics._x000a_ * Stay up-to-date with labor laws and regulations to ensure the company's compliance._x000a_ * Develop, implement, and update HR policies and Compliance and procedures in alignment with the organization's goals._x000a_ * Manage employee benefits programs, including health insurance, retirement plans, and other employee perks._x000a_ * Provide guidance to employees on benefit-related queries and issues._x000a_ * Utilize HR data and analytics to identify trends, forecast future needs, and make data-driven decisions._x000a_ * Prepare and present regular reports on key HR metrics to senior management._x000a_ * Candidate must have been experienced into IT Sector hiring._x000a_ * Implement and oversee career development programs to enhance employee skills and promote internal mobility._x000a_ * Identify opportunities for employee training and upskilling._x000a_ * Oversee the implementation and optimization of HRIS (Human Resource Information System) to streamline HR processes._x000a_ * Ensure data accuracy and integrity within the HR system._x000a_ * Promote and support employee wellness initiatives to enhance the overall well-being of the workforce._x000a_ * Collaborate with relevant stakeholders to address workplace health and safety concerns._x000a__x000a_Qualifications:_x000a__x000a__x000a__x000a__x000a_ * Bachelor's or Master's degree in Human Resources, Business Administration, or a related field._x000a_ * Proven experience as an HR Manager or in a similar HR role for at least 5 years._x000a_ * Person should be highly skilled in overall HR ManagementÂ  and HR best practices._x000a_ * Candidate must have experience into IT fieldÂ _x000a_ * Excellent communication, interpersonal, and leadership skills._x000a__x000a__x000a_"/>
    <x v="0"/>
    <x v="0"/>
    <x v="5"/>
    <x v="20"/>
    <n v="73788314"/>
    <x v="96"/>
    <x v="5"/>
    <x v="1"/>
  </r>
  <r>
    <n v="822"/>
    <x v="737"/>
    <x v="41"/>
    <x v="0"/>
    <x v="0"/>
    <x v="386"/>
    <x v="499"/>
    <s v="2 weeks ago"/>
    <n v="200"/>
    <s v="If you've used Disney+, Peacock, or other top streaming platforms, you've already benefited from Conviva's technology. We empower the worldâ€™s leading B2C companies, including the biggest names in streaming media, to deliver exceptional digital experiences and optimize the â€œmoments that matterâ€ to their customers and their business. As the global leader in experience-centric operational analytics, Conviva has redefined big data analytics with our paradigm-shifting Time-State Analytics model. Our platform does what legacy observability and monitoring tools canâ€™t: we eliminate the gaps between system performance, user experience, and engagement, enabling issue identification, impact assessment, and root cause resolution in seconds. This isnâ€™t just important, its game-changing! Our platform processes over 5 trillion daily events, providing real-time, cost-effective, stateful computation across diverse data sets. This empowers operations teams for the first time to precisely and directly impact real-world business outcomes, including customer satisfaction and revenue._x000a__x000a_Conviva is seeking a People, Place &amp; Culture (PPC) Generalist who will be responsible for providing Top-Notch service, data analysis, project management and technical support in the delivery of global people operations programs._x000a__x000a_What You Get To Do_x000a__x000a__x000a_ * Be the on the front line of People, Place &amp; Culture (PPC). Serve as main point of contact for inquiries from the India organization including responding to the PPC email inbox for employment related requests. Have an in-depth understanding of all HR systems, processes and people practices of the organisation. Be the champion of a top-notch onboarding experience from the welcome aboard system process to conducting their day-1 new hire orientation. Assist employees with benefit enrolment, data entry, wellness activities and HRIS system needs._x000a_ * Drive People Data Integrity. Record, track, enter accurate information in various systems and tools, including bonuses and payments, personal data, performance evaluations, benefits and org chart software._x000a_ * Shine as the Workflow Master. Own PPC operations day-to-day administration including but not limited to processing changes on all HR systems, managing purchase orders &amp; invoices from vendors. Ensure compliance with local, state and federal employment laws. You will standardize processes for filing, emailing and scanning HR related documents and ensure confidentiality. Smash deadlines and build continuity between PPC and payroll team to ensure an exemplary Conviva employee experience. Be an integral part of the ISO team to ensure that the India center is 100% compliant on all facets of ISO. Are data driven and can drive story telling through data._x000a_ * Responsible for Creating. Innovation thought leader in making recommendations for continuous improvement, maintaining compliance, and remaining current with HR and company trends, regulations, and best practices. Participate, assist, and add flavor to PPC and company events including, PPC Staff workshops, celebrations, wellness activities, etc._x000a_   _x000a_   _x000a__x000a_What You Bring To The Role_x000a__x000a__x000a_ * Relevant Experience. 5+ years of experience with HR operations including employee onboarding, conducting new hire orientations, employee benefit plans and leaves of absence programs, working day-to-day with HRIS systems, Knowledge of pertinent employment laws, federal and state regulations, filing and compliance requirements. BA/BS degree in related fields is preferred or an equivalent combination of education and experience._x000a_ * Internal/External partner development. You are a master at crafting and maintaining key cross-functional relationships with Recruiting, Workplace, IT, Finance and employees to ensure unified team effort in providing top notch service as the daily standard. You stand out while managing external vendors as an extension of the Conviva team._x000a_ * Global mindset. You have the experience in or ability to develop, prioritize and promote multiple processes/projects simultaneously, spanning multiple audiences globally._x000a_ * Process-practical. You value repeatable practices, but not at the expense of progress. You speak up when best practices prove not to be, encourage others to challenge the status quo, and double-down when you find something that works._x000a_ * Ease with data. You know how to rapidly source the data you need and use it to tell an insightful story that drives change. Leveraging data to make decisions and foster growth is second nature to you, and a skill you have successfully developed. You have a proven track record for being resourceful and you are comfortable with using MS Excel pivot tables, vlookups and other formulas / macros, MS Word mail merge, and MS PowerPoint._x000a_   _x000a_   _x000a__x000a_Underpinning the Conviva platform is a rich history of innovation. More than 60 patents represent award-winning technologies and standards, including first-of-its kind-innovations like Time-State analytics and AI-automated data modeling, that surface actionable insights. By understanding real-world human experiences and having the ability to act within seconds of observation, our customers can solve business-critical issues and focus on growing their business ahead of the competition. Examples of the brands Conviva has helped innovate, adapt, and scale at unprecedented speed include: DAZN, Disney+, HBO, Hulu, NBCUniversal, Paramount+, Peacock, Sky, Sling TV, Univision and Warner Bros Discovery._x000a__x000a_Privately held, Conviva is headquartered in Silicon Valley, California with offices and people around the globe. For more information, visit us at www.conviva.com. Join us to help extend our leadership position in big data streaming analytics to new audiences and markets!"/>
    <x v="0"/>
    <x v="3"/>
    <x v="62"/>
    <x v="9"/>
    <n v="224232"/>
    <x v="0"/>
    <x v="0"/>
    <x v="0"/>
  </r>
  <r>
    <n v="825"/>
    <x v="738"/>
    <x v="25"/>
    <x v="0"/>
    <x v="0"/>
    <x v="372"/>
    <x v="500"/>
    <s v="2 days ago"/>
    <n v="200"/>
    <s v="The purpose of the HR department is to manage the company's workforce and ensure that the organization's human capital is effectively utilized, developed, and aligned with the company's goals and objectives. The purpose of the Administration department is to provide support services that keep the company running smoothly and efficiently. The admin team manages various logistical and operational aspects of the organization._x000a__x000a__x000a__x000a__x000a_Role Summary_x000a__x000a_Recruitment and Selection: HR is responsible for identifying staffing needs, posting job openings, conducting interviews, and hiring the right candidates for various positions within the company._x000a__x000a_Employee Onboarding: HR facilitates the process of integrating new employees into the company by providing orientation, training, and support during the initial stages of their employment._x000a__x000a_Performance Management: HR helps set performance expectations, conducts performance appraisals, and provides feedback to employees to improve their productivity and contribute to the company's success._x000a__x000a_Employee Development: HR plans and organizes training and development programs to enhance employees' skills and knowledge, ensuring they have the tools they need to succeed in their roles._x000a__x000a_Compensation and Benefits: HR manages employee compensation, including salaries, bonuses, and benefits like health insurance, retirement plans, and paid time off._x000a__x000a_Employee Relations: HR handles employee grievances, conflict resolution, and fosters a positive work environment by promoting effective communication and addressing employee concerns._x000a__x000a__x000a__x000a__x000a_Compliance: HR ensures that the company follows labor laws, regulations, and industry standards related to employment practices, diversity and inclusion, and workplace safety._x000a__x000a__x000a__x000a__x000a_Office Management: Admin oversees the day-to-day operations of the office, including maintaining a clean and organized workspace, managing office supplies, and ensuring equipment is functional._x000a__x000a_Facilities Management: Admin manages the company's physical facilities, including office maintenance, security, and safety protocols._x000a__x000a_Travel and Logistics: Admin handles travel arrangements, accommodations, and transportation for employees who need to travel for work._x000a__x000a_Event Planning: Admin organizes company meetings, workshops, and conferences, ensuring they run smoothly and meet the intended objectives._x000a__x000a_Records and Documentation: Admin maintains records, files, and documentation related to the company's operations, finances, and legal matters._x000a__x000a_Communication: Admin often assists in internal communication efforts, such as distributing_x000a__x000a__x000a__x000a__x000a_ * Talent Acquisition and Recruitment:_x000a__x000a__x000a__x000a__x000a_Job analysis and description creation Candidate sourcing, screening, and interviewing_x000a__x000a_Assessment and selection techniques Onboarding and orientation processes_x000a__x000a_Employee Relations and Engagement:_x000a__x000a__x000a__x000a__x000a_ * Conflict resolution and mediation Employee communication and feedback_x000a_ * Employee engagement strategies Performance management and feedback_x000a_ * Learning and Development: Training needs assessment_x000a__x000a__x000a__x000a__x000a_ * Compensation and Benefits:_x000a_ * Compensation structure and analysis_x000a_ * Benefits administration_x000a_ * Job evaluation and salary benchmarking_x000a_ * Incentive and bonus programs_x000a__x000a__x000a__x000a__x000a_ * HR Compliance and Legal Knowledge:_x000a_ * Employment laws and regulations_x000a_ * Equal employment opportunity practices_x000a_ * Privacy and data protection regulations_x000a_ * Workplace safety and compliance_x000a__x000a__x000a__x000a__x000a_ * Technical Competencies for HR Roles:_x000a_ * HRIS (Human Resources Information Systems):_x000a_ * Data entry and management_x000a__x000a__x000a__x000a__x000a__x000a__x000a__x000a_ * Performance Management Tools:_x000a_ * Setting performance goals and metrics_x000a_ * Learning management systems (LMS)_x000a_ * E-learning platforms_x000a__x000a__x000a__x000a__x000a_ * Payroll and Compensation._x000a__x000a__x000a__x000a__x000a_ * Functional Competencies for Admin Roles:_x000a__x000a__x000a__x000a__x000a_ * Office Management:_x000a_ * Facilities and space management_x000a_ * Vendor managementÂ _x000a_ * Logistics and Event Planning:_x000a_ * Communication and Correspondence:_x000a_ * Internal and external communication management_x000a_ * Drafting and editing documents (memos, letters, emails)_x000a__x000a__x000a__x000a__x000a_ * Record Keeping and Documentation:_x000a_ * Organizing and maintaining records_x000a_ * Document filing and retrieval systems_x000a_ * Data entry and database management_x000a__x000a__x000a__x000a__x000a_ * Technical Competencies for Admin Roles:_x000a_ * Office Software and Tools:_x000a_ * Microsoft Office suite (Word, Excel, PowerPoint)_x000a_ * Document management systems_x000a_ * Calendar and scheduling software_x000a_ * Event Planning Software:ï»¿_x000a__x000a_Minimum Qualifications/education_x000a__x000a_ * Bachelorâ€™s degree â€“ BA /BCA/ B Com_x000a_ * Master's degree â€“ HRM /Â _x000a__x000a_Minimum experience: 4-6Â  yearsÂ _x000a__x000a_Skills:Â  Good communication / Multitasking / Data management / Technical savviness /computer proficiency /_x000a__x000a__x000a__x000a__x000a__x000a_"/>
    <x v="0"/>
    <x v="0"/>
    <x v="5"/>
    <x v="20"/>
    <n v="99942222"/>
    <x v="11"/>
    <x v="6"/>
    <x v="1"/>
  </r>
  <r>
    <n v="826"/>
    <x v="739"/>
    <x v="21"/>
    <x v="3"/>
    <x v="0"/>
    <x v="387"/>
    <x v="501"/>
    <s v="1 day ago"/>
    <n v="200"/>
    <s v="About efficiently.com_x000a__x000a_.efficiently is a productivity partner, helping businesses become more efficient. One of our core product offerings is Staffing Placement Services; we recruit and train global team members (primarily in India) and place them remotely with USA-based companies._x000a__x000a_We are not a recruitment firm, we partner with our clients, and placement team members remain employees of .efficiently â€“ reducing barriers and costs for global staffing._x000a__x000a_Every business in the USA needs help with its staffing needs. We provide vetted and trained offshore specialists in many industry verticals (our core focus is the construction industry). These offshore team members allow companies to supplement their local teams with a cost-effective immediate solution._x000a__x000a_We also offer an Enterprise SaaS Solution for the Construction Industry. We are in BETA with our item management system; this allows Architects, Designers, Contractors and Supply Showrooms to work together in managing the selection and specification of building materials._x000a__x000a__x000a__x000a__x000a_If you are looking to join a fast growing and innovative company, then please apply._x000a__x000a_Shift Timing: 3:00 PM to 12:00 AM_x000a__x000a_Location: Work from home (WFH)_x000a__x000a_Note: This is a remote position, a strong internet connection is required (company subsidy available) Further details will be provided in the interview._x000a__x000a__x000a__x000a__x000a_Job Summary_x000a__x000a_We are seeking a highly experienced and strategic-minded Senior Human Resource Manager to lead our organization's Human Resource function and drive the development and implementation of a positive and engaging company culture. As a senior leader, you will be responsible for overseeing all aspects of human resources, payroll, employee development, and fostering a workplace environment that supports our values, mission, and business objectives. The ideal candidate will have a strong background in HR/People functions, with at least 15 years of relevant experience._x000a__x000a__x000a__x000a__x000a_Job Responsibilities_x000a__x000a_Â· Develop and execute the overall people and culture strategy in alignment with the company's goals and values._x000a__x000a_Â· Lead and manage all aspects of the global human resource's function, including engagement, career development, performance management, employee relations, compensation and benefits, training and development, and HR operations._x000a__x000a_Â· Create and maintain policies, procedures, and systems that ensure compliance with relevant labor laws, regulations, and best practices predominately in USA and India._x000a__x000a_Â· Provide leadership and guidance to the HR team, fostering a positive and inclusive work_x000a__x000a_environment and promoting professional development._x000a__x000a_Â· Collaborate with senior leadership to identify and address organizational needs related to employee engagement, retention, and growth._x000a__x000a_Â· Develop and implement employee performance management processes, including performance evaluations, goal setting, and career development plans._x000a__x000a_Â· Implement and manage employee compensation and benefits programs to ensure_x000a__x000a_competitiveness and alignment with industry standards._x000a__x000a_Â· Oversee employee relations, including conflict resolution, disciplinary actions, and_x000a__x000a_grievance procedures, ensuring fair and consistent treatment of employees._x000a__x000a_Â· Foster a positive and inclusive company culture through the development and_x000a__x000a_implementation of initiatives, programs, and events that promote employee engagement, teamwork, and recognition._x000a__x000a_Â· Stay updated on industry trends, best practices, and emerging technologies in the_x000a__x000a_field of human resources, and proactively recommend and implement improvements_x000a__x000a_to existing HR policies and practices._x000a__x000a__x000a__x000a_Job Qualifications_x000a__x000a_Â· Bachelor's degree in human resources, business administration, or a related field. A master's degree in HR or a relevant discipline is preferred._x000a__x000a_Â· Minimum of 15 years of progressive experience in human resources, with a focus on HR_x000a__x000a_functions, employee relations, compensation and benefits, performance_x000a__x000a_management, and HR operations._x000a__x000a_Â· Strong knowledge of employment laws, regulations, and industry best practices in India_x000a__x000a_and the USA._x000a__x000a_Â· Proven track record of successfully designing and implementing HR strategies and initiatives that support organizational growth and employee engagement._x000a__x000a_Â· Exceptional leadership and management skills, with the ability to inspire and develop a_x000a__x000a_high-performing HR team._x000a__x000a_Â· Excellent interpersonal and communication skills, with the ability to effectively_x000a__x000a_collaborate and influence stakeholders at all levels of the organization._x000a__x000a_Â· Demonstrated ability to analyze complex HR issues, think strategically, and provide_x000a__x000a_innovative solutions._x000a__x000a_Â· Strong business acumen and the ability to align HR strategies with the organization's_x000a__x000a_overall goals and objectives._x000a__x000a_Â· High level of integrity and professionalism, with the ability to handle sensitive and confidential information._x000a__x000a_Â· Relevant HR certifications (e.g., PHR, SPHR) are a plus._x000a__x000a_If you are a strategic thinker with a passion for building exceptional company culture and have the required HR experience, we encourage you to apply for the position of Director of People_x000a__x000a_and Culture. Join our dynamic team and make a significant impact on our organization's success and the professional growth of our employees._x000a__x000a__x000a__x000a__x000a_If you meet the qualifications and are interested in joining our team, please submit your resume. We are an equal-opportunity employer and welcome all qualified candidates to apply."/>
    <x v="0"/>
    <x v="6"/>
    <x v="99"/>
    <x v="184"/>
    <n v="74734646"/>
    <x v="13"/>
    <x v="0"/>
    <x v="1"/>
  </r>
  <r>
    <n v="827"/>
    <x v="740"/>
    <x v="26"/>
    <x v="0"/>
    <x v="0"/>
    <x v="357"/>
    <x v="303"/>
    <s v="3 days ago"/>
    <n v="200"/>
    <s v="Position : HRBP_x000a__x000a_Location : Gurgaon_x000a__x000a_CTC : Upto 17 LPA_x000a__x000a_Education : MBA or Equivalent (Teir 1 or Teir 2 Institutes)_x000a__x000a_Industry Preference : Insurance, Banking, Finance only_x000a__x000a__x000a__x000a__x000a_As a Human Resources Business Partner (HRBP) for a well-known insurance company, your role would be crucial in aligning HR strategies with business objectives, fostering a positive work environment, and supporting the overall success of the organization. Here are some key responsibilities and skills associated with the role of an HRBP in an insurance company:_x000a__x000a__x000a__x000a__x000a_Key Responsibilities:_x000a__x000a_Strategic HR Planning:_x000a__x000a_ * Collaborate with business leaders to understand organizational goals and develop HR strategies that support them._x000a_ * Anticipate and address talent needs, workforce planning, and skill gaps within the insurance industry._x000a__x000a_Employee Relations:_x000a__x000a_ * Address employee concerns, conflicts, and grievances in a fair and timely manner._x000a_ * Promote a positive work culture that aligns with the company's values._x000a__x000a_Talent Acquisition and Retention:_x000a__x000a_ * Work closely with hiring managers to identify staffing needs and participate in the recruitment process._x000a_ * Develop retention strategies to ensure the organization retains top talent in the competitive insurance industry._x000a__x000a_Performance Management:_x000a__x000a_ * Implement performance management processes, including goal-setting, performance reviews, and development plans._x000a__x000a__x000a__x000a__x000a_How to Apply_x000a__x000a_plz share cv at aditi.mathur@unisoninternational.net with the subject line &quot;HRBP&quot; Gurgaon"/>
    <x v="0"/>
    <x v="3"/>
    <x v="62"/>
    <x v="185"/>
    <n v="434636"/>
    <x v="6"/>
    <x v="5"/>
    <x v="1"/>
  </r>
  <r>
    <n v="828"/>
    <x v="741"/>
    <x v="10"/>
    <x v="0"/>
    <x v="0"/>
    <x v="388"/>
    <x v="502"/>
    <s v="2 weeks ago"/>
    <n v="140"/>
    <s v="Job Title: HR Business Partner_x000a__x000a_Organization: Landmark_x000a__x000a_Location: Bangalore_x000a__x000a_Experience: 5-8 Years_x000a__x000a__x000a__x000a__x000a_Role Overview:_x000a__x000a_The incumbent will act as a strategic partner to the Business leaders, providing HR insights and expertise to support the achievement of business objectives._x000a__x000a_The Business Partner HR plays a pivotal role in aligning HR practices with the strategic goals of the business unit, driving employee engagement, and ensuring that HR solutions are customized to meet the specific needs of the unit while maintaining alignment with the broader HR initiatives of the organization. This role requires a strategic mindset, strong relationship-building skills, innovative thinking, and the ability to collaborate effectively with both business and corporate HR teams._x000a__x000a_The individual will be expected to contribute towards executing HR strategy and ensuring its translation into meaningful programs and initiatives that shape the employee experience. A key focus of the role is to work on initiatives across manpower planning, performance management, competency creation and engagement with the People Success team to create a culture focused on unparalleled learning and career growth._x000a__x000a__x000a__x000a__x000a__x000a__x000a__x000a_Experience &amp; Qualification:_x000a__x000a_ * You must have an MBA/Masterâ€™s degree in Human Resources from premier institutions._x000a_ * You must have at least an overall of 5-10 years of work experience in Human Resources, with min 5+ years of experience in Business Partnering, Employee Engagement &amp; Experience._x000a_ * You must demonstrate deep knowledge of workforce planning, Reward &amp; Recognition, Compensation benchmarking, performance management, and succession planning._x000a_ * You have strong interpersonal skills and the ability to communicate effectively._x000a_ * You are data-driven and comfortable with numbers._x000a_ * You have a strong business acumen, problem-solving ability, and analytical thinking._x000a_ * You have experience in working with technology, start-ups, consulting firms, or other fast paced environments._x000a_ * Experience client or internal consulting roles will be preferred._x000a_ * Experience in managing teams will be preferred._x000a_ * Understanding of general HC policies and processes_x000a_ * Proficient in MS Office particularly Excel, PowerPoint and Word_x000a__x000a__x000a__x000a__x000a__x000a__x000a__x000a_If you possess the skills, experience, and passion to drive HR initiatives in a dynamic environment, we invite you to apply for this strategic HR Business Partner role at Landmark."/>
    <x v="0"/>
    <x v="3"/>
    <x v="62"/>
    <x v="65"/>
    <n v="26500"/>
    <x v="0"/>
    <x v="0"/>
    <x v="0"/>
  </r>
  <r>
    <n v="829"/>
    <x v="742"/>
    <x v="21"/>
    <x v="3"/>
    <x v="0"/>
    <x v="357"/>
    <x v="483"/>
    <s v="1 day ago"/>
    <n v="107"/>
    <s v="Job Title - Human Resources Business Partner_x000a__x000a_Shift Timings - 6 PM to 4 AM IST (US Shift)_x000a__x000a__x000a__x000a_What youâ€™ll do_x000a__x000a__x000a__x000a_Â· Youâ€™ll partner with business leaders to develop and execute HR strategies which are focused on talent management, organizational effectiveness, workforce planning, and employee engagement._x000a__x000a_Â· The ability to understand business goals and recommend new approaches, policies and procedures to effect continual improvements in business objectives, productivity and development of HR within the company._x000a__x000a_Â· A true hands-on approach as well as the ability to successfully monitor the &quot;pulse&quot; of the employees to ensure a high level of employee engagement._x000a__x000a_Â· A strong solution focus and comfortable working in an environment which demands strong deliverables along with the ability to identify problems and drive appropriate solutions._x000a__x000a_Â· Work on Strategic Projects in diverse areas of interest with intersections leading to innovation, cross-functional leverage and contextual applications to add/unlock/create value._x000a__x000a_Â· Work closely with the managers on each case &amp; Identifying training needs &amp; recommending those to the Manager._x000a__x000a_Â· Opportunity to design new HR processes/changes to HR processes in performance management, recruitment and rewards areas._x000a__x000a__x000a__x000a_What Youâ€™ll Need_x000a__x000a__x000a__x000a_Â· 2 years of experience in a global environment, preferably in multiple HR â€“ People Centric areas_x000a__x000a_Â· MBA with specialization in HRM_x000a__x000a_Â· Ability to work on multiple projects/assignments_x000a__x000a_Â· High on assertiveness and project management_x000a__x000a_Â· Detail orientation, ability to read and present numbers/data/trends_x000a__x000a_Â· Very good communication skills (verbal and written)_x000a__x000a_Bonus Points If_x000a__x000a__x000a__x000a_ * Â· Multitasking - Juggle multiple projects and tasks simultaneously"/>
    <x v="0"/>
    <x v="4"/>
    <x v="62"/>
    <x v="7"/>
    <n v="86694680"/>
    <x v="73"/>
    <x v="10"/>
    <x v="1"/>
  </r>
  <r>
    <n v="830"/>
    <x v="743"/>
    <x v="0"/>
    <x v="0"/>
    <x v="0"/>
    <x v="389"/>
    <x v="503"/>
    <s v="3 weeks ago"/>
    <n v="200"/>
    <s v="Mavenir is building the future of networks and pioneering advanced technology, focusing on the vision of a single, software-based automated network that runs on any cloud. As the industry's only end-to-end, cloud-native network software provider, Mavenir is transforming the way the world connects, accelerating software network transformation for 250+ Communications Service Providers in over 120 countries, which serve more than 50% of the worldâ€™s subscribers._x000a__x000a_Role Summary_x000a__x000a_Responsible for advising on employment legislation, and assisting in compliance with both basic and complex employment law. May also be responsible for the implementation of policies covering terms and conditions of employment, employment counseling, employee assistance programs, and other policies._x000a__x000a__x000a__x000a__x000a__x000a__x000a__x000a_Key Responsibilities_x000a__x000a_ * Responsible for all regional HR processes and operations within APAC_x000a_ * General HR Management of employee life cycle including employee onboarding to employee offboarding._x000a_ * Be the HR contact for all HR relations and dealing with employee issues._x000a_ * Responsible for, workforce management, escalation, and issue resolution._x000a_ * Responsible for regional Risk &amp; Compliance (for HR Operations) and liaise with local legal and statutory partners._x000a_ * Partner closely with regional leadership (also various levels of employees, managers), Legal and other corporate functional teams for day-to-day activities,_x000a_ * Responsible for validating Payroll and related inputs for APAC &amp; India regions._x000a_ * Deliver exceptional experience, efficiency, quality, and timeliness across all HR service areas._x000a_ * Manage frontline HR operations in multiple countries - APAC &amp; India._x000a_ * Collaborate with HR Global Deliver Center (Shared Services) and COE teams to evaluate employee feedback, developing insights that drive continuous improvement programs._x000a_ * Develop and implement a global audit &amp; mitigation program to ensure compliance with local regulatory requirements._x000a__x000a__x000a__x000a__x000a_Job Requirements_x000a__x000a__x000a__x000a__x000a_ * Education - MBA/PGDBM/MSW in HR &amp; any bachelorâ€™s degree_x000a_ * 10+ yearsâ€™ experience working in a combination of the following areas in APAC region: Core HR; HR Risk, Compliance, or labor law; Operations or Customer Service_x000a_ * Good communication skills, ability to work as a team player as well as manage a small team and excellent interpersonal skills, strong customer and stakeholder service orientation._x000a_ * Demonstrated ability to deliver complex services, in a high volume, scaled environment, by documented processes and policies._x000a_ * Excellent analytical and problem-solving skills, with an eye for detail and accuracy; ability to do root cause analysis, use data, or if neither exists, use judgment and experience, to guide decisions and action plans._x000a_ * Significant project management experience related to the implementation of new, complex programs, systems, and/or processes._x000a_ * Strong willingness to take ownership and deliver the results._x000a_ * Passion, energy, and enthusiasm to drive results._x000a__x000a__x000a__x000a__x000a_Accessibility_x000a__x000a_Mavenir is committed to working with and providing reasonable accommodation to individuals with physical and mental disabilities. If you require any assistance, please state in your application or contact your recruiter._x000a__x000a_Mavenir is an Equal Employment Opportunity (EEO) employer and welcomes qualified applicants from around the world, regardless of their ethnicity, gender, religion, nationality, age, disability, or other legally protected status."/>
    <x v="0"/>
    <x v="3"/>
    <x v="62"/>
    <x v="7"/>
    <n v="1995"/>
    <x v="0"/>
    <x v="0"/>
    <x v="0"/>
  </r>
  <r>
    <n v="831"/>
    <x v="744"/>
    <x v="25"/>
    <x v="0"/>
    <x v="0"/>
    <x v="372"/>
    <x v="504"/>
    <s v="2 days ago"/>
    <n v="55"/>
    <s v="Company Description_x000a__x000a_Business View Asia C/O 1st Clicks is a specialized IT company that provides high-end IT solutions to various leading clients. The company mainly focuses on Web designing and development, Digital Marketing Services and 360 View. Established in 2018, the company is located in Ludhiana, India and follows a flexible working approach that ensures customer satisfaction in terms of both price and quality._x000a__x000a__x000a__x000a__x000a_Role Description_x000a__x000a_This is a  on-site role for a Human Resources Manager responsible for the day-to-day tasks of managing the human resources department. The Human Resources Manager will be responsible for administering employee benefits, maintaining personnel records, managing recruitment efforts, and handling employee relations issues._x000a__x000a__x000a__x000a__x000a_Qualifications_x000a__x000a_ * Experience in Human Resources Management, including knowledge of Indian Labor Laws, and Employee Relations_x000a_ * Excellent written and verbal communication skills_x000a_ * Ability to handle employee complaints and disputes in a professional manner_x000a_ * Experience in recruitment and selection processes_x000a_ * Ability to manage personnel records and maintain confidentiality_x000a_ * Bachelor's degree in Human Resources Management or a related field_x000a_ * HR certification or membership in a professional HR organization is a plus_x000a__x000a__x000a__x000a__x000a_Salary Package : 15k to 20k Month_x000a__x000a_Location : Ludhiana_x000a__x000a_Office timing 10AM to 6PM_x000a__x000a__x000a__x000a__x000a__x000a_"/>
    <x v="0"/>
    <x v="0"/>
    <x v="5"/>
    <x v="20"/>
    <n v="28716614"/>
    <x v="97"/>
    <x v="18"/>
    <x v="1"/>
  </r>
  <r>
    <n v="832"/>
    <x v="745"/>
    <x v="4"/>
    <x v="2"/>
    <x v="1"/>
    <x v="372"/>
    <x v="505"/>
    <s v="18 hours ago"/>
    <n v="89"/>
    <s v="Job Description: HR Manager_x000a__x000a__x000a__x000a__x000a_Experience: 5 years+_x000a__x000a__x000a__x000a__x000a_Job Summary: Hey there! On2Cook is on the hunt for a top-notch Group HR Manager (On2Cook &amp; InventIndia) to hop on board and help us expand our crew of 100 to 300. We need someone with at least 5 years of experience and a knack for helping startups scale up. You should be able to strike that perfect balance between structure, processes and flexibility to match the energy of our teams._x000a__x000a__x000a__x000a__x000a_Responsibilities:_x000a__x000a__x000a__x000a__x000a_Strategic HR Leadership:_x000a__x000a_ * Collaborate with leadership to align HR strategies with overall business goals._x000a_ * Develop and implement HR policies and procedures that foster a positive and inclusive workplace culture._x000a__x000a_Talent Acquisition and Scaling:_x000a__x000a_ * Lead the recruitment process, playing a crucial role in scaling the company from 100 to 300 employees._x000a_ * Implement innovative and efficient hiring strategies, leveraging technology to streamline the recruitment process._x000a__x000a_Employee Relations:_x000a__x000a_ * Act as a trusted advisor to employees and management, addressing concerns and fostering a positive working environment._x000a_ * Develop and implement employee engagement initiatives to enhance overall job satisfaction._x000a__x000a_HR Technology Integration:_x000a__x000a_ * Evaluate, implement, and optimize HRIS systems and other technology tools to enhance HR processes._x000a_ * Utilize data analytics to provide insights into HR metrics, contributing to informed decision-making._x000a__x000a_Learning and Development:_x000a__x000a_ * Implement training programs to enhance employee skills and development._x000a_ * Facilitate continuous learning initiatives to keep the workforce updated on industry trends and best practices._x000a__x000a_Performance Management:_x000a__x000a_ * Oversee the performance management process, ensuring fair and transparent evaluations._x000a_ * Implement performance improvement plans when necessary and contribute to employee growth and development._x000a__x000a_Compliance and Risk Management:_x000a__x000a_ * Ensure compliance with labor laws and regulations, staying abreast of changes and implementing necessary updates._x000a_ * Mitigate HR-related risks by establishing and enforcing consistent policies and procedures._x000a__x000a_Employee Benefits and Wellness Programs:_x000a__x000a_ * Manage and optimize employee benefits programs, ensuring competitive offerings._x000a_ * Implement wellness initiatives to promote a healthy work-life balance._x000a__x000a__x000a__x000a__x000a_Qualifications:_x000a__x000a_ * Bachelorâ€™s degree in Human Resources, Business Administration, or a related field; Masterâ€™s degree is a plus._x000a_ * Minimum of 5 years of progressive HR experience, with a focus on scaling companies._x000a_ * Technical proficiency and familiarity with HR technology, including HRIS systems._x000a_ * Strong understanding of labor laws, compliance, and risk management._x000a_ * Exceptional communication and interpersonal skills._x000a_ * Proven ability to build and maintain positive employee relations._x000a_ * Demonstrated success in implementing and managing employee engagement initiatives._x000a_ * Strategic thinker with the ability to align HR practices with business objectives._x000a__x000a__x000a__x000a__x000a_Company Profile_x000a__x000a_On2cook India Pvt Ltd, is a funded Startup, involved in the business of manufacturing Kitchen products, with a distribution plan in 100 countries over the next 3 years. â€œOn2Cookâ€ is an award-winning FASTEST COOKING DEVICE in the world (Patent granted in US &amp; UK) that uses a Revolutionary Combination Cooking Technology: Microwave lid + flame base/ induction base saving up to 70 percent of cooking time and up to 40 percent cumulative energy in preparing healthier food (retaining color, texture, water soluble nutrients etc.)_x000a__x000a__x000a__x000a__x000a_Some of the Awards &amp; Recognitions:_x000a__x000a_Â·Â Â Â Â Â Â Showcased in CES 2022, Las Vegas and was the most celebrated Invention_x000a__x000a_Â·Â Â Â Â Â Â Created Waves in SHARK TANK INDIA Season 1_x000a__x000a_Â·Â Â Â Â Â Â Silver Winner at IF Award for On2Cook: The Worldâ€™s Fastest Cooking Device, 2021_x000a__x000a_Â·Â Â Â Â Â Â Diamond Winner at British Invention Show for On2Cook: The Worldâ€™s Fastest Cooking Device, 2021_x000a__x000a_Â·Â Â Â Â Â Â Silver Award for On2Cook: Worldâ€™s Fastest Cooking Device at the 14th International Design Awards (IDA), 2020_x000a__x000a_Â·Â Â Â Â Â Â You can watch some of this in the following video (https://www.youtube.com/watch?v=5DdI3nZpd-M)_x000a__x000a_If you are passionate about AI, Kitchen Automation &amp; Cooking Space_x000a__x000a_If you want to have fun while building a Unicorn_x000a__x000a_If you are a creative mind &amp; want to make a difference_x000a__x000a_JOIN US!!_x000a__x000a__x000a__x000a__x000a__x000a_"/>
    <x v="0"/>
    <x v="0"/>
    <x v="5"/>
    <x v="20"/>
    <n v="78312720"/>
    <x v="23"/>
    <x v="10"/>
    <x v="1"/>
  </r>
  <r>
    <n v="833"/>
    <x v="746"/>
    <x v="26"/>
    <x v="0"/>
    <x v="0"/>
    <x v="349"/>
    <x v="243"/>
    <s v="3 days ago"/>
    <n v="200"/>
    <s v="Job Number 24004968_x000a__x000a_Job Category Human Resources_x000a__x000a_Location Hyderabad Marriott Hotel &amp; Convention Centre, Tank Bund Road, Opposite Hussain Sagar Lake, Hyderabad, Andhra Pradesh, India VIEW ON MAP_x000a__x000a_Schedule _x000a__x000a_Located Remotely? N_x000a__x000a_Relocation? N_x000a__x000a_Position Type Management_x000a__x000a_Job Summary_x000a__x000a_Assists in carrying out the daily activities of the Human Resource Office including recruitment, total compensation, and training and development. Additionally, he/she assists in delivering HR services that meet or exceed the needs of employees and enable business success; as well as ensuring compliance with all applicable laws, regulations and operating procedures._x000a__x000a_CANDIDATE PROFILE_x000a__x000a_Education And Experience_x000a__x000a__x000a_ * High school diploma or GED; 2 years experience in the human resources, management operations, or related professional area._x000a_   _x000a_   _x000a__x000a_OR_x000a__x000a__x000a_ * 2-year degree from an accredited university in Human Resources, Business Administration, or related major; no work experience required._x000a_   _x000a_   _x000a__x000a_CORE WORK ACTIVITIES_x000a__x000a_Assisting in Managing Recruitment and Hiring Process_x000a__x000a__x000a_ * Assists in the interviewing and hiring of Human Resource employee team members with the appropriate skills, as needed._x000a_ * Assists in establishing and maintains contact with external recruitment sources._x000a_ * Attends job fairs and ensures documentation of outreach efforts in accordance with Human Resource Standard Operating Procedures._x000a_ * Networks with local organizations (e.g., Hotel Association and peers) to source candidates for current or future openings._x000a_ * Assists in monitoring candidate identification and selection process._x000a_ * Performs quality control on candidate identification/selection._x000a_   _x000a_   _x000a__x000a_Assisting In Administering And Educating Employee Benefits_x000a__x000a__x000a_ * Works with the unemployment services provider to respond to unemployment claims; reviews provider reports for accuracy and corrects errors._x000a_ * Assists with unemployment claim activity reports._x000a_ * Attends unemployment hearings and ensures property is properly represented, as needed._x000a_   _x000a_   _x000a__x000a_Assisting in Managing Employee Development_x000a__x000a__x000a_ * Assists with departmental orientation program for employees to receive the appropriate new hire training to successfully perform their job._x000a_ * Ensures employees are cross-trained to support successful daily operations._x000a_ * Assists with coordination and facilitation of new hire orientation program to generate a positive first impression for employees and emphasize the importance of guest service in company culture._x000a_ * Ensures attendance by all new hires and participation of the leadership team in training programs_x000a_ * Assists with ensuring departmental orientation processes are in place and employees receive the appropriate new hire training to successfully perform their job._x000a_   _x000a_   _x000a__x000a_Assisting in Maintaining Employee Relations_x000a__x000a__x000a_ * Assists in maintaining effective employee communication channels in the property (e.g., develops daily communications and assists with regularly scheduled property-wide meetings)._x000a_ * Reviews progressive discipline documentation for accuracy and consistency, and checks for supportive documentation and is accountable for determining appropriate action._x000a_ * Utilizes an â€œopen doorâ€ policy to acknowledge employee problems or concerns in a timely manner_x000a_ * Ensures employee issues are referred to the Department Manager for resolution or escalated to the Director of Human Resources/Multi-Property Director of Human Resources._x000a_ * Partners with Loss Prevention to conduct employee accident investigations, as necessary._x000a_ * Communicates performance expectations in accordance with job descriptions for each position._x000a_   _x000a_   _x000a__x000a_Assisting in Managing Legal and Compliance Practices_x000a__x000a__x000a_ * Assists with ensuring employee files contain required employment paperwork, proper performance management and compensation documentation, are properly maintained and secured for the required length of time._x000a_ * Assists with ensuring compliance with procedure for accessing, reviewing, and auditing employee files and ensure compliance with the Privacy Act._x000a_ * Assists with ensuring medical records are maintained in a separate, secure and confidential medical file._x000a_ * Facilitates random, reasonable belief and post accident drug testing process (in properties where applicable)._x000a_ * Communicates property rules and regulations via the employee handbook._x000a_ * Assists with ensuring all safety and security policies (e.g., property removal, lost and found items, blood borne pathogens, accident reporting, and hygiene) are communicated to employees on a regular basis through orientation, property meetings, bulletin boards, etc._x000a_ * Assists with periodic claims reviews with Regional Claims office to ensure claims are closed in a timely manner and reserve levels are appropriate for open claims._x000a_ * Assists with managing Workers Compensation claims to ensure appropriate employee care and manage costs._x000a_   _x000a_   _x000a__x000a_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_x000a__x000a_Marriott Hotels strive to elevate the art of hospitality, innovating at every opportunity while keeping the comfort of the oh-so-familiar all around the globe. As a host with Marriott Hotels, you will help keep the promise of â€œWonderful Hospitality. Always.â€ by delivering thoughtful, heartfelt, forward-thinking service that upholds and builds upon this living legacy. With the name thatâ€™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_x000a__x000a_JW Marriott is part of Marriott International's luxury portfolio and consists of more than 100 beautiful properties in gateway cities and distinctive resort locations around the world. JW believes our associates come first. Because if youâ€™re happy, our guests will be happy. JW Marriott associates are confident, innovative, genuine, intuitive, and carry on the legacy of the brandâ€™s namesake and company founder, J.Willard Marriott. Our hotels offer a work experience unlike any other, where youâ€™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â€™s The JW Treatmentâ„¢. In joining JW Marriott, you join a portfolio of brands with Marriott International. Be where you can do your best work, begin your purpose, belong to an amazing global team, and become the best version of you."/>
    <x v="0"/>
    <x v="3"/>
    <x v="62"/>
    <x v="83"/>
    <n v="3012255"/>
    <x v="2"/>
    <x v="1"/>
    <x v="1"/>
  </r>
  <r>
    <n v="834"/>
    <x v="747"/>
    <x v="11"/>
    <x v="0"/>
    <x v="0"/>
    <x v="372"/>
    <x v="428"/>
    <s v="4 days ago"/>
    <n v="200"/>
    <s v="My client is a leading fintech firm looking to hire a HR Manager with following skills preferably a female candidate only._x000a__x000a__x000a__x000a__x000a_The ideal candidate will support the full scope of Human Resources responsibilities and partner with the organization on strategic initiatives. They will maintain and enhance the organization's human resources by planning, implementing, and evaluating human resources policies, programs, and practices._x000a__x000a__x000a__x000a__x000a_Key Specifications :_x000a__x000a_Work Model - Work from Office only_x000a__x000a_Reporting to - CHRO_x000a__x000a_Location : Chennai_x000a__x000a__x000a__x000a__x000a_Roles &amp; responsibilities :_x000a__x000a_ * Strategic HR Planning_x000a_ * Talent Acquisition and Management_x000a_ * Employee Relations &amp; Employee Engagement_x000a_ * Compliance &amp; Policies_x000a_ * Performance Management_x000a_ * Training and Development_x000a_ * Compensation and Benefits_x000a_ * Stake holder Management_x000a_ * HR Analytics_x000a_ * Succession Planning_x000a__x000a__x000a__x000a__x000a_Desired Profile :_x000a__x000a_ * Bachelorâ€™s degree in human resources, Business Administration, or related field. Master's degree is related field is must._x000a_ * 12 to15 years of progressive experience in HR management roles._x000a_ * Proven experience in strategic HR planning and execution._x000a_ * Strong knowledge of employment legislation and regulations._x000a_ * With a start-up mindset, to set and streamline the process from the scratch._x000a_ * Excellent interpersonal and communication skills._x000a_ * Demonstrated ability to lead and motivate a team._x000a_ * Strong exposure in dealing with the internal stakeholders_x000a_ * Diversity specific only for female candidates_x000a_ * Immediate joiner_x000a__x000a_"/>
    <x v="0"/>
    <x v="4"/>
    <x v="92"/>
    <x v="186"/>
    <n v="6279"/>
    <x v="10"/>
    <x v="7"/>
    <x v="1"/>
  </r>
  <r>
    <n v="835"/>
    <x v="748"/>
    <x v="5"/>
    <x v="0"/>
    <x v="0"/>
    <x v="390"/>
    <x v="157"/>
    <s v="1 week ago"/>
    <n v="200"/>
    <s v="About Navi_x000a__x000a_Navi is one of the fastest growing financial services companies in India providing Personal &amp; Home Loans, Insurance and Mutual Funds with a digital first approach. At Navi, our mission is to build financial services that are simple, accessible and affordable._x000a__x000a_Founders: Sachin Bansal &amp; Ankit Agarwal_x000a__x000a__x000a__x000a_Know what makes you a â€œNavi_iteâ€ :_x000a__x000a__x000a__x000a__x000a_1.Perseverance, Passion and Commitment_x000a__x000a_ * Passionate about Naviâ€™s mission and vision_x000a_ * Demonstrates dedication, perseverance and high ownership_x000a_ * Goes above and beyond by taking on additional responsibilities_x000a__x000a__x000a__x000a__x000a_2.Obsession with high quality results_x000a__x000a_ * Consistently creates value for the customers and stakeholders through high quality outcomes_x000a_ * Ensuring excellence in all aspects of work_x000a_ * Efficiently manages time, prioritizes tasks, and achieves higher standards_x000a__x000a__x000a__x000a__x000a_3.Resilience and Adaptability_x000a__x000a_ * Adapts quickly to new roles, responsibilities, and changing circumstances, showing resilience and agility_x000a__x000a__x000a__x000a__x000a_Responsibilities :_x000a__x000a__x000a__x000a__x000a_ * Develop a strong understanding of people policies, processes, and systems across Navi group entities._x000a_ * Analyse and investigate data to identify gaps in policies and SOP adherence by employees, people managers, and HR team members. Lead efforts to identify and implement corrective and preventive actions._x000a_ * Coordinate with relevant stakeholders to ensure corrective and preventive actions are taken by the relevant teams within the target date._x000a_ * Timely execution of internal HR audits each quarter in line with the annual audit plan._x000a_ * Make representations to the Audit Committee on audit findings and actions taken._x000a_ * Maintain proper workpaper documentation in the audit management tool._x000a_ * Coordinate with external audit firms for outsourced / co-sourced audits to ensure work delivered by them is of high quality._x000a_ * Keep abreast with latest developments, techniques, methods, tools, and procedures that affect Naviâ€™s audit capabilities and effectiveness._x000a__x000a__x000a__x000a__x000a__x000a__x000a__x000a_Key Skills Required :_x000a__x000a__x000a__x000a__x000a_ * Strong analytical skills and good attention to detail. Should be sound logical thinkers and be comfortable with numbers and statistics._x000a_ * Strong communication skills (oral and written). This is a highly collaborative role involving interaction with multiple stakeholders from diverse backgrounds._x000a_ * Experience with leading teams and being a hands-on people manager._x000a_ * Maturity with conflict resolution and having tough conversations._x000a_ * High integrity._x000a_ * Ability to think outside the box and be comfortable dealing with unstructured problem statements._x000a_ * Any previous qualification or experience with audit or fraud related responsibilities is good to have but entirely optional. We are looking for someone who is self motivated and can work from first principles to be effective in this role._x000a_ * Indicative previous experience in any role with similar skills requirement is between 5-8 years."/>
    <x v="0"/>
    <x v="3"/>
    <x v="62"/>
    <x v="20"/>
    <n v="40662386"/>
    <x v="9"/>
    <x v="0"/>
    <x v="1"/>
  </r>
  <r>
    <n v="836"/>
    <x v="749"/>
    <x v="21"/>
    <x v="3"/>
    <x v="0"/>
    <x v="357"/>
    <x v="506"/>
    <s v="1 day ago"/>
    <n v="200"/>
    <s v="About Applied_x000a__x000a__x000a__x000a__x000a_Applied Materials is the leader in materials engineering solutions used to produce virtually every new chip and advanced display in the world. Our expertise in modifying materials at atomic levels and on an industrial scale enables customers to transform possibilities into reality. At Applied Materials, our innovations make possible the technology shaping the future_x000a__x000a__x000a__x000a_Key Responsibilities_x000a__x000a__x000a__x000a__x000a_In collaboration with manager, shape HR BU/Function strategies and priorities to align to BU/Function strategy and changing needs to help shape the appropriate culture. Diagnose and provide appropriate interventions to optimize business performance to execute against strategy goals generally at the BU/Function leadership level. Balance enterprise-wide and business unit specific needs with local requirements._x000a__x000a_In collaboration with manager, conduct organizational &amp; talent assessments; develop talent strategy and pipeline to staff and build workforce capability. (e.g., selection, assessment, development, succession)_x000a__x000a_In collaboration with manager, design and implement change management, communication and engagement strategies within the BU/Function._x000a__x000a_Actively partner, coach &amp; develop managers and begin to develop executive leadership. (e.g., coaching, counseling, career development, disciplinary actions, performance management)._x000a__x000a_Effectively leverage and partner with COE &amp; HR Ops in the delivery of initiatives to deliver the HR strategy for BU/Function. Balance enterprise-wide and business unit specific needs with local requirements._x000a__x000a_Leverage tools and systems e.g.; Workforce Dashboard, Workday to perform analytics in support of business strategy._x000a__x000a_As required, participate in M,A&amp;D diligence and integration(s) from the HR perspective. Partner with M,A&amp;D core team and regional HR on projects, programs, processes and initiatives to integrate the acquisition with the BU/Function._x000a__x000a_Participate in at least one HR enterprise/region-wide initiative annually._x000a__x000a__x000a__x000a__x000a_Must Have Experience - 14 to 20 Years_x000a__x000a__x000a__x000a_Functional Knowledge_x000a__x000a_ * Demonstrates depth and/or breadth of expertise in own specialized discipline or field_x000a__x000a_Business Expertise_x000a__x000a_ * Interprets internal/external business challenges and recommends best practices to improve products, processes or services_x000a__x000a_Leadership_x000a__x000a_ * May lead functional teams or projects with moderate resource requirements, risk, and/or complexity_x000a__x000a_Problem Solving_x000a__x000a_ * Leads others to solve complex problems; uses sophisticated analytical thought to exercise judgment and identify innovative solutions_x000a__x000a_Impact_x000a__x000a_ * Impacts the achievement of customer, operational, project or service objectives; work is guided by functional policies_x000a__x000a_Interpersonal Skills_x000a__x000a_ * Communicates difficult concepts and negotiates with others to adopt a different point of view_x000a__x000a__x000a__x000a_Applied Materials is committed to diversity in its workforce including Equal Employment Opportunity for Minorities, Females, Protected Veterans and Individuals with Disabilities."/>
    <x v="0"/>
    <x v="3"/>
    <x v="62"/>
    <x v="187"/>
    <n v="19193939"/>
    <x v="0"/>
    <x v="0"/>
    <x v="1"/>
  </r>
  <r>
    <n v="837"/>
    <x v="750"/>
    <x v="26"/>
    <x v="0"/>
    <x v="0"/>
    <x v="391"/>
    <x v="476"/>
    <s v="3 days ago"/>
    <n v="138"/>
    <s v="Site Name: Malaysia - Petaling Jaya, Bengaluru Luxor North Tower_x000a__x000a_Posted Date: Jan 23 2024_x000a__x000a_As Employee Relations Manager/Professional you will be responsible to lead HR investigations and appropriate IR/ER activities across the cluster through management of end-to-end HR investigations, including appropriate case reporting, decision making and stakeholder management at cluster or country level. Besides, provide employee relations advisory to HR colleagues across the cluster._x000a__x000a_This role will provide YOU the opportunity to lead key activities to progress YOUR career. These responsibilities include some of the following:_x000a__x000a__x000a__x000a_ * Investigate HR and Employee Relations issues, including, but not limited to:_x000a_    * Conducting investigation related interviews_x000a_    * Drafting reports and proposing remedial action based on investigation findings_x000a_    * Producing complete investigation documentation_x000a_    * Analyzing data from various reporting systems to ensure swift progress on cases_x000a_    * Management of stakeholders as related to the case ensuring appropriate closure of the matter._x000a__x000a_ * Independently manage assigned casework, bringing investigations to closure rapidly and definitively_x000a_ * Mediate and resolve internal ER issues using best practice conflict resolution practices_x000a_ * Design, collect, and analyze multiple levels of employee and stakeholder feedback_x000a_ * Analyze aggregate casework data to identify issue trends and opportunities for proactive issue mitigation for the assigned cases_x000a_ * Consult and collaborate with business partners, Corporate ER teams, Compliance and Legal teams on complex employee investigations_x000a_ * Manage critical employee relations issues that are crisis-oriented to ensure successfully completion within limited time and SLAs_x000a_ * Partner in analysis and revision of people programs, policies, and practices_x000a_ * Provide expert advisory service and support to the managers and local teams_x000a_ * Ensure consistent implementation of use of ER policies and procedures across the cluster_x000a_ * Support development and delivery of education and training for line leaders and HR professionals on policy, employment law, and employee relations matters_x000a_   _x000a_   _x000a__x000a_Why you?_x000a__x000a_Basic Qualifications:_x000a__x000a_We are looking for professionals with these required skills to achieve our goals:_x000a__x000a__x000a__x000a_ * 5+ yearsâ€™ experience as a Human Resource Manager in a complex multinational environment_x000a_ * Robust ER / IR knowledge &amp; experience in an international environment_x000a_ * Experience as HR Manager or HR Generalist in a complex environment_x000a_ * Background in commercial and manufacturing environment_x000a_ * Exposure to work in a multicountry environment, especially in Asia Pacific or EMEA_x000a_ * Bachelorâ€™s degree â€“ business, law, human resources or any other relevant function._x000a_   _x000a_   _x000a_   _x000a__x000a_Preferred Qualifications:_x000a__x000a_If you have the following characteristics, it would be a plus:_x000a__x000a__x000a__x000a_ * HR operation experience and project management skills_x000a_ * Experience in policy development and implementation_x000a_ * Extensive knowledge of employment legislation_x000a_ * Knowledge of negotiation of collective agreements_x000a_ * Experience managing third party interventions and mechanisms_x000a_ * Experience managing legal cases_x000a_ * Excellent written and oral communication skills and strong presentation skills_x000a_ * Proven ability to effectively use interpersonal skills and influencing techniques with leaders at all levels of the organization_x000a_ * Proven ability to identify and understand issues, problems, and opportunities and make recommendations for solutions_x000a_   _x000a_   _x000a_   _x000a__x000a_Why GSK?_x000a__x000a_Why Us?_x000a__x000a_GSK is a global biopharma company with a special purpose â€“ to unite science, technology and talent to get ahead of disease together â€“ so we can positively impact the health of billions of people and deliver stronger, more sustainable shareholder returns â€“ as an organization where people can thrive. Getting ahead means preventing disease as well as treating it, and we aim to positively impact the health of 2.5 billion people by the end of 2030._x000a__x000a_Our success absolutely depends on our people. While getting ahead of disease together is about our ambition for patients and shareholders, itâ€™s also about making GSK a place where people can thrive. We want GSK to be a place where people feel inspired, encouraged and challenged to be the best they can be. A place where they can be themselves â€“ feeling welcome, valued and included. Where they can keep growing and look after their wellbeing. So, if you share our ambition, join us at this exciting moment in our journey to get Ahead Together._x000a__x000a_Important notice to Employment businesses/ Agencies_x000a__x000a_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x v="0"/>
    <x v="2"/>
    <x v="93"/>
    <x v="21"/>
    <n v="1399"/>
    <x v="0"/>
    <x v="0"/>
    <x v="1"/>
  </r>
  <r>
    <n v="838"/>
    <x v="751"/>
    <x v="4"/>
    <x v="2"/>
    <x v="1"/>
    <x v="372"/>
    <x v="507"/>
    <s v="12 hours ago"/>
    <n v="25"/>
    <s v="The ideal candidate will support the full scope of Human Resources responsibilities and partner with the organization on strategic initiatives. They will maintain and enhance the organization's human resources by planning, implementing, and evaluating human resources policies, programs, and practices._x000a_Responsibilities_x000a__x000a_ * Recruit and Onboard new hires Conduct performance management and provide feedback Manage Payroll and benefits for employees_x000a_   _x000a__x000a__x000a_Qualifications_x000a_ * _x000a_   Bachelor's degree or relevant experience_x000a_ * 5+ years' experience in Human Resources_x000a_ * Strong recruiting and demonstrated ability to improve talent acquisition strategies_x000a_ * Demonstrated expertise training managers and employees_x000a_ * Strong organizational, critical thinking and communications skills_x000a_ * Attention to detail and good judgemen_x000a__x000a_t"/>
    <x v="0"/>
    <x v="0"/>
    <x v="5"/>
    <x v="20"/>
    <n v="83990547"/>
    <x v="22"/>
    <x v="10"/>
    <x v="1"/>
  </r>
  <r>
    <n v="839"/>
    <x v="752"/>
    <x v="11"/>
    <x v="0"/>
    <x v="0"/>
    <x v="357"/>
    <x v="508"/>
    <s v="4 days ago"/>
    <n v="200"/>
    <s v="We are looking for a qualified HR business partner to oversee all human resources operations and ensure theyâ€™re aligned with our business goals. Our ideal candidates should have solid experience with HR practices and employee management. Who will communicate with the top management and with senior managers to express new ideas and suggest solutions, limitations and our company culture._x000a__x000a__x000a__x000a__x000a__x000a__x000a_Responsibilities_x000a__x000a_ * Research and analyze employee trends to understand ways to increase employee engagement and retention &amp; to improve work relationships._x000a_ * Maintain in-depth knowledge of legal standards and reduce risks related to daily management of employees._x000a_ * Assist management in conflict resolution._x000a_ * Resolving complex employee relations issues and address grievances._x000a_ * Set standards for ethics, values and culture of company._x000a_ * Analyze trends and metrics with the HR department._x000a_ * Monitor and report on workforce and succession planning._x000a_ * Identify training needs for teams and individuals._x000a_ * Evaluate training programs &amp; work on employee Learnings &amp; developments._x000a_ * Evaluate employee performance management._x000a__x000a__x000a__x000a__x000a_Requirements &amp; Skills :_x000a__x000a_ * MBA/PGDM in HR/IR._x000a_ * 7-10 years of experience in HR or related field._x000a_ * Proven work experience as an HR business partner._x000a_ * Excellent people management skills._x000a_ * Analytical and goal oriented._x000a_ * Demonstrable experience with HR metrics._x000a_ * Thorough knowledge of labor legislation._x000a_ * Full understanding of all HR functions and best practices._x000a_ * Can visits the Units often._x000a_ * Preferred location- Hyderabad_x000a__x000a__x000a__x000a__x000a_Interested candidates can mail their CV's on Jigisha.m@nsltextiles.com."/>
    <x v="0"/>
    <x v="3"/>
    <x v="100"/>
    <x v="188"/>
    <n v="900079"/>
    <x v="2"/>
    <x v="1"/>
    <x v="1"/>
  </r>
  <r>
    <n v="840"/>
    <x v="753"/>
    <x v="93"/>
    <x v="0"/>
    <x v="0"/>
    <x v="382"/>
    <x v="509"/>
    <s v="1 month ago"/>
    <n v="200"/>
    <s v="About Us:_x000a__x000a_One third of the UK working age population are unable to access affordable credit. We at Amplifi want to rectify this issue. We aim to improve the nationâ€™s financial health, using our state-of-the-art FinTech ecosystem, allowing ethical lending via credit unions accessible to everyone in the UK._x000a__x000a_Amplifi Capital are one of the top 10 lenders in the UK unsecured personal loans market. Through our innovative work we have grown our new customer volumes by 5 folds in just the last two years alone. Aiming to increase that number even further as we progress._x000a__x000a_By the end of 2023 we are on course to be the biggest name in the UK credit union market. We at Amplifi Capital want to go beyond that, aiming to be the biggest player in the UK personal loan market for the near prime segment. Standing out against our competitors, being at the forefront of personal loans market._x000a__x000a_We donâ€™t just want to stop there, we have an exciting year ahead, with the anticipated launch of the Reevo Money, our credit card product that will be launching later in the year._x000a__x000a_People always come first at Amplifi Capital. From how we engage with our customers to the thorough recruitment process. Our journey is just getting started, the business has attracted amazing talent so far, and we donâ€™t plan on stopping yet!_x000a__x000a_Requirements_x000a__x000a_Talent Acquisition:_x000a__x000a__x000a_ * Lead the recruitment process, including sourcing, interviewing, and onboarding new employees_x000a_ * Collaborate with department heads to understand staffing needs and develop effective hiring strategies_x000a_   _x000a_   _x000a__x000a_Employee Relations:_x000a__x000a__x000a_ * Foster a positive and inclusive work environment by addressing employee concerns and promoting a healthy workplace culture_x000a_ * Implement and manage employee engagement initiatives to boost morale and teamwork_x000a_   _x000a_   _x000a__x000a_HR Policies and Compliance:_x000a__x000a__x000a_ * Develop and enforce HR policies and procedures in compliance with Indian labour laws_x000a_ * Stay up to date with legislative changes and ensure company compliance_x000a_   _x000a_   _x000a__x000a_Conflict Resolution:_x000a__x000a__x000a_ * Mediate conflicts between employees and provide guidance on resolving disputes_x000a_ * Act as a neutral and trusted resource for conflict resolution_x000a_   _x000a_   _x000a__x000a_Training and Development:_x000a__x000a__x000a_ * Identify training needs and coordinate employee development programs_x000a_   _x000a_   _x000a__x000a_Legal Compliance:_x000a__x000a__x000a_ * Stay informed about Indian labour laws and ensure the company's HR practices comply with them_x000a_ * Handle legal and regulatory matters related to employment issues_x000a_   _x000a_   _x000a__x000a_Qualifications:_x000a__x000a__x000a_ * Masterâ€™s degree in human resources management, Business Administration, or a related field_x000a_ * 8+ years of HR management experience, preferably in the Fintech or IT industry_x000a_ * In-depth knowledge of Indian labour laws and regulations_x000a_ * Strong communication and interpersonal skills_x000a_ * Excellent problem-solving and decision-making abilities_x000a_ * Ability to handle sensitive and confidential information with discretion_x000a_ * Familiarity with HR software and systems_x000a_   _x000a_   _x000a__x000a_Benefits_x000a__x000a_Benefits:_x000a__x000a__x000a_ * Competitive salary_x000a_ * 25 days annual leave_x000a_ * Gratuity_x000a_ * Medical Insurance_x000a_ * Sociable and supportive company_x000a_ * Hybrid working (1 day from home)"/>
    <x v="0"/>
    <x v="3"/>
    <x v="62"/>
    <x v="9"/>
    <n v="9408580"/>
    <x v="3"/>
    <x v="2"/>
    <x v="0"/>
  </r>
  <r>
    <n v="841"/>
    <x v="754"/>
    <x v="2"/>
    <x v="0"/>
    <x v="0"/>
    <x v="354"/>
    <x v="510"/>
    <s v="1 week ago"/>
    <n v="200"/>
    <s v="Experience:5-10yrs_x000a__x000a_Location: Bangalore( Sarjapur-JP Nagar)_x000a__x000a__x000a__x000a__x000a__x000a__x000a__x000a_Handle all administrative tasks for onboarding, new hire orientation, and guidance during initial days to ensure smooth transition and adaptation and to facilitate a smooth new hire onboarding process._x000a__x000a_â€¢ Coordinate with cross-functional departments and ensure exceptional first-day experience._x000a__x000a_â€¢ POC for the respective BU. Ensure employeesâ€™ queries and grievances are addressed in consultation with respective functions or process owners._x000a__x000a_â€¢ Enhance job satisfaction by resolving issues promptly and organizing team-building activities, regular monthly, quarterly, and annual meetings with employees and BU to collect feedback, and address grievances._x000a__x000a_â€¢ Promote HR programs to create an efficient and conflict-free workplace_x000a__x000a_â€¢ Maintain employee files and records in electronic and paper form_x000a__x000a_â€¢ Ensure compliance with labour regulations_x000a__x000a_â€¢ Participate in the development of HR objectives and systems, including metrics, queries, and standard reports for ongoing company requirements_x000a__x000a_â€¢ Assist in administering induction, training, performance appraisal, benefits, and compensation programs_x000a__x000a_â€¢ Suggest new procedures and policies to continually improve the efficiency of the HR department and organization as a whole, and to improve the employee experience_x000a__x000a_â€¢ Own complete employee life cycle management._x000a__x000a_â€¢ Conduct exit interviews and assist HR BP with attrition analysis._x000a__x000a_â€¢ Managing internal and external audits for the BU"/>
    <x v="0"/>
    <x v="3"/>
    <x v="62"/>
    <x v="189"/>
    <n v="95443"/>
    <x v="9"/>
    <x v="0"/>
    <x v="1"/>
  </r>
  <r>
    <n v="842"/>
    <x v="755"/>
    <x v="13"/>
    <x v="0"/>
    <x v="0"/>
    <x v="348"/>
    <x v="511"/>
    <s v="1 week ago"/>
    <n v="200"/>
    <s v="Build something new with a world-class team._x000a__x000a_At Genesys, we allow our employees to make their mark by entrusting them to make decisions and do what theyâ€™ve been hired to do: their very best. Your potential is waiting; why are you?_x000a__x000a_Job Description_x000a__x000a_Location: Chennai_x000a__x000a_Summary:_x000a__x000a_The Manager, HR, India provides both strategic and tactical human resources leadership and support that meets the needs of the business. Reporting directly to the Director - HR, India, the individual shall develop HR strategies and implements HR practices in support of organizational advancement. The Manager, HR shares responsibilities to change the organization in ways that enable it to pursue its mission and vision. In partnership with leadership, the Senior Manager, HR is responsible for creating, developing and executing programs that produce clear results in an efficient, effective, creative and committed team._x000a__x000a_Key Responsibilities:_x000a__x000a__x000a_ * Provides leadership, direction and counsel to Senior Leaders and managers in all of the disciplines of Human Resources (e.g., recruitment &amp; selection, compensation, organizational development, learning &amp; development, performance management, employee engagement, coaching and employee relations)_x000a_ * Leads HR team in the development of content, policies and training in support of HR processes_x000a_ * Develops and recommends communication and change strategies to ensure the business is moving in a desired direction_x000a_ * Provides a true hands-on approach as well as the ability to successfully monitor the &quot;pulse&quot; of the employees to ensure a high level of employee engagement_x000a_ * Shares in the ultimate responsibility for creating a great place to work. Through organization development, continuous improvement, employee engagement and culture initiatives, helps lead the business to long-term excellence_x000a_ * Contributes to the development of the overall direction and people strategy_x000a_ * Communicates effectively at all levels of the organization with the ability to influence appropriately_x000a_ * Develops, implements, and ensures consistent application of HR strategies, guidelines, and programs_x000a_ * Identifies business needs and develop plans for resolution_x000a_ * Creates and implements internal standards for continual improvement of the efficiency and effectiveness of the HR function_x000a_ * Maintains current knowledge and understanding of regulations, industry trends, current practices, new developments and applicable laws regarding human resources and ensures compliance with all Federal and local statutes involving employment_x000a_ * Demonstrates honesty, integrity, responsibility and fulfillment of commitments_x000a_ * Build and maintain effective working relationships with global HR Team and cross functional relationships within APAC._x000a_ * Ability to travel both domestic and international_x000a_ * Special Projects as required. Identified projects include but not limited to:_x000a_ * HR portal_x000a_ * Employee Handbooks_x000a_ * Workday (HRIS system)_x000a_ * Orientation / on boarding programs_x000a_ * Training / Talent programs_x000a_   _x000a_   _x000a__x000a_Requirements / skills preferred:_x000a__x000a__x000a_ * Bachelors/Masterâ€™s degree in related field (preferred)_x000a_ * 10+ yearsâ€™ relevant, broad HR experience with 7+ years at a manager level, OR, equivalent combination of education and experience;_x000a_ * Demonstrated success in developing and implementing HR strategies_x000a_ * Ability to maintain, understand and respect confidentiality and handle sensitive situations with excellent judgment and discretion_x000a_ * Ability to provide vision and leadership_x000a_ * Excellent communication skills, both verbal and written; strong interpersonal, collaboration and teamwork skills_x000a_ * Effective and positive persuasion and influencing skills_x000a_ * Strong written and oral communication skills, analytical and reporting skills (HRIS) and attention to detail_x000a_ * Ability to handle stress and stay organized, focused, even-tempered and congenial when faced with multiple deadlines_x000a_ * Experience within a matrixed environment_x000a_ * Demonstrated ability to understand and promote the linkage between business and operational priorities and human resources activities_x000a_ * Ability to deal tactfully and confidently with internal and external customers_x000a_ * Strong knowledge of India employment laws and regulations_x000a_ * Demonstrated usage of change management techniques in a business setting_x000a_ * Strong organizational re-design capabilities_x000a_ * Strong bias for action and keen sense of urgency_x000a_   _x000a_   _x000a__x000a_If a Genesys employee referred you, please use the link they sent you to apply._x000a__x000a_About Genesys:_x000a__x000a_Every year, Genesys orchestrates billions of remarkable customer experiences for organizations in more than 100 countries. Through the power of our cloud, digital and AI technologies, organizations can realize Experience as a Serviceâ„¢ our vision for empathetic customer experiences at scale. With Genesys, organizations have the power to deliver proactive, predictive, and hyper personalized experiences to deepen their customer connection across every marketing, sales, and service moment on any channel, while also improving employee productivity and engagement. By transforming back-office technology to a modern revenue velocity engine Genesys enables true intimacy at scale to foster customer trust and loyalty. Visit www.genesys.com._x000a__x000a_Reasonable Accommodations:_x000a__x000a_If you require a reasonable accommodation to complete any part of the application process or are limited in the ability or unable to access or use this online application process and need an alternative method for applying, you or someone you know may complete the Reasonable Accommodations Form for assistance. Please use the Candidate field in the dropdown menu to ensure a timely response._x000a__x000a_This form is designed to assist job seekers who seek reasonable accommodation for the application process. Submissions entered for non-accommodation-related issues, such as following up on an application or submitting a resume, may not receive a response._x000a__x000a_Genesys is an equal opportunity employer committed to equity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_x000a__x000a_Please note that recruiters will never ask for sensitive personal or financial information during the application phase."/>
    <x v="0"/>
    <x v="3"/>
    <x v="62"/>
    <x v="50"/>
    <n v="601919"/>
    <x v="98"/>
    <x v="0"/>
    <x v="1"/>
  </r>
  <r>
    <n v="843"/>
    <x v="756"/>
    <x v="4"/>
    <x v="2"/>
    <x v="1"/>
    <x v="392"/>
    <x v="512"/>
    <s v="7 hours ago"/>
    <n v="25"/>
    <s v="About our client:_x000a__x000a_Our Client operates in the Pharmaceutical Manufacturing Industry, with its headquarters rooted strongly in Singapore. It has its branches spread to more than 5 countries, providing employment to 250 people. Their core business is to represent their client in countries that they do not operate in, and market/sell their products for them. They have achieved a wide client base in a very short time, and are looking for new talent._x000a__x000a_Responsibilities:_x000a__x000a__x000a_ * Develop plans and policies for matters such as employee compensation, benefits, health, and safety, etc._x000a_ * Develop and implement strategies for performance evaluation, staffing, training, and development, etc. for both Corporate &amp; Field_x000a_ * Supervise HR personnel and provide expert guidance._x000a_ * Oversee all the HR activities, initiatives, systems, and tactics._x000a_ * Act as a point of contact for employee relations and communicate with labor unions._x000a_ * Ensure compliance with all the legal aspects applicable._x000a_ * Maintain and coordinate all activities within the HR department._x000a_ * Ensure compliance with all internal policies and standards._x000a_ * Ensure grievance redressal and invoke disciplinary actions when required._x000a_ * Analyze data and report to the board and senior managers using HR Metrics._x000a_ * Participate in executive, management, and company staff meetings and attend other meetings and seminars._x000a_ * Strategize programs and policies to enhance employee growth and satisfaction._x000a_ * Develop policies to curb absenteeism and employee turnover_x000a_   _x000a_   _x000a__x000a_Requirements:_x000a__x000a__x000a_ * Masterâ€™s Degree in Human Resources from an institution of repute or its equivalent_x000a_ * Work experience as a Head of HR Operations or similar role_x000a_ * Experience with Human Resources Information Systems including payroll tools_x000a_ * Experience in designing compensation and benefits programs_x000a_ * Sound knowledge of human resources and labour law_x000a_ * Exceptional communication and leadership skills._x000a_ * Additional understanding and knowledge of human behavior will be appreciated. Demonstrated ability to establish key relationships with business leaders._x000a_ * Experience with interfacing with international audiences._x000a_ * Ability to work against tight deadlines"/>
    <x v="0"/>
    <x v="3"/>
    <x v="62"/>
    <x v="21"/>
    <n v="1740463"/>
    <x v="7"/>
    <x v="6"/>
    <x v="1"/>
  </r>
  <r>
    <n v="844"/>
    <x v="757"/>
    <x v="25"/>
    <x v="0"/>
    <x v="0"/>
    <x v="393"/>
    <x v="400"/>
    <s v="2 days ago"/>
    <n v="200"/>
    <s v="Looking for a Regional HR Manager to handle North zone for one of the leading companies into Building Materials._x000a__x000a_This position will be based out of Delhi._x000a__x000a_The person will be handling end to end HR for the entire zone - including_x000a__x000a_ 1. Hiring_x000a_ 2. Induction &amp; Training_x000a_ 3. PMS &amp; RnR_x000a_ 4. Employee engagement / Employee relations / Grievance redressal_x000a_ 5. Attrition control &amp; Employee connect_x000a_ 6. Employee E2E_x000a_ 7. HRBP_x000a_ 8. Payroll Inputs &amp; Compliance_x000a__x000a__x000a__x000a__x000a_Candidates from Building materials industries, Paints, Pipes, Cement, Tyres, Electricals, Adhesives or similar industries will be preferred._x000a__x000a__x000a__x000a__x000a_Candidates must have handled a Regional/Zonal HR position"/>
    <x v="0"/>
    <x v="3"/>
    <x v="62"/>
    <x v="190"/>
    <n v="417459"/>
    <x v="17"/>
    <x v="11"/>
    <x v="1"/>
  </r>
  <r>
    <n v="845"/>
    <x v="758"/>
    <x v="27"/>
    <x v="0"/>
    <x v="0"/>
    <x v="394"/>
    <x v="513"/>
    <s v="2 weeks ago"/>
    <n v="62"/>
    <s v="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_x000a__x000a_Delivering the employee relations strategy within Legal Entity / Site and advise on Labour Relations. - Contribute to the design and delivery of employee and social partner communication and consultation strategy. - Supporting Site HR with any efficiency projects providing legal guidance when required. - Work closely with the ER teams to implement strategies, policies and practices - Advise on Labour Relations Processing Social Files: - Process proceedings relative to tribunal disputes working with Legal department and lawyers as necessary. - Manage the disciplinary files and the social law litigations. - Manage the administrative processing of files (letters, memos, â€¦) linked to the management of social files and social administration. Guardian of the rules: - Supports and aligns site HR and managers on Employee Relations respecting policies, procedures and orientations defined by the Group, the Business Group and National HR leaders - Defines the general strategy (especially through HR Policies and Procedures), submitted to PG/BG/Group/National Directorate approvals - Coaches and trains managers and HR teams on HRPP and ER orientations - Controls and audits the effective application of these rules - Monitors the strict respect of our internal rules and legal obligations, especially regarding delegations and communication rules related to employment litigations_x000a__x000a_Job:_x000a__x000a_Employee Relations Manager_x000a__x000a_Organization:_x000a__x000a_Site Human Resources_x000a__x000a_Schedule:_x000a__x000a_Full time_x000a__x000a_Employee Status:_x000a__x000a_Regular_x000a__x000a_Job Type:_x000a__x000a_Permanent contract_x000a__x000a_Job Posting Date:_x000a__x000a_2024-01-18_x000a__x000a_Join Us !_x000a__x000a_Being part of our team, you will join:_x000a__x000a__x000a__x000a_ * one of the largest global innovative companies, with more than 20,000 engineers working in Research &amp; Development_x000a_ * a multi-cultural environment that values diversity and international collaboration_x000a_ * more than 100,000 colleagues in 31 countries... which make a lot of opportunity for career growth_x000a_ * a business highly committed to limiting the environmental impact if its activities and ranked by Corporate Knights as the number one company in the automotive sector in terms of sustainable development_x000a_   _x000a_   _x000a_   _x000a__x000a_More information on Valeo: https://www.valeo.com"/>
    <x v="0"/>
    <x v="3"/>
    <x v="62"/>
    <x v="191"/>
    <n v="2669"/>
    <x v="11"/>
    <x v="6"/>
    <x v="0"/>
  </r>
  <r>
    <n v="846"/>
    <x v="759"/>
    <x v="6"/>
    <x v="0"/>
    <x v="0"/>
    <x v="386"/>
    <x v="514"/>
    <s v="1 week ago"/>
    <n v="143"/>
    <s v="Responsibilities_x000a__x000a__x000a_ * Responsible for handling the entire employee life cycle from recruitment to onboarding till the exit of employees._x000a_ * Responsible for sourcing profiles using job portal, employee referral social media, etc. as per job requirements and interviewing candidates telephonically._x000a_ * Scheduling Interviews: Arranging documents of shortlisted candidates, travel arrangements, and hotel arraignment as per the interview schedule._x000a_ * Maintain recruitment tracker._x000a_ * Facilitate on-boarding of candidates including collecting their documents, maintaining their personnel file, facilitating them with all required resources_x000a_ * Induction and Orientation of New Joiners._x000a_ * Visiting the Branches._x000a_ * Responsible for employee confirmation/transfer/exit formalities etc._x000a_ * Come up with innovative ideas for employee engagement programs and execute them._x000a_ * Manage different modules of the online HR system including Attendance and Leave Module, ESS Module, PMS, Travel Module etc._x000a_ * Educate new employees about the usage of HRIS system processes, and attend to and resolve employees' queries related to the HRIS system._x000a_ * Responsible for Uniform Distribution Management and Diwali Gift Distribution._x000a_ * Collecting employees' information required from time to time._x000a_ * Prepare MIS and reports for management._x000a_   _x000a_   _x000a__x000a_Requirements_x000a__x000a__x000a_ * Good hands-on experience in handling end-end recruitment and completing employee life cycle from joining till exit._x000a_ * Experience in using the Naukri portal effectively._x000a_ * Minimum of 1 year of relevant experience is required._x000a_ * Excellent Communication skills (Oral and Written)._x000a_ * Good Analytical skills._x000a_ * Good Knowledge of MS Excel and MS PowerPoint._x000a_ * Result-Oriented Approach._x000a_ * Team Player._x000a_   _x000a_   _x000a__x000a_This job was posted by Nivetha N from FPL Tata."/>
    <x v="0"/>
    <x v="3"/>
    <x v="62"/>
    <x v="65"/>
    <n v="89480135"/>
    <x v="10"/>
    <x v="7"/>
    <x v="1"/>
  </r>
  <r>
    <n v="847"/>
    <x v="760"/>
    <x v="13"/>
    <x v="0"/>
    <x v="0"/>
    <x v="357"/>
    <x v="515"/>
    <s v="1 week ago"/>
    <n v="131"/>
    <s v="Your role as a Human Resources Business Partner (HRBP) is to nurture, develop, and grow our greatest assetâ€”our people. Using your human resources experience and knowledge of our business (donâ€™t worryâ€”that will come with time), youâ€™ll help guide department leaders with all people-related matters as they navigate challenges and embrace opportunities. Youâ€™ll also be responsible for aligning business objectives with employees and leadership. As an HRBP, you will support the implementation of HR programs and processes including talent, performance and compensation, organization design, assessments, and talent planning. You will play a key role in building a work environment where everyone can thrive._x000a__x000a__x000a__x000a__x000a_ * Partnering and supporting business unit leaders on talent management planning, including assessing short and long-term resource needs, identifying critical talent gaps within the division, and developing strategies to address the gaps._x000a_ * Facilitating the strategic planning processes for performance improvement and the development of organizational human resources strategies._x000a_ * Providing conflict resolution and guidance with performance management and employee relations issues, liaising with management and legal counsel, as needed, ensuring fairness and consistency._x000a_ * Providing guidance and strategic HR consultation on talent, performance, and change management as well as succession planning, talent reviews, and driving the annual merit planning cycle._x000a_ * Advising, mentoring and guiding all levels of management to develop positive employee engagement capability and leadership skills._x000a_ * Consulting and advising on organization activities including building a trusted partnership with assigned department leaders through consultative and collaborative efforts to ensure the efficient and effective delivery of HR programs and services that support the development of organizational and talent capabilities._x000a__x000a__x000a__x000a__x000a_What weâ€™re looking for... You share our belief that people are our most important asset. You know the value of a great managerâ€”and how inspiring and empowering it can be to work for one. You are driven to help managers be better leaders, and you believe in everyoneâ€™s potential to grow. Youâ€™re a great listener, so people naturally come to you for help and advice. Youâ€™ll enjoy partnering with your clients to solve complex problems and, in the process, make us better every day._x000a__x000a_Youâ€™ll need to have:_x000a__x000a__x000a__x000a__x000a_ * MBA degree with four or more years of work experience._x000a_ * 5+years of relevant work experience._x000a_ * Experience in Human Resources._x000a_ * Even better if you have one or more of the following:_x000a_ * HR role with a start-up, e- commerce, SaaS"/>
    <x v="0"/>
    <x v="3"/>
    <x v="62"/>
    <x v="192"/>
    <n v="13741809"/>
    <x v="2"/>
    <x v="1"/>
    <x v="1"/>
  </r>
  <r>
    <n v="848"/>
    <x v="761"/>
    <x v="41"/>
    <x v="0"/>
    <x v="0"/>
    <x v="395"/>
    <x v="206"/>
    <s v="2 weeks ago"/>
    <n v="25"/>
    <s v="Job Description_x000a__x000a__x000a_ * Write and edit content in line with content guidelines_x000a_ * Ideate on ways to ensure content is fresh, engaging and up to date_x000a_ * Proofreading and plagiarism checking of content_x000a_ * Ensure content is optimized for search_x000a_ * Distribution of content_x000a_ * Social media marketing_x000a_   _x000a_   _x000a__x000a_(ref:updazz.com)"/>
    <x v="0"/>
    <x v="0"/>
    <x v="36"/>
    <x v="65"/>
    <n v="1619400"/>
    <x v="7"/>
    <x v="6"/>
    <x v="0"/>
  </r>
  <r>
    <n v="849"/>
    <x v="762"/>
    <x v="41"/>
    <x v="0"/>
    <x v="0"/>
    <x v="396"/>
    <x v="206"/>
    <s v="2 weeks ago"/>
    <n v="35"/>
    <s v="Job Description_x000a__x000a__x000a_ * Write and edit content in line with content guidelines_x000a_   _x000a_   _x000a__x000a_Ideate on ways to ensure content is fresh, engaging and up to date_x000a__x000a__x000a_ * Proofreading and plagiarism checking of content_x000a_ * Ensure content is optimized for search_x000a_ * Distribution of content_x000a_ * Social media marketing_x000a_   _x000a_   _x000a__x000a_(ref:updazz.com)"/>
    <x v="0"/>
    <x v="0"/>
    <x v="36"/>
    <x v="65"/>
    <n v="1619400"/>
    <x v="7"/>
    <x v="6"/>
    <x v="0"/>
  </r>
  <r>
    <n v="850"/>
    <x v="763"/>
    <x v="41"/>
    <x v="0"/>
    <x v="0"/>
    <x v="396"/>
    <x v="206"/>
    <s v="2 weeks ago"/>
    <n v="25"/>
    <s v="Job Description_x000a__x000a_The candidate must have the following skills :_x000a__x000a__x000a_ * Excellent writing and editing skills_x000a_ * Ability to meet deadlines_x000a_ * An eye for detail_x000a_ * Excellent communication skills_x000a_ * Strong research skills_x000a_ * An understanding of SEO_x000a_ * Organizational skills_x000a_ * Integrity and ownership of task completion_x000a_   _x000a_   _x000a__x000a_The Right Candidate Must Be Able To_x000a__x000a__x000a_ * Follow SEO guidelines and write well-researched, engaging, error-free original content._x000a_ * Edit existing articles to ensure accuracy of facts, grammar, punctuation, syntax and relevancy to topic._x000a_ * Proofread ALL work to ensure that there are no errors before publishing content._x000a_ * Look out for trending topics relevant to the T.A._x000a_ * Be ready to take on ad-hoc work, assist, and contribute to ensure the team meets the timelines._x000a_   _x000a_   _x000a__x000a_Be open to feedback and critique._x000a__x000a__x000a_ * Additional Qualities and Skills that are preferable but not absolutely necessary:_x000a_ * Basic knowledge of Content Management Systems such as Wordpress or the willingness to learn._x000a_ * Self-motivated and efficient at communicating with the team members professionally and cordially_x000a_ * Proven work experience as a Content Writer, Copywriter or similar role_x000a_ * Portfolio of published articles_x000a_   _x000a_   _x000a__x000a_Experience: 0-4 years_x000a__x000a__x000a_ * The content team is a small tightly-knit group of exceptionally skilled writers that work in unity to deliver weekly and monthly output. We're looking for someone that can contribute not just with quality work, but also with the soft skills required to keep the team moving as one unit._x000a_ * Has context menu Compose Paragraph._x000a_   _x000a_   _x000a__x000a_Please find the address below_x000a__x000a_Brainbees Solutions Ltd._x000a__x000a_114, Rajashree Business park,_x000a__x000a_Nr. Sohrab Hall, 338,_x000a__x000a_Tadiwala Road, Sangamwadi,_x000a__x000a_Pune - 411001_x000a__x000a_(ref:updazz.com)"/>
    <x v="0"/>
    <x v="0"/>
    <x v="36"/>
    <x v="65"/>
    <n v="1619400"/>
    <x v="11"/>
    <x v="6"/>
    <x v="0"/>
  </r>
  <r>
    <n v="851"/>
    <x v="764"/>
    <x v="26"/>
    <x v="0"/>
    <x v="0"/>
    <x v="397"/>
    <x v="215"/>
    <s v="3 days ago"/>
    <n v="200"/>
    <s v="The ideal candidate is a creative team player, talented wordsmith, and grammar sleuth. You will be responsible for developing marketing and communications content that will separate us from the crowd._x000a__x000a__x000a__x000a__x000a__x000a__x000a_Primary Responsibilities:_x000a__x000a_ * Write high-quality content for emails and digital ads_x000a_ * Taking end-to-end responsibility for creating content for GTMs_x000a_ * Write content for performance ads - push notifications - etc_x000a_ * Create engaging content and ideate on new campaigns for Brand/Social Media_x000a_ * Be responsible for moment marketing finds and curating smart engagement_x000a__x000a__x000a__x000a__x000a_Secondary Responsibilities_x000a__x000a_ * Understand the content requirements for different departments_x000a_ * Understand the brand and curate content for brand promotion_x000a_ * Understanding the product in-depth and creating explanatory content_x000a__x000a__x000a__x000a__x000a_Key Requirements:_x000a__x000a_ * 2 - 3 years of experience in creating content_x000a_ * Ability to think out of the box_x000a_ * Adaptable and a quick learner_x000a_ * Strong communication and research skills_x000a_ * Great interpersonal skills_x000a_ * Highly organized with excellent attention to detail_x000a_ * Creative yet process-oriented_x000a_ * Willingness to adhere to timelines_x000a_ * Strong work ethics_x000a_ * Should be open to feedback and willing to incorporate it in their work_x000a_ * Great team player"/>
    <x v="0"/>
    <x v="1"/>
    <x v="36"/>
    <x v="96"/>
    <n v="10369067"/>
    <x v="29"/>
    <x v="0"/>
    <x v="1"/>
  </r>
  <r>
    <n v="852"/>
    <x v="765"/>
    <x v="26"/>
    <x v="0"/>
    <x v="0"/>
    <x v="398"/>
    <x v="516"/>
    <s v="3 days ago"/>
    <n v="111"/>
    <s v="Job description:_x000a__x000a_Script writing in Telugu language_x000a__x000a_Work Experience in Broadcast or Digital website._x000a__x000a_Education: Any UG_x000a__x000a_Job Location: Hyderabad_x000a__x000a_Experience: 1 to 3 years"/>
    <x v="0"/>
    <x v="4"/>
    <x v="101"/>
    <x v="112"/>
    <n v="364808"/>
    <x v="2"/>
    <x v="1"/>
    <x v="1"/>
  </r>
  <r>
    <n v="853"/>
    <x v="766"/>
    <x v="45"/>
    <x v="1"/>
    <x v="1"/>
    <x v="399"/>
    <x v="1"/>
    <s v="2 months ago"/>
    <n v="25"/>
    <s v="We are seeking a dedicated Web Content writer to join our growing company._x000a__x000a_You will collaborate with other writers and creators to develop useful and engaging content to grow our user base._x000a__x000a_Create and refine technical information and other various materials for explaining products and services,_x000a__x000a_Ensure projects are completed on time and meet quality standards,_x000a__x000a_Suggest best practices and optimizations throughout content generation projects,_x000a__x000a_2+ years of experience in SEO writing, Social Media, Blog Writing, Article writing._x000a__x000a_Excellent written and verbal communication skills,_x000a__x000a_Should be flexible with shift timing._x000a__x000a_5 days work ,_x000a__x000a_Work from office,_x000a__x000a_Immediate joiners required,_x000a__x000a_Location (gariahat- Kolkata)_x000a__x000a_Interested ones can contact HR sabrin at:-7439904483"/>
    <x v="0"/>
    <x v="1"/>
    <x v="36"/>
    <x v="7"/>
    <n v="14387125"/>
    <x v="1"/>
    <x v="0"/>
    <x v="0"/>
  </r>
  <r>
    <n v="854"/>
    <x v="767"/>
    <x v="25"/>
    <x v="0"/>
    <x v="0"/>
    <x v="397"/>
    <x v="153"/>
    <s v="2 days ago"/>
    <n v="176"/>
    <s v="Who are we?_x000a__x000a__x000a__x000a__x000a_Simpl is Indiaâ€™s fastest-growing 1-tap checkout network meant to make payments invisible and money-intelligent. Simpl is on a mission to empower merchants to build trusted relationships with customers, one transaction at a time. With over 20,000 available merchants and 25 million-plus users pan-India, Simpl envisions creating a frictionless and inclusive digital payments experience for India that empowers and fosters trust between merchants and their customers._x000a__x000a__x000a__x000a__x000a_Simpl is a consumer experience platform providing a full-stack solution for e-commerce conversion. It enables merchants to give customers 1-tap checkout, buyer protection, and a pay-later facility to feel safe and trusted when shopping online. Through Simpl, merchants can provide consumers with an easy, safe, and intuitive user experience._x000a__x000a__x000a__x000a__x000a_As a Copywriter at Simpl, you will be responsible for executing the brandâ€™s content strategy and structure in the form of In-app banners, UX copies, E-mails, Push Notifications, SMSs, scripts for reels, social media posts and more. You will be working closely with varied stakeholders within the category function as well as across the company._x000a__x000a__x000a__x000a__x000a__x000a__x000a_What would you be doing?_x000a__x000a_ * Write copy for assigned projects that is on strategy in a compelling and distinctive style, and synergistic with art/graphic_x000a_ * Write data-driven copy for marketing assets such as In-app, web pages, emails, push notifications, SMS and other consumer-facing touchpoints._x000a_ * Work closely with the marketing, design, and product teams to brainstorm ideas, create concepts, and develop impactful messaging._x000a_ * Write original copy and edit content for a range of corporate marketing and communications materials_x000a_ * Understand the brand language and drive brand consistency across all company communication_x000a_ * Stay abreast of trends and competitors within the editorial sphere_x000a__x000a__x000a__x000a__x000a_Preferred Qualifications &amp; Skills:_x000a__x000a_ * Minimum 3-5 years of professional copywriting experience with a strong body of work_x000a_ * Should have experience in writing short and long-form copy for marketing_x000a_ * Ability to understand data and translate it into creative customer-centric copy_x000a_ * Ability to work independently as well as with a team to meet deadlines_x000a_ * Excellent organizational skills and multitasking ability_x000a_ * Strong attention to detail_x000a__x000a_"/>
    <x v="0"/>
    <x v="1"/>
    <x v="38"/>
    <x v="137"/>
    <n v="9438164"/>
    <x v="0"/>
    <x v="0"/>
    <x v="1"/>
  </r>
  <r>
    <n v="855"/>
    <x v="768"/>
    <x v="21"/>
    <x v="3"/>
    <x v="0"/>
    <x v="397"/>
    <x v="517"/>
    <s v="1 day ago"/>
    <n v="56"/>
    <s v="Excellent writing and communication skills with great attention to detail for spelling, grammar, and punctuation._x000a__x000a_Understanding of social media, its platforms, and their working._x000a__x000a_Ability to research &amp; understand brand language and its tonality to articulate them into clear, understandable, and engaging social media posts._x000a__x000a_Enthusiastic to learn and explore everything digital across multiple industries._x000a__x000a_Brainstorming ideas/strategies along with looking after execution._x000a__x000a__x000a__x000a__x000a_This is a  opportunity based out of Hyderabad._x000a__x000a__x000a__x000a__x000a_The perks of joining GenY Medium include_x000a__x000a_ * Work-life balance (not kidding since #AgencyLife)_x000a_ * Young and dynamic team members_x000a_ * Chill work timings_x000a__x000a__x000a__x000a__x000a_See you on the other side!_x000a__x000a__x000a_"/>
    <x v="0"/>
    <x v="0"/>
    <x v="5"/>
    <x v="20"/>
    <n v="2503471"/>
    <x v="2"/>
    <x v="1"/>
    <x v="1"/>
  </r>
  <r>
    <n v="856"/>
    <x v="769"/>
    <x v="34"/>
    <x v="0"/>
    <x v="0"/>
    <x v="400"/>
    <x v="518"/>
    <s v="1 week ago"/>
    <n v="98"/>
    <s v="About Dentsu International India:_x000a__x000a__x000a__x000a__x000a_Awarded the Oscars of the advertising world, The Cannes Global Agency of the Year 2022 (a first for India!) Dentsu international comprises of six leadership brands - Carat, dentsu X, iProspect, Isobar, dentsuMB and Merkle, each supported by its specialist divisions and scaled services. With best-in-class services and solutions in Media, Customer Experience Management (CXM), and Creative, dentsu international operates in over 145 markets worldwide with more than 66,000 dedicated talented employees working together to reach the never before!_x000a__x000a__x000a__x000a__x000a_Part of dentsu International, dentsu India helps some of the biggest &amp; most interesting brands who are our clients everyday to win, keep and grow their best customers and achieve meaningful progress for their businesses. With best-in-class services and solutions in Media, CXM (Customer Experience Management) and Creative, Dentsu India is the 2nd biggest Advertising agency network in India while the dentsu international is the 5th largest in the world._x000a__x000a__x000a__x000a__x000a_In good times and bad, we partner with brands to achieve meaningful progress as we are a force for good &amp; for meaningful growth. Our teams of optimists, entrepreneurs and first-movers coalesce around the needs of our clients, unlocking unique possibilities for sustainable value and lasting change._x000a__x000a__x000a__x000a__x000a_Learn more at:_x000a__x000a__x000a__x000a__x000a_https://www.dentsu.com/_x000a__x000a_https://www.dentsu.com/careers_x000a__x000a__x000a__x000a__x000a_Role Summary:_x000a__x000a__x000a__x000a__x000a_Job title: Copywriter (Mumbai)_x000a__x000a_Location: Worli, Mumbai, India_x000a__x000a_Experience: 1 to 3 years_x000a__x000a__x000a__x000a__x000a_Job Description:_x000a__x000a__x000a__x000a_Desired Candidate Profile_x000a__x000a__x000a__x000a__x000a_Â· The incumbent should have impeccable writing and cutting edge ideation skills and fluent enough to put across his ideas effortlessly._x000a__x000a__x000a__x000a_Â· Ideate, conceptualize and write various online advertising campaigns for various clients, meeting tight deadlines._x000a__x000a__x000a__x000a_Â· Co-ordinate with internal departments of the agency ensuring smooth flow of day-to-day jobs._x000a__x000a__x000a__x000a_Â· Responsible for handling/ assisting the complete communication process within a give deadline._x000a__x000a__x000a__x000a_Â· Ensure successful implementation/ execution of campaigns_x000a__x000a__x000a__x000a__x000a__x000a_Other Requirements_x000a__x000a__x000a__x000a__x000a_Â· Should be an excellent team player._x000a__x000a__x000a__x000a_Â· Should be proactive with a passion to excel._x000a__x000a__x000a__x000a_Â· Last but not the least: The incumbent needs to take a Copy test before being considered for the post_x000a__x000a__x000a__x000a__x000a_To apply, pls apply here as well as send us your updated cv and folio mentioning the below details to Pratiksha.sharma@dentsu.com (so we are able to process your candidature faster):_x000a__x000a__x000a__x000a__x000a_Email subject: Ref: LinkedIn â€“ Copywriter (Mumbai)_x000a__x000a__x000a__x000a__x000a_Name:_x000a__x000a_Mobile:_x000a__x000a_Email:_x000a__x000a_LinkedIn profile link:_x000a__x000a_Current company:_x000a__x000a_Designation:_x000a__x000a_Total years of work experience:_x000a__x000a_Are you comfortable working from Worli, Mumbai:_x000a__x000a_Annual ctc (in a fixed+variable split if so structured):_x000a__x000a_Notice period:_x000a__x000a_Pls attach your cv and Folio_x000a__x000a__x000a__x000a__x000a_We thank you for sending us your profile &amp; details for this role. If your profile gets shortlisted for roles with us, we look forward to a conversation with you to learn about more of what makes you awesome!_x000a__x000a__x000a__x000a__x000a_Dentsu International is growing exponentially as we help our clients make meaningful progress as champions of good change. Come be a part of this amazing journey, together with some of the best minds in the business that call us home._x000a__x000a__x000a__x000a__x000a_Follow us on LinkedIn to stay updated: https://www.linkedin.com/company/dentsuintl/_x000a__x000a__x000a__x000a__x000a_Working with us (Our Culture &amp; Ethos)_x000a__x000a__x000a__x000a__x000a_Joining dentsu international, youâ€™ll join a team of 66,000 driven, talented &amp; gifted individuals who work in functions across Media, Creative, Customer experience management &amp; Shared Services. Here, they collaborate every day to write inspiring stories of growth &amp; learning, audacious innovation &amp; dreams that they turn into reality..having a lot of fun as they do that! It is a place of incredible spirit, drive &amp; growth!_x000a__x000a__x000a__x000a__x000a_Inclusion and Diversity_x000a__x000a__x000a__x000a__x000a_Weâ€™re proud to be different and that starts with our people. We believe in equal opportunities for everyone. We wonâ€™t define people by their race, gender, sexual-orientation, age or disability. Individuality is what makes us great, we want everyone to bring their full self to work and create something amazing. Thatâ€™s what we care about._x000a__x000a__x000a__x000a__x000a_So, whether youâ€™re joining us, or looking to move to a different part of the business, we work hard to make sure we create equal opportunities for everyone._x000a__x000a_"/>
    <x v="0"/>
    <x v="4"/>
    <x v="102"/>
    <x v="28"/>
    <n v="86288860"/>
    <x v="7"/>
    <x v="6"/>
    <x v="1"/>
  </r>
  <r>
    <n v="857"/>
    <x v="770"/>
    <x v="3"/>
    <x v="0"/>
    <x v="0"/>
    <x v="401"/>
    <x v="519"/>
    <s v="2 weeks ago"/>
    <n v="34"/>
    <s v="At Arcadis we focus on attracting, retaining and developing people who share our passion and commitment to improve quality of life. In return we offer you the opportunity to transform your world and the world around you, that could be through client work, upskilling yourself, championing equality and inclusion or getting involved in charity work, to name just a few. Our people value different perspectives, they care about the sustainability of our planet and dare to shape the future._x000a__x000a_One of our core values is â€˜people firstâ€™, and supported by our Lovinklaan foundation, we invest in you for the long term, to ensure you reach your full potential. Youâ€™ll have the opportunity to own your career and work on industry-defining projects, finding solutions to real challenges that make a difference to peopleâ€™s lives. Youâ€™re encouraged to have a growth mindset and are given the space to develop personally and professionally, building a flexible career that works for you._x000a__x000a__x000a__x000a__x000a_We are seeking a highly organized and detail-oriented Admin support executive and content writer with experience to provide comprehensive support to our executive team while ensuring the well-being and safety of our workplace. This role requires a proactive individual with excellent communication skills and strong administrative abilities._x000a__x000a__x000a__x000a_Responsibilities:_x000a__x000a__x000a__x000a_1. Admin support_x000a__x000a_ * Provide high-level administrative support to executives, including calendar management, travel arrangements, and correspondence._x000a_ * Maintaining expense reports, raising POs for project related costs_x000a_ * Production and formatting of documentation / reports / bids / Newsletters / internal documents and presentations as needed._x000a_ * Respond to and resolve enquiries and problems, judging when to pass complex queries on to or involve others_x000a_ * Liaise with and build strong working relationships with colleagues across the wider business_x000a_ * Adhoc Tasks as and when assigned_x000a__x000a_2.Supporting the H&amp;S team in Australia_x000a__x000a_ * Build effective relationships with senior leaders and project managers._x000a_ * Collaborate with stakeholders to define, track, and finalize actions and improvement initiatives._x000a_ * Document and distribute communications via digital forums._x000a_ * Proactively schedule and track training and wellbeing events._x000a_ * Develop communications, presentations, and documentation for the function._x000a_ * Facilitate WHS Committee meetings, including coordination, minutes, and liaison with committee members._x000a_ * Enhance and update WHS systems and SharePoint for accurate reflection of Risk control standards._x000a__x000a__x000a__x000a__x000a_Qualifications:_x000a__x000a_ * Content writing experience will be preferred._x000a_ * Strong interpersonal and communication skills._x000a_ * Knowledge of ISO 9001 quality systems standard is preferred_x000a_ * Highly proficient in all Microsoft programs including MS Word, PowerPoint, Excel, Outlook and Adobe Acrobat_x000a_ * Strong analytical and communication skills._x000a__x000a__x000a__x000a__x000a__x000a__x000a__x000a_Why Become an Arcadian?_x000a__x000a_Our work with clients has a direct impact on peopleâ€™s lives and on the planet. We make moving, living and belonging in cities safer, more resilient and more sustainable. By partnering with our clients as responsible custodians of our earth's resources, we can create a sustainable planet._x000a__x000a_We continue to think of new ways to make positive impacts and create better experiences for people; data driven and digital solutions have become part of the Arcadis DNA. Working together with clients and using techniques like design thinking, we can get to the heart of our clientsâ€™ most pressing challenges and work together to solve them._x000a__x000a_As a global business, we have committed to support five of the UNâ€™s Sustainable Development Goals to ensure that our projects contribute to a better and more sustainable future for all. But itâ€™s not just the work that we do on client projects that benefits communities and our planet. As a global business, we are committed to making a positive impact to society by supporting local communities where we operate._x000a__x000a_To help protect our planet, we monitor and measure non-financial information to inform business decisions and reduce our own environmental impact as part of our commitment to be net zero carbon as a global company by 2030._x000a__x000a_Our Commitment to Equality, Diversity, Inclusion &amp; Belonging_x000a__x000a_We want you to be able to bring your best self to work every day, which is why we take equality and inclusion seriously and hold ourselves to account for our actions. Our ambition is to be an employer of choice and provide a great place to work for all our people. At Arcadis, you will have the opportunity to build the career that is right for you. Because each Arcadian has their own motivations, their own career goals. And, as a â€˜people ï¬rstâ€™ business, it is why we will take the time to listen, to understand what you want from your time here, and provide the support you need to achieve your ambitions._x000a__x000a_Transform Your World"/>
    <x v="0"/>
    <x v="4"/>
    <x v="103"/>
    <x v="193"/>
    <n v="5840"/>
    <x v="0"/>
    <x v="0"/>
    <x v="0"/>
  </r>
  <r>
    <n v="858"/>
    <x v="771"/>
    <x v="23"/>
    <x v="0"/>
    <x v="0"/>
    <x v="402"/>
    <x v="146"/>
    <s v="3 weeks ago"/>
    <n v="200"/>
    <s v="Position Overview:_x000a__x000a_As a Content Strategist and UX Writer, you are responsible for creating the content strategy, the content design and writing the UX copy for various mediums such as: digital platforms or mobile apps, websites, conversational interfaces like chat assistants, and email campaigns and notifications. You will help establish a unified user experience by designing content that is engaging and efficient, across these mediums. A Content Strategist and UX Writer is expected to have a very good command on the English vocabulary._x000a__x000a__x000a__x000a_Locations_x000a__x000a_India â€“ Bangalore (preferred), Hyderabad_x000a__x000a__x000a__x000a_About the job:_x000a__x000a_ * Collaborate with designers, business teams, and development teams across the lifecycle of evolving the concept for a user experience project, creating its content strategy, testing the prototype or end-product._x000a_ * Create the content strategy for a user experience project, define content goals, and also create the content copy._x000a_ * Drive the tone of voice for the user experience/product language._x000a_ * Write user interface text that facilitates user navigation, as well onboarding, promotional content such as email campaigns, error messages, and other components of the end-to-end user experience._x000a_ * Participate in user research and user testing, gather insights that inform the content strategy._x000a_ * Create guidelines and style guides for content creators._x000a_ * Create content marketing copy for promotional campaigns, end-user adoption, and change management initiatives within Infosys._x000a_ * Experience with working with CMSes such as Drupal, SharePoint etc. is an added benefit._x000a_ * Experience with chatbots, virtual assistants and AI-driven apps is an added benefit as well._x000a__x000a__x000a__x000a_Requirements:_x000a__x000a__x000a__x000a_ * Min 5 years of relevant writing experience for digital and mobile interfaces and websites_x000a_ * Excellent command on English vocabulary and the nuances of voice and tone_x000a_ * Analytical skills with an ability for problem finding and root cause analysis._x000a_ * Demonstrated ability to apply design thinking._x000a_ * Ability to collaborate and influence (with and without formal authority) business stakeholders, designers and development teams._x000a_ * Focus on collaborating to achieve outcomes._x000a_ * Ability to plan and manage projects with minimal guidance and thrive in ambiguity._x000a_ * Excellent critical thinking, presentation and communication skills_x000a__x000a__x000a__x000a_Education:_x000a__x000a_Min Bachelorâ€™ s Degree in Communications, Journalism, Technical Writing, UX, HCI, or equivalent practical experience. (full time education only)"/>
    <x v="0"/>
    <x v="4"/>
    <x v="104"/>
    <x v="56"/>
    <n v="1283"/>
    <x v="0"/>
    <x v="0"/>
    <x v="0"/>
  </r>
  <r>
    <n v="859"/>
    <x v="772"/>
    <x v="3"/>
    <x v="0"/>
    <x v="0"/>
    <x v="403"/>
    <x v="520"/>
    <s v="2 weeks ago"/>
    <n v="48"/>
    <s v="At EY, youâ€™ll have the chance to build a career as unique as you are, with the global scale, support, inclusive culture and technology to become the best version of you. And weâ€™re counting on your unique voice and perspective to help EY become even better, too. Join us and build an exceptional experience for yourself, and a better working world for all._x000a__x000a_Job Title: Copy Writer_x000a__x000a_Position Summary: As a Copywriter with exper.se in life sciences, you will play a crucial role in developing compelling and scientifically accurate content that communicates complex concepts in a clear and engaging manner for our clients. Working closely with our clientâ€™s marke.ng and medical teams, you will create content for a variety of digital platforms to effectively convey the value and impact of their products and services for various campaigns and across various channels._x000a__x000a_Responsibilities:_x000a__x000a__x000a_ * Content Creation:_x000a_    * Develop clear and concise copy for a range of marke.ng materials across digitalchannels, including IVAs, websites, banners, emails, and social media platforms._x000a_    * Translate technical and scientific information into accessible and compelling content for a diverse audience._x000a_      _x000a_      _x000a__x000a_ * Collaboration:_x000a_    * Work closely with the marke.ng team, medical team, and subject matter experts to gather information and ensure accuracy in messaging._x000a_    * Collaborate with designers to integrate copy and visuals seamlessly for impactful communication._x000a_      _x000a_      _x000a__x000a_ * Brand Voice and Consistency:_x000a_    * Maintain and uphold the company's brand voice, ensuring consistency across all communication channels._x000a_      _x000a_      _x000a__x000a_ * Editing and Proofreading:_x000a_    * Edit and proofread content to ensure accuracy, grammar, and adherence to style guidelines._x000a_    * Collaborate with team members to review and improve each other's work._x000a_      _x000a_      _x000a__x000a_ * Compliance:_x000a_    * Ensure that all copy complies with relevant industry regulations and standards, including those related to life sciences promotional marke.ng._x000a_      _x000a__x000a_Qualifications:_x000a__x000a__x000a_ * Bachelor's degree in a relevant field (e.g., Life Sciences, Biology, Biochemistry, Biotechnology, or related discipline)._x000a_ * Proven experience of 1-3 yrs as a copywriter, preferably within the life sciences or healthcare industry._x000a_ * Exceptional written and verbal communication skills._x000a_ * Strong attention to detail and the ability to distill complex information into clear, engaging content._x000a_ * Familiarity with industry regulations and guidelines governing life sciences marke.ng._x000a_ * Proficiency in using content creation tools and platforms._x000a_   _x000a_   _x000a__x000a_Preferred Skills:_x000a__x000a__x000a_ * Understanding of SEO principles and best practices._x000a_ * Ability to work in a collabora.ve team environment._x000a_ * Familiarity with design or content authoring software._x000a_ * Strong time management skills and ability to meet deadlines._x000a_   _x000a_   _x000a__x000a_EY | Building a better working world_x000a__x000a_EY exists to build a better working world, helping to create long-term value for clients, people and society and build trust in the capital markets._x000a__x000a_Enabled by data and technology, diverse EY teams in over 150 countries provide trust through assurance and help clients grow, transform and operate._x000a__x000a_Working across assurance, consulting, law, strategy, tax and transactions, EY teams ask better questions to find new answers for the complex issues facing our world today."/>
    <x v="0"/>
    <x v="0"/>
    <x v="36"/>
    <x v="7"/>
    <n v="1073"/>
    <x v="0"/>
    <x v="0"/>
    <x v="0"/>
  </r>
  <r>
    <n v="860"/>
    <x v="773"/>
    <x v="27"/>
    <x v="0"/>
    <x v="0"/>
    <x v="404"/>
    <x v="521"/>
    <s v="2 weeks ago"/>
    <n v="200"/>
    <s v="To apply for this role, please email your updated resume to drishti.k@media.net, along with your current CTC, expected CTC and notice details. Thank you._x000a__x000a__x000a__x000a__x000a_Job Description :_x000a__x000a_Designation : Copy Editor_x000a__x000a_Location : Andheri (e), Mumbai_x000a__x000a_Work Days : 5 day work week_x000a__x000a__x000a__x000a__x000a_Fancy yourself a ninja of words? Love editing enough to contemplate a career in it? If thatâ€™s the case, then you're what we're looking for._x000a__x000a_Editing copy to make it publish-worthy, an eye for error, adherence to style guides, fact-checking, a nose for trends and basic social media skills and of course the ability to meet deadlines is what we require._x000a__x000a_Know Wordpress? Youâ€™ve got the inner track!_x000a__x000a__x000a__x000a__x000a_You should apply for this role if you have :_x000a__x000a_ * 3-5 years of Copy Editing experience in entertainment, finance, health and tech_x000a_ * Knowledge of Wordpress or any other blogging service_x000a_ * Knowledge of SEO editing preferred_x000a_ * Social media skills_x000a_ * Literature Graduates (preferably) but if you have mad skills with words, do apply_x000a_ * Currently considering local Mumbai candidates only_x000a__x000a__x000a__x000a__x000a__x000a__x000a__x000a_Benefits &amp; Perks :_x000a__x000a_At Media.Net people love their jobs, and not just because we offer the most competitive salaries in the industry. Our excellent benefits include everything from great medical and life insurance to catered meals. Our workspaces are comfortable and fun, complete with bean bag chairs, ping pong tables, and all the snacks you can eat. We have no dress code (tee-shirts are a-ok!). We have flexible work hours and flexible holidays, which means that teams pick their own work hours. Media.Net has its own concierge desk that doubles up as a travel agency. We are passionate about building the next generation of web products, and we believe that happy employees are the key to achieving this goal. If you like the idea of working in an exciting workspace on cutting-edge internet products that make a truly global impact (and wearing flip-flops to work), then we want to get to know you!"/>
    <x v="0"/>
    <x v="4"/>
    <x v="105"/>
    <x v="194"/>
    <n v="862672"/>
    <x v="7"/>
    <x v="6"/>
    <x v="0"/>
  </r>
  <r>
    <n v="861"/>
    <x v="774"/>
    <x v="25"/>
    <x v="0"/>
    <x v="0"/>
    <x v="405"/>
    <x v="522"/>
    <s v="2 days ago"/>
    <n v="77"/>
    <s v="About role_x000a__x000a_We are on the lookout for someone who can help us build a strong content strategy in the B2C and B2B space. If you are a language and content enthusiast who wants to work in the D2C space, Smytten is just the place for you. As with any good creative role, there are no set rules or boundaries that you are limited to at Smytten. You will be working and learning the deeper nuances of editorial content, product content, curation, and building opinion leadership to drive brand awareness and increase consumer loyalty and engagement._x000a__x000a_Department: Brand Marketing_x000a__x000a_Job Type: Fullâ€“Time (Work from Office)_x000a__x000a_Location: Bangalore_x000a__x000a_Reporting to: Senior Manager - Brand Marketing_x000a__x000a_Experience - 1 to 3 years_x000a__x000a__x000a__x000a__x000a_Roles &amp; Responsibilities_x000a__x000a_ * Conceptualizing and building long-term content assets to keep the users engaged on the platform._x000a_ * Designing and optimizing communication strategy to amplify the impact of campaigns and growing organic engagement._x000a_ * Writing and proofreading blog posts/articles about the services and products of our company_x000a_ * Creating promotional content for various user touchpoints (including online ads, notifications, SMSs, banners, etc)_x000a_ * Conducting basic SEO and keyword research._x000a_ * Interviewing internal teams (e.g. product developers) to get in-depth learning about the features of the app/web updates._x000a_ * Coordinating with designers for complementing text with graphics, charts, and images, as needed._x000a_ * Submitting well-structured and comprehensive drafts within deadlines._x000a_ * Updating existing content and blogs on the companyâ€™s web page._x000a_ * Participating in campaigns for email marketing and promotional content._x000a_ * Implementing SEO practices for improving the search rankings of blog posts_x000a__x000a__x000a__x000a__x000a_HR SPOC - Vivek Shetty (vivek.s@smytten.com)_x000a__x000a_Please share your Resume and Portfolio while communicating over mail._x000a__x000a__x000a__x000a__x000a_We promise you this!_x000a__x000a_&gt; A working culture that promotes &quot;You&quot; being &quot;You&quot;_x000a__x000a_&gt; An unbelievable growth trajectory_x000a__x000a_&gt; At Smytten you will always #TrySomethingNew!"/>
    <x v="0"/>
    <x v="4"/>
    <x v="106"/>
    <x v="137"/>
    <n v="10270650"/>
    <x v="0"/>
    <x v="0"/>
    <x v="1"/>
  </r>
  <r>
    <n v="862"/>
    <x v="775"/>
    <x v="10"/>
    <x v="0"/>
    <x v="0"/>
    <x v="405"/>
    <x v="520"/>
    <s v="2 weeks ago"/>
    <n v="95"/>
    <s v="At EY, youâ€™ll have the chance to build a career as unique as you are, with the global scale, support, inclusive culture and technology to become the best version of you. And weâ€™re counting on your unique voice and perspective to help EY become even better, too. Join us and build an exceptional experience for yourself, and a better working world for all._x000a__x000a_The opportunity_x000a__x000a_EY GDS Content Center of Excellence is a fast-growing team of talented copywriters, editors, content strategists, thought leadership writers, technical writers and editorial managers. People in the team provide support for key global EY publications and campaigns._x000a__x000a_We are looking for candidates with exceptional copywriting and storytelling skills and significant experience working on copywriting projects for a range of platforms and audiences. As team player in a multi-disciplinary team, you will create engaging and inspiring content and demonstrate aptitude for visualization and art direction._x000a__x000a_Your Key Responsibilities_x000a__x000a__x000a_ * Create external and internal B2B content, including newsletters, mailers, EY news articles, videos, posters, flyers, and brochures_x000a_ * Edit content to ensure quality, consistency and alignment with EYâ€™s purpose and editorial strategy_x000a_ * Repurpose content to meet the needs of the readership_x000a_ * Provide copywriting support for high-visibility EY programs and campaigns_x000a_ * Suggest improvements to the tone and structure of the content_x000a_ * Liaise with stakeholders and design teams to ensure seamless execution and delivery of projects_x000a_ * Ensure the content is compliant with EY legal guidelines_x000a_ * Collaborate with design teams to ensure that content and design complement each other_x000a_ * Ensure that customers receive the highest quality deliverables_x000a_ * Manage multiple creative projects_x000a_   _x000a_   _x000a__x000a_Skills And Attributes For Success_x000a__x000a__x000a_ * Adept in creating engaging, inspiring and persuasive B2B content_x000a_ * Ability to understand and articulate complex business ideas in an engaging, audience-friendly style_x000a_ * Ability to tell stories that inspire action_x000a_ * Excellent interpersonal and written communication skills_x000a_ * Deft in writing, editing and has a way with words_x000a_ * Ability to think visually and blend copy and creative to create impactful, cohesive outputs_x000a_ * Excellent interpersonal and written communication skills_x000a_ * Exceptional attention to detail_x000a_   _x000a_   _x000a__x000a_To qualify for the role, you must have_x000a__x000a__x000a_ * Bachelorâ€™s or masterâ€™s degree, preferably in English literature or mass communication_x000a_ * At least 1-3 years of relevant experience_x000a_   _x000a_   _x000a__x000a_Ideally, youâ€™ll also have_x000a__x000a__x000a_ * Publishing house or Big Four experience_x000a_ * Aptitude and willingness to continually expand your core skillset_x000a_   _x000a_   _x000a__x000a_Technologies and tools_x000a__x000a__x000a_ * Proficiency in MS Office Suite (Word/PowerPoint)_x000a_ * Knowledge in Project Management tools and methods_x000a_   _x000a_   _x000a__x000a_What We Look For_x000a__x000a__x000a_ * Love writing and have a way with words_x000a_ * Are good at writing about topics EY writes about_x000a_ * Are already aware of what EY is and what we do_x000a_ * Can create content that aligns with an organization's purpose and editorial strategy_x000a_ * Have created content for ads, brochures, magazines, flyers, websites, videos, blogs and social media_x000a_ * Have written for people of different age groups, in different occupations and at different levels in the organizational hierarchy_x000a_ * Have worked with global clients_x000a_ * Are comfortable writing about complex business ideas and concepts_x000a_ * Have written for C-suites and boards_x000a_ * Understand complex business concepts with ease_x000a_ * Are outstanding at grammar, usage and convention_x000a_   _x000a_   _x000a__x000a_What We Offer_x000a__x000a_EY Global Delivery Services (GDS) is a dynamic and truly global delivery network. We work across six locations â€“ Argentina, China, India, the Philippines, Poland and the UK â€“ and with teams from all EY service lines, geographies and sectors, playing a vital role in the delivery of the EY growth strategy. From accountants to coders to advisory consultants, we offer a wide variety of fulfilling career opportunities that span all business disciplines. In GDS, you will collaborate with EY teams on exciting projects and work with well-known brands from across the globe. Weâ€™ll introduce you to an ever-expanding ecosystem of people, learning, skills and insights that will stay with you throughout your career._x000a__x000a__x000a_ * Continuous learning: Youâ€™ll develop the mindset and skills to navigate whatever comes next._x000a_ * Success, as defined by you: Weâ€™ll provide the tools and flexibility, so you can make a meaningful impact, your way._x000a_ * Transformative leadership: Weâ€™ll give you the insights, coaching and confidence to be the leader the world needs._x000a_ * Diverse and inclusive culture: Youâ€™ll be embraced for who you are and empowered to use your voice to help others find theirs._x000a_   _x000a_   _x000a__x000a_EY | Building a better working world_x000a__x000a_EY exists to build a better working world, helping to create long-term value for clients, people and society and build trust in the capital markets._x000a__x000a_Enabled by data and technology, diverse EY teams in over 150 countries provide trust through assurance and help clients grow, transform and operate._x000a__x000a_Working across assurance, consulting, law, strategy, tax and transactions, EY teams ask better questions to find new answers for the complex issues facing our world today."/>
    <x v="0"/>
    <x v="4"/>
    <x v="36"/>
    <x v="7"/>
    <n v="1073"/>
    <x v="0"/>
    <x v="0"/>
    <x v="0"/>
  </r>
  <r>
    <n v="863"/>
    <x v="776"/>
    <x v="6"/>
    <x v="0"/>
    <x v="0"/>
    <x v="406"/>
    <x v="157"/>
    <s v="1 week ago"/>
    <n v="100"/>
    <s v="About Navi_x000a__x000a__x000a__x000a__x000a_Navi is one of the fastest growing financial services companies in India providing Personal &amp; Home Loans, Insurance and Mutual Funds with a digital first approach. At Navi, our mission is to build financial services that are simple, accessible and affordable._x000a__x000a__x000a__x000a__x000a_Founders: Sachin Bansal &amp; Ankit Agarwal_x000a__x000a__x000a__x000a__x000a_Know what makes you a â€œNavi_iteâ€ :_x000a__x000a_1.Perseverance, Passion and Commitment_x000a__x000a_â€¢ Passionate about Naviâ€™s mission and vision_x000a__x000a_â€¢ Demonstrates dedication, perseverance and high ownership_x000a__x000a_â€¢ Goes above and beyond by taking on additional responsibilities_x000a__x000a__x000a__x000a__x000a_2.Obsession with high quality results_x000a__x000a_â€¢ Consistently creates value for the customers and stakeholders through high quality outcomes_x000a__x000a_â€¢ Ensuring excellence in all aspects of work_x000a__x000a_â€¢ Efficiently manages time, prioritizes tasks, and achieves higher standards_x000a__x000a__x000a__x000a__x000a_3.Resilience and Adaptability_x000a__x000a_â€¢ Adapts quickly to new roles, responsibilities, and changing circumstances, showing resilience and agility_x000a__x000a__x000a__x000a__x000a_Key Responsibilities_x000a__x000a__x000a__x000a__x000a_ * Interpretive Excellence: Thoroughly understand copywriting briefs to accurately grasp project requirements. Craft, edit, and meticulously proofread captivating content that captures attention, all while maintaining a distinctive voice._x000a_ * Strategic Collaboration: Engage effectively with a diverse array of internal and external stakeholders. Transform intricate insights into straightforward and captivating communication that resonates. All of this is accomplished within specified timeframes._x000a_ * Content Planning: Develop a comprehensive content calendar designed for seamless implementation across various channels. Ensure strategic alignment and efficient utilization of resources._x000a_ * Deliverables Management: Successfully create and deliver promotional and seasonal assets, catering to multiple verticals. These assets should effectively communicate our message and values._x000a_ * Insight Integration: Utilize consumer insights and glean knowledge from customer pain points. This approach will help enhance digital Customer Experience (CX) across our app and website, contributing to iterative improvements._x000a_ * Consistency Advocate: Uphold a consistent experience across all published content. Maintain uniformity not only in tone of voice but also from a visual standpoint._x000a_ * Data-Driven Insights: Employ data from diverse channels to identify key engagement points and extract valuable insights. These insights will guide strategic decisions and content optimizations._x000a_ * Agency Collaboration: Partner seamlessly with external agencies to guarantee timely deliverables of content and creatives. Effective collaboration will ensure the alignment of our vision and objectives._x000a__x000a__x000a__x000a__x000a_Requirements:_x000a__x000a__x000a__x000a__x000a_ * Proven experience as a copywriter or related role._x000a_ * Excellent written and verbal communication abilities._x000a_ * Use consumer insights to drive home the intended-communication succinctly._x000a_ * Strong interpersonal, management and stakeholder-handling skills with bias to action._x000a_ * Strong project reporting/management skills._x000a_ * Strong analytical mindset._x000a_ * Hands-on experience in content marketing._x000a_ * Highly creative with a strong collaborative spirit._x000a_ * Experience of building customer-focused content_x000a__x000a__x000a__x000a__x000a_Qualification:_x000a__x000a__x000a__x000a__x000a_ * 4+ years of copywriting experience in consumer focused businesses, content agencies or similar roles._x000a_ * Experience in building financial content desirable, not mandatory._x000a_ * Graduate or postgraduate in any discipline._x000a__x000a_"/>
    <x v="0"/>
    <x v="3"/>
    <x v="40"/>
    <x v="20"/>
    <n v="40662386"/>
    <x v="0"/>
    <x v="0"/>
    <x v="1"/>
  </r>
  <r>
    <n v="864"/>
    <x v="777"/>
    <x v="69"/>
    <x v="8"/>
    <x v="1"/>
    <x v="407"/>
    <x v="213"/>
    <s v="2 months ago"/>
    <n v="200"/>
    <s v="Company Overview_x000a__x000a_SUGAR Cosmetics (www.sugarcosmetics.com) is Indiaâ€™s fastest-growing premium cosmetics brand with a product portfolio that has consistently received excellent reviews across its own and partner channels. With a cult-following across millennials, SUGAR targets 25 to 35-year-old women with clutter-breaking products that have rich payoff with its unapologetically bold brand identity. The 7-year old company recently secured its Series B funding from marquee investors A91 Partners, IndiaQuotient, etc. to further accelerate and build an exciting global beauty brand. We are now looking for ambitious, driven individuals to join us on this journey and create experiences of a lifetime and our team._x000a__x000a_Website: www.sugarcosmetics.com_x000a__x000a_Position: Assistant Manager - Copywriter_x000a__x000a_Working Days: Monday to Friday_x000a__x000a_Location: WeWork Chromium, Jogeshwari - Vikhroli Link Rd, Andheri East, Mumbai, Maharashtra 400076_x000a__x000a_Company News: Sugar Cosmetics raises $50 million led by L Catterton_x000a__x000a_Role Expectations_x000a__x000a__x000a_ * Create engaging and persuasive copy for various copy materials, including print ads, digital ads, social media campaigns, website content, video scripts, and more_x000a_ * Ensure the copy is concise, compelling, and aligned with the brand's tone and voice_x000a_ * Craft trending, insights-based blog writing in the form of long-form articles for skincare and makeup topics_x000a_ * Collaborate with the marketing and brand team to develop content strategies that drive engagement, traffic, and conversions. Contribute innovative ideas to enhance content quality and effectiveness_x000a_ * Conduct thorough research on industry-related topics to ensure accuracy and credibility of information presented in content_x000a_ * Use SEO guidelines to write product descriptions and trending articles to increase website traffic_x000a_ * Stay abreast of latest beauty trends and best content writing practices to incorporate them into content strategies and enhance the brand's digital presence_x000a_ * Maintain impeccable grammar, language proficiency, and attention to detail in all written communications and editorial oversight_x000a_ * Monitor project milestones, deadlines, and dependencies, taking proactive measures to address any deviations from the original plan and communicating updates to relevant stakeholder_x000a_   _x000a_   _x000a__x000a_Role Specifications_x000a__x000a__x000a_ * Bachelor's degree in Journalism, Communications, Marketing, or a related field. A relevant master's degree is a plus_x000a_ * Exceptional Writing Skills: Strong command of the English language with excellent grammar, spelling, and punctuation. Ability to write in a clear, concise, and engaging manner_x000a_ * Familiarity with SEO best practices and the ability to optimize content for search engines_x000a_ * Proficient in conducting thorough research and fact-checking to ensure accuracy and reliability of content_x000a_ * Ability to generate original ideas and adapt writing style to fit different platforms and target audiences_x000a_ * Proficiency in crafting content for various digital mediums, including email, SMS, WhatsApp, app notifications, web banners, and SEM copies_x000a_ * Excellent organizational skills and the ability to manage multiple projects simultaneously, meeting deadlines without compromising quality_x000a_ * Strong interpersonal skills and the ability to collaborate effectively with cross-functional teams_x000a_ * Familiarity with content management systems (CMS), social media platforms, and other digital marketing tools_x000a_ * A portfolio of writing samples that demonstrates your ability to create compelling and engaging content across various platforms_x000a_   _x000a_   _x000a__x000a_Skills: content creation,copywriting,content writer,content writing"/>
    <x v="0"/>
    <x v="3"/>
    <x v="7"/>
    <x v="93"/>
    <n v="14527679"/>
    <x v="7"/>
    <x v="6"/>
    <x v="0"/>
  </r>
  <r>
    <n v="865"/>
    <x v="778"/>
    <x v="6"/>
    <x v="0"/>
    <x v="0"/>
    <x v="397"/>
    <x v="523"/>
    <s v="1 week ago"/>
    <n v="130"/>
    <s v="As a Copywriter at Ola, you will be crafting stories for a variety of formats and different content platforms. You will be a part of exciting projects that include a variety of mediums including films, CLM channels, social content, and more. You must have excellent research skills and be up to date with new-age media and global trends._x000a__x000a__x000a__x000a__x000a_We are building a team of highly creative and proactive individuals who can effectively ideate and execute creative concepts for Ola._x000a__x000a__x000a__x000a__x000a_What will you do?_x000a__x000a_ * Craft crisp and tight narratives_x000a_ * Drive concepts to content in conjunction with the marketing team_x000a_ * Ideate, create and collaborate to write content across multiple mediums including branding projects, films, books, cultural projects, publications, and more_x000a_ * Pitch ideas and content to the creative team for feedback and evolution_x000a_ * Stay updated with trends in different spaces across content platforms_x000a_ * Collaborate with other copywriters, strategists, and designers to craft the unique voice of Ola_x000a__x000a__x000a__x000a__x000a_What will you bring?_x000a__x000a_ * 2-4 years of experience working on the brand or agency side_x000a_ * Proficiency in Hindi and English writing._x000a_ * Expertise in identifying social trends across all social platforms_x000a_ * Experience in creating highly engaging top-notch content_x000a_ * Basic knowledge of shoots is a plus_x000a_ * A solid point of view and an open mind to work together and collaborate as a team"/>
    <x v="0"/>
    <x v="3"/>
    <x v="36"/>
    <x v="2"/>
    <n v="14567222"/>
    <x v="0"/>
    <x v="0"/>
    <x v="1"/>
  </r>
  <r>
    <n v="866"/>
    <x v="779"/>
    <x v="5"/>
    <x v="0"/>
    <x v="0"/>
    <x v="398"/>
    <x v="524"/>
    <s v="6 days ago"/>
    <n v="114"/>
    <s v="We are a Pune based startup, just firing up our engines!_x000a__x000a__x000a__x000a__x000a_After one year of hard work, we are set to transform the baby food industryÂ byÂ creating the most delicious, nutritious, and safe baby foodÂ out there. We make ready-to-feed pureed mealsÂ that are nutrient dense, clean label and madeÂ from 100% natural &amp; whole ingredients forÂ babiesÂ over seven months old._x000a__x000a__x000a__x000a__x000a_We are financially backed and have great ambitions. We want to show the world that you can build a successful business that cares about more than just profit. That means looking after people and the planet as much as we look after our bottom line, and leaving things better than we find them.Â _x000a__x000a_Â _x000a__x000a_To head in the right direction, we need to associate with curious, creative people with brilliant fresh ideas.Â _x000a__x000a_Â _x000a__x000a_We are looking for someone who is passionateÂ about Content Writing, Copywriting, Storytelling, Community Building and Social Media. Someone who eats, sleeps and breathes content. ThatÂ person will be a part of the core founding team and work with the foundersÂ since day 1 asÂ Head of Marketing Communication / Marketing Communication Specialist.Â She/heÂ will take care of the entire brandÂ communication, strategy, content writing, and social media.Â _x000a__x000a_Â _x000a__x000a_Who we want:_x000a__x000a_Humans_x000a__x000a_Humility, respect, and empathy matter. Always be willing to learn from each other and remember that when you empower the people around you, we all win_x000a__x000a_Â _x000a__x000a_Game Raisers_x000a__x000a_We want people who see opportunities all around them. The ones who roll up their sleeves, get stuck in, and wonâ€™t stop until they get an answer._x000a__x000a_Â _x000a__x000a_Simplifiers_x000a__x000a_People who are comfortable working through confusing situations, and can get creative to come up with great solutions_x000a__x000a_Â _x000a__x000a_Team Players_x000a__x000a_We are after people who are great at building relationships across the business. People who are generous with feedback and will contribute to our wider culture_x000a__x000a_Â _x000a__x000a_All Rounders_x000a__x000a_We need people who play their part in getting us to where we want to be. Ultimately, we want people who can deliver a great result for us.Â _x000a__x000a_Â _x000a__x000a_Fanatics_x000a__x000a_About babies, toddlers, kids. About customers, exceeding expectations. About the environment._x000a__x000a_Â _x000a__x000a_Our values are a big part of what makes us, us. We make sure we live by each and every one. We use them in our big meetings, small meetings and chats over coffee.Â _x000a__x000a_Â _x000a__x000a_What will you get?_x000a__x000a_Whatever your reasons are to come onboard , we can promise you a warm welcome, a chance to build a company with the founders, a seat at the table as a core member, transition into leadership roles, good days and bad days, employee stock options, and employee #1 tag (Literally, as you are going to be our first hire)_x000a__x000a_Â _x000a__x000a_We would love to talk to you over coffee (physically or virtually). Do let us know.Â _x000a__x000a__x000a__x000a__x000a_P.S. Apply only if you are an avid writer/storyteller, if you write Blogs/LinkedIn Posts/ Articles regularly. We are actively looking for someone who is outgoing and an extrovert, who have a keen eye for detail. This is a full time job at our Pune office in an on-site setting."/>
    <x v="0"/>
    <x v="0"/>
    <x v="5"/>
    <x v="20"/>
    <n v="99973968"/>
    <x v="11"/>
    <x v="6"/>
    <x v="1"/>
  </r>
  <r>
    <n v="867"/>
    <x v="780"/>
    <x v="6"/>
    <x v="0"/>
    <x v="0"/>
    <x v="408"/>
    <x v="525"/>
    <s v="1 week ago"/>
    <n v="25"/>
    <s v="Job Overview_x000a__x000a_Admattic is on the lookout for a talented Content Writer to join our team, specializing in crafting engaging and informative blogs. As a Content Writer focused on Admattic Blogs, you will play a pivotal role in conveying our brand narrative and industry expertise. The ideal candidate will possess a passion for digital advertising, a keen understanding of our publisher-driven brand, and the ability to create compelling content that resonates with our global audience._x000a__x000a_Responsibilities_x000a__x000a__x000a_ * Blog Creation:_x000a_ * Generate well-researched, insightful, and engaging blog content that aligns with Admattic's brand identity and messaging._x000a_ * Develop content that highlights Admattic's unique position as a publisher-driven, brand-safe advertising solution without compromising on scale, performance, or creative excellence._x000a_ * Brand Storytelling:_x000a_ * Craft compelling narratives that effectively communicate Admattic's value proposition, emphasizing our commitment to curated premium properties, brand safety, and proprietary ad experiences._x000a_ * Translate complex technological concepts into accessible, reader-friendly content._x000a_ * Collaboration and Research:_x000a_ * Collaborate with internal teams, including marketing and technology, to gather insights and information for blog topics._x000a_ * Stay abreast of industry trends, innovations, and news related to digital advertising and technology._x000a_ * SEO Optimization:_x000a_ * Implement SEO best practices to optimize blog content for search engines and increase organic visibility._x000a_ * Research and incorporate relevant keywords to enhance content discoverability._x000a_ * Editorial Excellence:_x000a_ * Ensure all blog content meets high editorial standards for clarity, accuracy, and adherence to brand guidelines._x000a_ * Edit and proofread content, incorporating feedback for continuous improvement._x000a_   _x000a_   _x000a__x000a_Qualifications_x000a__x000a__x000a_ * Bachelorâ€™s degree in English, Journalism, Marketing, or a related field._x000a_ * 2-3 years of experience in content writing, specifically for blogs or editorial content._x000a_ * Exceptional writing skills with a portfolio showcasing relevant blog samples._x000a_   _x000a_   _x000a__x000a_Preferred Skills_x000a__x000a__x000a_ * Understanding of digital advertising, ad technology, and industry-specific terminology._x000a_ * Familiarity with SEO tools and practices._x000a_ * Ability to collaborate effectively with cross-functional teams."/>
    <x v="0"/>
    <x v="0"/>
    <x v="101"/>
    <x v="28"/>
    <n v="13584182"/>
    <x v="7"/>
    <x v="6"/>
    <x v="1"/>
  </r>
  <r>
    <n v="868"/>
    <x v="781"/>
    <x v="4"/>
    <x v="2"/>
    <x v="1"/>
    <x v="398"/>
    <x v="526"/>
    <s v="23 hours ago"/>
    <n v="29"/>
    <s v="Company Description_x000a__x000a__x000a_Haldiram Foods International Ltd, founded in 1937 by Ganga Bishan Agarwal (Haldiram Ji), is a family-owned business dedicated to delivering the most authentic taste of India through its products. The company has expanded to include multiple product lines, retail stores across India, and markets overseas. Despite its growth, Haldiram's remains committed to tradition, quality, and simplicity, using only natural ingredients and maintaining a homemade feel to its products. The company is an integral part of every Indian household and prides itself on creating a strong sense of community and supporting its associates._x000a__x000a__x000a_Role Description_x000a__x000a__x000a_This is a  on-site role for a Content Writer located in Nagpur. The Content Writer will be responsible for researching, writing, proofreading, and creating content strategies. The Content Writer will be responsible for developing web content and ensuring that the content is engaging, informative, and reflects the company's brand and values._x000a__x000a__x000a_Qualifications_x000a__x000a_ * Strong Writing and Research skills_x000a_ * Web Content Writing skills_x000a_ * Ability to create engaging and informative content_x000a_ * Proofreading skills_x000a_ * Experience in Content Strategy development_x000a_ * Experience in Digital Marketing_x000a_ * Experience in the Food or Snack industry is a plus_x000a_ * Bachelor's or Master's degree in English, Journalism, Communications, or related field"/>
    <x v="0"/>
    <x v="0"/>
    <x v="5"/>
    <x v="20"/>
    <n v="9066875"/>
    <x v="66"/>
    <x v="6"/>
    <x v="1"/>
  </r>
  <r>
    <n v="869"/>
    <x v="782"/>
    <x v="6"/>
    <x v="0"/>
    <x v="0"/>
    <x v="398"/>
    <x v="527"/>
    <s v="1 week ago"/>
    <n v="25"/>
    <s v="Responsibilities_x000a__x000a__x000a_ * Creating high-quality, SEO-optimized content for our external clients_x000a_ * Delivering [XYZ] words of written content per day, that is factually accurate, informative, engaging, and free of grammatical errors_x000a_ * Implementing feedback and suggestions from our editorial team_x000a_ * Adhering to our internal linking guidelines and contextually including mandatory internal links from content briefs into your articles_x000a_ * Attending weekly team meetings_x000a_   _x000a_   _x000a__x000a_Requirements_x000a__x000a__x000a_ * 2+ years of experience with SEO and content writing_x000a_ * Portfolio of your best content_x000a_ * Excellent knowledge of all aspects of written English_x000a_ * Solid knowledge of core SEO principles (keywords and keyword variations, keyword stuffing, internal linking, etc.) and the ability to apply them to written content_x000a_ * Bachelorâ€™s degree in English, Journalism, or Communications"/>
    <x v="0"/>
    <x v="1"/>
    <x v="107"/>
    <x v="137"/>
    <n v="2637530"/>
    <x v="0"/>
    <x v="0"/>
    <x v="1"/>
  </r>
  <r>
    <n v="870"/>
    <x v="783"/>
    <x v="6"/>
    <x v="0"/>
    <x v="0"/>
    <x v="409"/>
    <x v="528"/>
    <s v="1 week ago"/>
    <n v="29"/>
    <s v="At Nielsen, we believe that career growth is a partnership. You ultimately own, fuel and set the journey. By joining our team of nearly 14,000 associates, you will become part of a community that will help you to succeed. We champion you because when you succeed, we do too. Embark on a new initiative, explore a fresh approach, and take license to think big, so we can all continuously improve. We enable your best to power our future._x000a__x000a_Gracenote is the top provider of entertainment information, creating industry-leading databases of TV, movie, and music metadata for entertainment guides, applications and in car entertainment. We are the leading supplier of TV and Movie entertainment data. We supply data to leading entertainment platforms and devices._x000a__x000a_We are presently looking for an Enrichment Editor ROLE The Editor will be expected to research, gather and process TV series and movies from studios, distributors, websites and related sources in a timely and accurate manner for entry into an internal database. Communication with broadcasters, content providers and other internal teams will be expected in order to secure all necessary editorial requirements. The successful candidate will work in a relaxed office environment and independently manage the given workload and projects._x000a__x000a_RESPONSIBILITIES:_x000a__x000a__x000a_ * Create, curate and enhance metadata: both for currently airing TV programs, and maintaining a permanent library of TV program data._x000a_ * Investigate, confirm and document information for TV and movies assets_x000a_ * Consolidate and gap populate data content and new program information in editorial databases._x000a_ * Maintain accurate database information ensuring all output conforms to strict broadcast quality standards, editorial policies and client service level agreements._x000a_ * Work to tight deadlines to ensure our clients receive high quality data_x000a_   _x000a_   _x000a__x000a_SKILLS &amp; EXPERIENCE:_x000a__x000a__x000a_ * Passionate about TV and movies and the latest programs. An interest in sports is also essential_x000a_ * Bachelorâ€™s Degree or equivalent work experience in Communications or Journalism_x000a_ * Excellent command over the English language, experience working to an editorial style guide and impeccable written and verbal skills._x000a_ * Experience using content management systems_x000a_ * Ability to work independently with excellent project and time management skills_x000a_ * Strong communication skills, ability to adjust to rapidly shifting deadlines while remaining detail-oriented._x000a_ * Ready to work in a 24/7 operation, including evening, night and weekend shifts._x000a_ * The role is hybrid, so you must live near Nielsenâ€™s office. Hybrid Workers are those employees who are working partially from home which is in the same city as the Nielsen office they are employed with and partially from a Nielsen office / site_x000a_   _x000a_   _x000a__x000a_About The Team_x000a__x000a_Gracenote, a Nielsen company, provides music, video, and sports content along with technologies to the world's hottest entertainment products and brands, which is also a global standard for music and video recognition which is supported by the largest source of entertainment data. Gracenote features descriptions of more than 200 million tracks, TV listings for 85+ countries, and statistics from 4,500 sports leagues and competitions._x000a__x000a_About Nielsen_x000a__x000a_By connecting clients to audiences, we fuel the media industry with the most accurate understanding of what people listen to and watch. To discover what audiences love, we measure across all channels and platformsâ€”from podcasts to streaming TV to social media. And when companies and advertisers are truly connected to their audiences, they can see the most important opportunities and accelerate growth. Do you want to move the industry forward with Nielsen? Our people are the driving force. Your thoughts, ideas, and expertise can propel us forward. Whether you have fresh thinking around maximizing a new technology or you see a gap in the market, we are here to listen and act. Our team is made strong by a diversity of thoughts, experiences, skills, and backgrounds. Youâ€™ll enjoy working with smart, fun, curious colleagues, who are passionate about their work. Come be part of a team that motivates you to do your best work!"/>
    <x v="0"/>
    <x v="2"/>
    <x v="36"/>
    <x v="2"/>
    <n v="1714"/>
    <x v="7"/>
    <x v="6"/>
    <x v="1"/>
  </r>
  <r>
    <n v="871"/>
    <x v="784"/>
    <x v="3"/>
    <x v="0"/>
    <x v="0"/>
    <x v="401"/>
    <x v="519"/>
    <s v="2 weeks ago"/>
    <n v="25"/>
    <s v="At Arcadis we focus on attracting, retaining and developing people who share our passion and commitment to improve quality of life. In return we offer you the opportunity to transform your world and the world around you, that could be through client work, upskilling yourself, championing equality and inclusion or getting involved in charity work, to name just a few. Our people value different perspectives, they care about the sustainability of our planet and dare to shape the future._x000a__x000a_One of our core values is â€˜people firstâ€™, and supported by our Lovinklaan foundation, we invest in you for the long term, to ensure you reach your full potential. Youâ€™ll have the opportunity to own your career and work on industry-defining projects, finding solutions to real challenges that make a difference to peopleâ€™s lives. Youâ€™re encouraged to have a growth mindset and are given the space to develop personally and professionally, building a flexible career that works for you._x000a__x000a__x000a__x000a__x000a_We are seeking a highly organized and detail-oriented Admin support executive and content writer with experience to provide comprehensive support to our executive team while ensuring the well-being and safety of our workplace. This role requires a proactive individual with excellent communication skills and strong administrative abilities._x000a__x000a__x000a__x000a_Responsibilities:_x000a__x000a__x000a__x000a_1. Admin support_x000a__x000a_ * Provide high-level administrative support to executives, including calendar management, travel arrangements, and correspondence._x000a_ * Maintaining expense reports, raising POs for project related costs_x000a_ * Production and formatting of documentation / reports / bids / Newsletters / internal documents and presentations as needed._x000a_ * Respond to and resolve enquiries and problems, judging when to pass complex queries on to or involve others_x000a_ * Liaise with and build strong working relationships with colleagues across the wider business_x000a_ * Adhoc Tasks as and when assigned_x000a__x000a_2.Supporting the H&amp;S team in Australia_x000a__x000a_ * Build effective relationships with senior leaders and project managers._x000a_ * Collaborate with stakeholders to define, track, and finalize actions and improvement initiatives._x000a_ * Document and distribute communications via digital forums._x000a_ * Proactively schedule and track training and wellbeing events._x000a_ * Develop communications, presentations, and documentation for the function._x000a_ * Facilitate WHS Committee meetings, including coordination, minutes, and liaison with committee members._x000a_ * Enhance and update WHS systems and SharePoint for accurate reflection of Risk control standards._x000a__x000a__x000a__x000a__x000a_Qualifications:_x000a__x000a_ * Content writing experience will be preferred._x000a_ * Strong interpersonal and communication skills._x000a_ * Knowledge of ISO 9001 quality systems standard is preferred_x000a_ * Highly proficient in all Microsoft programs including MS Word, PowerPoint, Excel, Outlook and Adobe Acrobat_x000a_ * Strong analytical and communication skills._x000a__x000a__x000a__x000a__x000a__x000a__x000a__x000a_Why Become an Arcadian?_x000a__x000a_Our work with clients has a direct impact on peopleâ€™s lives and on the planet. We make moving, living and belonging in cities safer, more resilient and more sustainable. By partnering with our clients as responsible custodians of our earth's resources, we can create a sustainable planet._x000a__x000a_We continue to think of new ways to make positive impacts and create better experiences for people; data driven and digital solutions have become part of the Arcadis DNA. Working together with clients and using techniques like design thinking, we can get to the heart of our clientsâ€™ most pressing challenges and work together to solve them._x000a__x000a_As a global business, we have committed to support five of the UNâ€™s Sustainable Development Goals to ensure that our projects contribute to a better and more sustainable future for all. But itâ€™s not just the work that we do on client projects that benefits communities and our planet. As a global business, we are committed to making a positive impact to society by supporting local communities where we operate._x000a__x000a_To help protect our planet, we monitor and measure non-financial information to inform business decisions and reduce our own environmental impact as part of our commitment to be net zero carbon as a global company by 2030._x000a__x000a_Our Commitment to Equality, Diversity, Inclusion &amp; Belonging_x000a__x000a_We want you to be able to bring your best self to work every day, which is why we take equality and inclusion seriously and hold ourselves to account for our actions. Our ambition is to be an employer of choice and provide a great place to work for all our people. At Arcadis, you will have the opportunity to build the career that is right for you. Because each Arcadian has their own motivations, their own career goals. And, as a â€˜people ï¬rstâ€™ business, it is why we will take the time to listen, to understand what you want from your time here, and provide the support you need to achieve your ambitions._x000a__x000a_Transform Your World"/>
    <x v="0"/>
    <x v="4"/>
    <x v="103"/>
    <x v="193"/>
    <n v="5840"/>
    <x v="8"/>
    <x v="6"/>
    <x v="0"/>
  </r>
  <r>
    <n v="872"/>
    <x v="785"/>
    <x v="25"/>
    <x v="0"/>
    <x v="0"/>
    <x v="397"/>
    <x v="529"/>
    <s v="2 days ago"/>
    <n v="105"/>
    <s v="WE DON'T WANT PEOPLE TO WORK FOR US_x000a__x000a__x000a__x000a__x000a_Let us put it this way; we want people to work with us._x000a__x000a_Because when you think of it, there's a big difference. At LIQVD ASIA, we believe more in partners than employees. Our team is right now brimming with ideators, innovators, geek, marketers and human experience strategists. Think you can fit right in? Apply to this job post with your CV. Rest assured, if you are that good, we will make space for you._x000a__x000a__x000a__x000a_Location: Mumbai_x000a__x000a__x000a__x000a__x000a_Your Role as Copywriter:_x000a__x000a__x000a__x000a__x000a_We are searching for a Copywriter who can create original content and edit existing content to be used over multiple platforms including Web site, blogs, emails and formats, including writing whitepapers, case studies, info graphics, smart charts, newsletters and emails to meet business objectives. You may also need to create and implement various marketing campaigns to achieve specific marketing goals through online, off-line and social platforms. Compile and summarize researched information, data and statistics into reports._x000a__x000a__x000a__x000a__x000a_What the role demands:_x000a__x000a_ * Ability of storytelling in short formats in a compelling manner._x000a_ * Understanding and delivering communication objectives through the audio-visual medium._x000a_ * Sticking to steep deadlines._x000a_ * Resilience to work through big-picture changes._x000a_ * Ardent content buff and glued in on social media trends._x000a_ * Fierce attention to technical details and aesthetics._x000a_ * Collaborative spirit to work seamlessly with various stakeholders._x000a__x000a__x000a__x000a__x000a_Requirements_x000a__x000a_What to bring:_x000a__x000a_ * Junior Copywriter- 0-1 yr of digital first experience_x000a_ * Strong communication skills: English, Hinglish._x000a_ * Proven expertise and track record in content ideation and execution._x000a_ * Excellent Problem solving and decision-making skills._x000a_ * Loads of enthusiasm and energy._x000a__x000a__x000a__x000a__x000a_Additional Information_x000a__x000a__x000a__x000a__x000a_What's in it for you?_x000a__x000a_Â· Great salary and secure working environment_x000a__x000a_Â· Becoming an integral part of a cutting-edge agency and helping it grow_x000a__x000a_Â· Working with an international, talented and dedicated group_x000a__x000a_Â· Casual atmosphere with professional standards_x000a__x000a_Â· Creative, modern and spacious work environment_x000a__x000a__x000a__x000a__x000a_We are LIQVD ASIA._x000a__x000a__x000a__x000a_At LIQVD ASIA, we have professionals in marketing, creative and technology functions that connect trends with brands and brands with people. Also, we boast of a value system and culture thatâ€™s forward-thinking, respectful, collaborative, high-energy, fun, with zero tolerance for sub-standard ideas. We are clear about one thing. We deliver success not because of what we do, but because of who we are. And we donâ€™t need any clear drink to tell you that._x000a__x000a__x000a__x000a_About LIQVD ASIA_x000a__x000a__x000a__x000a__x000a_Established in 2013, LIQVD ASIA is a digital marketing agency that is growing at a rapid 400% pace &amp; has its relationships with a diverse national &amp; global clientele. Our agency has an exceptional reputation for creating award-winning digital content experiences that foster trust with target audiences. LIQVD ASIA is comprised of marketing, creative and technology professionals dedicated to connecting brands with people. Our vision and values are to provide people with a professional and supportive environment where employees contribute, grow and flourish. Our culture is forward-thinking, respectful, collaborative, and fun."/>
    <x v="0"/>
    <x v="4"/>
    <x v="36"/>
    <x v="28"/>
    <n v="3020182"/>
    <x v="7"/>
    <x v="6"/>
    <x v="1"/>
  </r>
  <r>
    <n v="873"/>
    <x v="786"/>
    <x v="25"/>
    <x v="0"/>
    <x v="0"/>
    <x v="397"/>
    <x v="530"/>
    <s v="2 days ago"/>
    <n v="81"/>
    <s v="WEâ€™RE HERE TO BRING DELIGHT TO THE WORLD OF WELLNESS_x000a__x000a__x000a__x000a_Whatâ€™s Up Wellness is a fast-growing company working to bring simplicity and delight to the world of wellness. We see only upside in the opportunity to transform the category experience. Not only that, we believe you canâ€™t have happy without healthy. And isnâ€™t true happiness where itâ€™s at? So weâ€™ve made it our personal mission to help people make healthy choices by making it easier than ever for them to get better nutrition into their daily lives. Weâ€™re super passionate about the work that we do and weâ€™re on the hunt for a fellow self-starter to join our ambitious bunch._x000a__x000a_We hope youâ€™ll indulge us as we toot our own horn a little._x000a__x000a__x000a__x000a_We got off to a fast start and have already been funded with some of the most amazing D2C disruptors in the country. As you can imagine we need more rock stars to help us continue the pace as we have high hopes for our future._x000a__x000a__x000a__x000a_Website :Â www.whatsupwellness.in_x000a__x000a_Instagram :Â @whatsupwellness.in_x000a__x000a__x000a__x000a__x000a__x000a_Roles and Responsibilities:_x000a__x000a__x000a__x000a__x000a_ * Collaborate with graphic designer and the marketing team to write on-brand copy._x000a_ * Ensure quality, consistency and tonality of the brand across creative content including campaign copies, ad copies, app banners &amp; push notifications, monthly sale events, video scripts, TV, etc._x000a_ * Ability to write short form- social media, push notifications, social media ideation, performance ads copy._x000a_ * Proofreads and edits own work and creatives for grammar, style and content accuracy_x000a_ * Stay on top of relevant trending topics and news to identify content opportunities_x000a_ * Create Informational and Entertaining Brand Campaigns_x000a__x000a__x000a__x000a__x000a__x000a__x000a_Experience:_x000a__x000a__x000a__x000a_ * A Bachelorâ€™s degree in Marketing, Mass Communication, Journalism or a relevant field_x000a_ * 2-3 years of short-form copywriting for an ad agency/fast paced work environment_x000a_ * Sound knowledge of search engine optimization and keyword research tools is a plus_x000a_ * Be on the top of his/her game with respect to following social media trends._x000a_ * Experience in working for a Brand Campaign is a plus_x000a__x000a__x000a_"/>
    <x v="0"/>
    <x v="0"/>
    <x v="5"/>
    <x v="20"/>
    <n v="77283300"/>
    <x v="6"/>
    <x v="5"/>
    <x v="1"/>
  </r>
  <r>
    <n v="874"/>
    <x v="787"/>
    <x v="11"/>
    <x v="0"/>
    <x v="0"/>
    <x v="403"/>
    <x v="520"/>
    <s v="4 days ago"/>
    <n v="93"/>
    <s v="At EY, youâ€™ll have the chance to build a career as unique as you are, with the global scale, support, inclusive culture and technology to become the best version of you. And weâ€™re counting on your unique voice and perspective to help EY become even better, too. Join us and build an exceptional experience for yourself, and a better working world for all._x000a__x000a_Job Title: Copy Writer_x000a__x000a_Position Summary: As a Copywriter with exper.se in life sciences, you will play a crucial role in developing compelling and scientifically accurate content that communicates complex concepts in a clear and engaging manner for our clients. Working closely with our clientâ€™s marke.ng and medical teams, you will create content for a variety of digital platforms to effectively convey the value and impact of their products and services for various campaigns and across various channels._x000a__x000a_Responsibilities:_x000a__x000a__x000a_ * Content Creation:_x000a_    * Develop clear and concise copy for a range of marke.ng materials across digitalchannels, including IVAs, websites, banners, emails, and social media platforms._x000a_    * Translate technical and scientific information into accessible and compelling content for a diverse audience._x000a_      _x000a_      _x000a__x000a_ * Collaboration:_x000a_    * Work closely with the marke.ng team, medical team, and subject matter experts to gather information and ensure accuracy in messaging._x000a_    * Collaborate with designers to integrate copy and visuals seamlessly for impactful communication._x000a_      _x000a_      _x000a__x000a_ * Brand Voice and Consistency:_x000a_    * Maintain and uphold the company's brand voice, ensuring consistency across all communication channels._x000a_      _x000a_      _x000a__x000a_ * Editing and Proofreading:_x000a_    * Edit and proofread content to ensure accuracy, grammar, and adherence to style guidelines._x000a_    * Collaborate with team members to review and improve each other's work._x000a_      _x000a_      _x000a__x000a_ * Compliance:_x000a_    * Ensure that all copy complies with relevant industry regulations and standards, including those related to life sciences promotional marke.ng._x000a_      _x000a__x000a_Qualifications:_x000a__x000a__x000a_ * Bachelor's degree in a relevant field (e.g., Life Sciences, Biology, Biochemistry, Biotechnology, or related discipline)._x000a_ * Proven experience of 1-3 yrs as a copywriter, preferably within the life sciences or healthcare industry._x000a_ * Exceptional written and verbal communication skills._x000a_ * Strong attention to detail and the ability to distill complex information into clear, engaging content._x000a_ * Familiarity with industry regulations and guidelines governing life sciences marke.ng._x000a_ * Proficiency in using content creation tools and platforms._x000a_   _x000a_   _x000a__x000a_Preferred Skills:_x000a__x000a__x000a_ * Understanding of SEO principles and best practices._x000a_ * Ability to work in a collabora.ve team environment._x000a_ * Familiarity with design or content authoring software._x000a_ * Strong time management skills and ability to meet deadlines._x000a_   _x000a_   _x000a__x000a_EY | Building a better working world_x000a__x000a_EY exists to build a better working world, helping to create long-term value for clients, people and society and build trust in the capital markets._x000a__x000a_Enabled by data and technology, diverse EY teams in over 150 countries provide trust through assurance and help clients grow, transform and operate._x000a__x000a_Working across assurance, consulting, law, strategy, tax and transactions, EY teams ask better questions to find new answers for the complex issues facing our world today."/>
    <x v="0"/>
    <x v="0"/>
    <x v="36"/>
    <x v="7"/>
    <n v="1073"/>
    <x v="0"/>
    <x v="0"/>
    <x v="1"/>
  </r>
  <r>
    <n v="875"/>
    <x v="788"/>
    <x v="26"/>
    <x v="0"/>
    <x v="0"/>
    <x v="398"/>
    <x v="531"/>
    <s v="4 days ago"/>
    <n v="85"/>
    <s v="The ideal candidate possesses a passion for writing and an innovative ability to create successful marketing campaigns and aid in creating company growth. You will be responsible for generating exciting and compelling stories on both digital and print sources of media.Â _x000a__x000a_Â _x000a__x000a_Responsibilities_x000a__x000a_ * Create new content to assist marketing campaigns_x000a_ * Work closely with marketing team members_x000a_ * Optimize content using SEO best practices_x000a_ * You work collaboratively with developers, product owners, QA team members to create effective content for end users_x000a_ * You work in an agile model and deliver multiple documents as per project schedules and release deadlines_x000a_ * Ensure quality and completeness of documentation_x000a_ * You write clear concise documentation for complex highly technical content (from scratch and within existing docs)._x000a_ * You like to dig into the stuff youâ€™re writing about so you understand not just how it works, but why it matters to the people using it; serving as the voice of our users when collaborating with agile teams._x000a__x000a__x000a__x000a__x000a__x000a_Qualifications_x000a__x000a_ * Bachelor's degree in Marketing or relevant work experience_x000a_ * Proficiency in major digital and print platforms"/>
    <x v="0"/>
    <x v="0"/>
    <x v="5"/>
    <x v="20"/>
    <n v="24798124"/>
    <x v="2"/>
    <x v="1"/>
    <x v="1"/>
  </r>
  <r>
    <n v="877"/>
    <x v="789"/>
    <x v="4"/>
    <x v="2"/>
    <x v="1"/>
    <x v="410"/>
    <x v="532"/>
    <s v="8 hours ago"/>
    <n v="25"/>
    <s v="Selected Intern's Day-to-day Responsibilities Include_x000a__x000a__x000a_ * Innovating new marketing ideas every day_x000a_ * Assisting in marketing and advertising promotional activities_x000a_ * Researching and writing high-quality content like product descriptions, video scripts, website content, etc._x000a_ * Optimizing content for search engines using keywords, meta tags and other SEO techniques_x000a_ * Analyzing user journeys to provide actionable insights and recommendations, followed by quick experimentation_x000a_ * Working closely with a range of cross-functional teams and developing a market strategy"/>
    <x v="3"/>
    <x v="0"/>
    <x v="36"/>
    <x v="195"/>
    <n v="13426961"/>
    <x v="7"/>
    <x v="6"/>
    <x v="1"/>
  </r>
  <r>
    <n v="878"/>
    <x v="790"/>
    <x v="4"/>
    <x v="2"/>
    <x v="1"/>
    <x v="411"/>
    <x v="533"/>
    <s v="8 hours ago"/>
    <n v="25"/>
    <s v="Wittypen is a platform that connects businesses with talented freelance writers worldwide, ensuring top-notch content delivery. Our mission is to empower businesses to effortlessly enhance their content creation while offering freelance writers the chance to earn well from anywhere in the world._x000a__x000a_As a content editor, you will work closely with our operations team to edit and support businesses in diverse industries such as software, finance, healthcare, ed-tech, and lifestyle. Your primary responsibilities will include overseeing the entire project lifecycle, ensuring it aligns with the client's expectations and project timelines. In addition, you will play a key role in mentoring and upskilling the writers you collaborate with, ensuring they meet Wittypen's high standards and expectations._x000a__x000a_If you're passionate about content and are looking to kickstart your career in a vibrant, growth-oriented organization, this role is the perfect opportunity to learn and contribute. Join us in making quality content accessible to businesses worldwide while fostering the growth of our freelance writer community._x000a__x000a_As a content editor, we are in search of a dynamic individual known for their aptitude for rapid learning, a genuine passion for reading, and exceptional organizational skills. A robust educational foundation and outstanding English communication abilities are essential attributes we value._x000a__x000a_Key Responsibilities_x000a__x000a__x000a_ * Understanding customer requirements during project kickoff_x000a_ * Selecting writers for the project as per the content quality expectations_x000a_ * Working with the project managers to ensure timely and quality deliverables_x000a_ * Working on requirement gathering and analysis to better understand and help out the internal team_x000a_   _x000a_   _x000a__x000a_Who Can Apply_x000a__x000a__x000a_ * Quick learner and an avid reader_x000a_ * Journalism/BBA/MBA/engineering/BA/MA/mass communication_x000a_ * 6 months to 2 years of experience in writing and editing digital content_x000a_ * Excellent English communication skills - Spoken and written_x000a_ * Familiarity with SEO and its guidelines_x000a_ * Understanding of content marketing_x000a_ * Team player_x000a_ * Communicating with writers and understanding their queries_x000a_ * Detail-oriented and able to work with tight deadlines_x000a_ * Ability to work in a team or individually as and when required"/>
    <x v="0"/>
    <x v="0"/>
    <x v="36"/>
    <x v="29"/>
    <n v="13180461"/>
    <x v="11"/>
    <x v="6"/>
    <x v="1"/>
  </r>
  <r>
    <n v="879"/>
    <x v="791"/>
    <x v="21"/>
    <x v="3"/>
    <x v="0"/>
    <x v="398"/>
    <x v="534"/>
    <s v="1 day ago"/>
    <n v="51"/>
    <s v="JD Institute of Fashion Technology, Bangalore is looking for a Content Writer who will be able to develop, edit and proofread content independently._x000a__x000a_Job Type: _x000a__x000a_Experience: 3+ years_x000a__x000a_Schedule: Full day (Mon-Fri: Full Day, Sat: Half Day)_x000a__x000a_Education: MA in English Literature/ Mass Communication/Journalism / Digital Marketing_x000a__x000a_Location: Bengaluru, Karnataka_x000a__x000a_Roles and Responsibilities_x000a__x000a_ * Produce various content types, which may include press release, authored article, email content, blogs, advertisement content, content for PR/digital marketing/website and corporate communication activities._x000a_ * Develop, edit and maintain content to attract the target audience_x000a_ * Create eye catching content, title and body for new engagement_x000a_ * Research and fact checks are mandatory_x000a_ * Assist in PR activities_x000a_ * Content creation aligning with SEO/SEM requirements of the institute_x000a_ * Coordinate with various teams to procure information for an article or blog or digital marketing activities_x000a_ * Plan and execute content management strategies independently_x000a_ * Learn tools to manage content_x000a_ * Share, execute and collaborate on new ideas_x000a_ * Work collaboratively in a cross functional team environment and create written content to suit business requirements._x000a__x000a_Skills, Qualification and Experience_x000a__x000a_ * A competent writer capable of creating multiple styles of writing (Print/Digital)â€”news, social media, business/marketing/PR, blog etc._x000a_ * Must be detail-oriented and committed to meeting tight deadlines._x000a_ * Must have a strong writing portfolio._x000a_ * Capable of executing and carrying out a given task with requisite details to do the task well_x000a_ * Experienced in writing and editing to the standards of various news/publication verticals_x000a_ * Excellent communication skills and command over language._x000a_ * Fluent in written and spoken English_x000a_ * Having previous work experience with education field, news or media or PR agency would be an added advantage_x000a_ * Ability to multi-task and meet tight deadlines"/>
    <x v="0"/>
    <x v="0"/>
    <x v="5"/>
    <x v="20"/>
    <n v="14372671"/>
    <x v="0"/>
    <x v="0"/>
    <x v="1"/>
  </r>
  <r>
    <n v="880"/>
    <x v="792"/>
    <x v="55"/>
    <x v="1"/>
    <x v="1"/>
    <x v="412"/>
    <x v="70"/>
    <s v="2 months ago"/>
    <n v="103"/>
    <s v="As a business content writer/desk professional, you will be responsible for creating high-quality, and informative content related to financial markets and personal finance. Your role will involve research, writing, and editing content for our website and other communication channels. Ability to work in a fast-paced newsroom environment will be given preference. Knowledge of SEO will be an added advantage. Previous experience of working in digital publications, research houses, brokerages, etc will be preferred._x000a__x000a_Responsibilities_x000a__x000a__x000a_ * Produce well-researched, accurate, and engaging content on topics related to stock market/personal finance_x000a_ * Stay updated on market trends, economic events, and personal finance developments, and write articles that help our audience understand and navigate these developments_x000a_ * Implement SEO best practices to improve the visibility of our content and drive organic traffic_x000a_ * Churn out articles on an immediate basis based on market developments_x000a_ * Review and edit content for clarity, grammar, and adherence to our style guidelines_x000a_   _x000a_   _x000a__x000a_This job was posted by Bhavana Talwalkar from Upstox."/>
    <x v="0"/>
    <x v="0"/>
    <x v="108"/>
    <x v="13"/>
    <n v="15091079"/>
    <x v="7"/>
    <x v="6"/>
    <x v="0"/>
  </r>
  <r>
    <n v="881"/>
    <x v="793"/>
    <x v="4"/>
    <x v="2"/>
    <x v="1"/>
    <x v="398"/>
    <x v="217"/>
    <s v="20 hours ago"/>
    <n v="77"/>
    <s v="HOK BEAUTY PRIVATE LIMITED is a part of the Kanvar Group that specializes in offering high-quality international makeup products at a good price. Founded in 2012, HOK MakeUp is one of the top 3 suppliers in the market. The company primarily sells products from exclusive brands, including Makeup Revolution (London), L.A Girl (USA), Wet n Wild (USA), L.A Colours (USA), Milani (USA), Eveline (Poland), Lamel (Poland), and many more. The Director, Nikhil Bhatia, has a rich exposure in beauty, cosmetics, and marketing that resulted in the launch of his group beauty and skincare brand under &quot;Kanvar Probio Pvt Ltd.&quot;_x000a__x000a__x000a__x000a_Responsibilities_x000a__x000a_ * Research and organize sources and information._x000a_ * Collaborate and brainstorm with the team for new strategies and ideas._x000a_ * Write well-researched and keyword-driven content to boost organic traffic._x000a_ * Create optimized, engaging title tags and meta descriptions to increase click-through rate._x000a_ * Create clear and innovative headlines and body copy._x000a_ * Produce high-quality blog posts on industry-relevant topics and address user queries in detail._x000a_ * Write a wide variety of topics for podcasts, e-books, websites, blogs, social media, case studies, whitepapers, banners, etc._x000a_ * Create, execute, and maintain a content calendar._x000a_ * Ensure consistency in writing style, fonts, images, and tone._x000a_ * Collaborate with designers and developers to align written content with the brand._x000a_ * Edit and proofread content produced by other team members._x000a__x000a__x000a__x000a__x000a_Qualifications_x000a__x000a_ * Proven experience as a Content Writer, Copywriter, or similar role._x000a_ * Bachelorâ€™s degree in English, Journalism, or a related field._x000a_ * 1-2 years of experience in content writing and editing._x000a_ * Familiarity with content management systems, such as WordPress, Drupal, or Joomla._x000a_ * Solid understanding of SEO principles and content optimization techniques._x000a_ * A strong portfolio showcasing published articles and writing styles._x000a_ * Proficiency in MS Office._x000a_ * Excellent English writing and editing skills._x000a_ * Outstanding multi-tasking and communication skills."/>
    <x v="0"/>
    <x v="0"/>
    <x v="5"/>
    <x v="20"/>
    <n v="72323616"/>
    <x v="17"/>
    <x v="11"/>
    <x v="1"/>
  </r>
  <r>
    <n v="882"/>
    <x v="794"/>
    <x v="21"/>
    <x v="3"/>
    <x v="0"/>
    <x v="398"/>
    <x v="535"/>
    <s v="1 day ago"/>
    <n v="79"/>
    <s v="Company Description_x000a__x000a_Light Up Beauty is a skincare company in India that creates innovative and trendsetting skincare formulations using cutting-edge ingredients like THD Ascorbate and New Zealand Glacial Clay. Our clean-label approach uses the power of superfoods for exceptional results. We are featured in various magazines and our products are available on popular platforms like Nykaa and Amazon. We will be available at Shoppers Stop in four prominent malls across India starting October 2023._x000a__x000a__x000a__x000a__x000a_Role Description_x000a__x000a_This is a  on-site role for a Content Writer located in the Greater Delhi Area. The Content Writer will be responsible for creating web content, developing content strategies, conducting research, writing, proofreading and editing copy. Additionally, the Content Writer will be responsible for writing scripts for video content, write interesting articles for blogs and update content on website ._x000a__x000a__x000a__x000a__x000a_Qualifications_x000a__x000a_ * Web Content Writing and Writing skills_x000a_ * Ability to develop content strategies and conduct research_x000a_ * Proofreading and Editing skills_x000a_ * Proficient in English both spoken and written_x000a_ * Knowledge of SEO best practices_x000a_ * Excellent written and verbal communication skills_x000a_ * Ability to work in a team environment_x000a_ * Experience in the beauty industry is a plus_x000a_ * Bachelor's degree in English, Journalism, Communications, or related field"/>
    <x v="0"/>
    <x v="0"/>
    <x v="5"/>
    <x v="20"/>
    <n v="100040839"/>
    <x v="24"/>
    <x v="0"/>
    <x v="1"/>
  </r>
  <r>
    <n v="883"/>
    <x v="795"/>
    <x v="11"/>
    <x v="0"/>
    <x v="0"/>
    <x v="398"/>
    <x v="536"/>
    <s v="4 days ago"/>
    <n v="56"/>
    <s v="IT Compliance Technical Writer_x000a__x000a_Roles &amp; Responsibilities: -_x000a__x000a_â— Policy Documentation: Create and maintain compliance policies and procedures. Translate complex information into clear, user-friendly documents._x000a__x000a_â— Regulatory Compliance: Stay updated on changing regulations and standards. Translate legal documents into understandable content._x000a__x000a_â— Communication: Develop internal and external compliance materials. Create training resources for employees._x000a__x000a_â— Quality Control: Review and edit content for accuracy and consistency. Maintain error-free documentation._x000a__x000a_â— Cross-functional Collaboration: Collaborate with various departments to align with organizational objectives._x000a__x000a_â— Compliance Reports: Compile and present compliance data and findings._x000a__x000a_â— Document Management: Organize and manage a centralized document repository._x000a__x000a_â— Compliance Research: Stay updated on industry trends and emerging compliance issues. Conduct research to provide insights._x000a__x000a_â— Feedback and Improvement: Solicit and use feedback for continuous content improvement._x000a__x000a_â— Confidentiality and Security: Handle sensitive information with care and adhere to data privacy policies._x000a__x000a_â— Project Management: Manage multiple projects, deadlines, and priorities._x000a__x000a__x000a__x000a__x000a_Preferred Skills: -_x000a__x000a_â— Knowledge of ISO 27001 and SOC2 Audit, implementation, certification, compliance, and maintenance/ any kind of Technical Writing Skills in IT._x000a__x000a_â— Excellent English communication skills along with strong working knowledge of MS Office.._x000a__x000a__x000a__x000a__x000a_Benefits of working with us: -_x000a__x000a_â— Benefits of both the worlds - Enthusiasm &amp; Learning Curve of a Start-Up, Deliveries &amp; Performance of an Enterprise Service Provider._x000a__x000a_â— Sky's the limit when it comes to learning, growth &amp; ideas._x000a__x000a_â— We do not follow the typical corporate hierarchy ladder._x000a__x000a_â— Medical insurance, gratuity, and provident fund._x000a__x000a_â— As part of our dedication to an inclusive and diverse workforce, Kratikal is committed to Equal Employment Opportunity without regard for race, color, national origin, ethnicity, gender, protected veteran status, disability, sexual orientation, gender identity, or religion._x000a__x000a__x000a__x000a__x000a_About Us: -_x000a__x000a_Kratikal Tech Private Limited is a leading cyber security firm that provides cyber security solutions to 150+ Enterprise customers and 1825+ SMEs, belonging to different industries including E-commerce, Fintech, BFSI, NBFC, Telecom, Consumer Internet, Cloud Service Platforms, Manufacturing, and Healthcare. The company was founded with the aim of helping enterprises at a global level combat cybercriminals using new-age technology-based cyber security solutions. As of today, Kratikal has been awarded as the Top Cyber Security Startup at the 12th Top 100 CISO Awards. Kratikal has launched three products, TSAT, TDMARC, and TPIR including VAPT services. Apart from the products receiving several recognitions and awards, Kratikal has also partnered with numerous renowned organizations worldwide...for more details visit our website www.kratikal.com and www.threatcop.com"/>
    <x v="0"/>
    <x v="0"/>
    <x v="109"/>
    <x v="196"/>
    <n v="3098196"/>
    <x v="3"/>
    <x v="2"/>
    <x v="1"/>
  </r>
  <r>
    <n v="884"/>
    <x v="796"/>
    <x v="70"/>
    <x v="8"/>
    <x v="1"/>
    <x v="413"/>
    <x v="70"/>
    <s v="2 months ago"/>
    <n v="48"/>
    <s v="The Upstox Story:_x000a__x000a_Upstox is one of India's leading Fin-Tech companies with a mission to simplify trading &amp; investing to make it easily accessible to the masses. We aim to enable everyone, from new investors to seasoned traders, to invest across multiple categories with our state-of-the-art trade &amp; investment platform and commission-free pricing. We offer numerous asset categories to invest in, like Stocks, IPOs, Mutual Funds, and more._x000a__x000a_By focusing on our customersâ€™ needs and equipping them with personalized yet powerful tools, we witnessed a steep growth of 800% in our customer base from 25 Thousand in 2017 to 2 Lakh in 2019. With 1500% growth in 2020, currently, over 10 million customers trust us with their investment decisions, thus setting us on the course to become an industry-leader in the country. Our mission is simple - to break down the complexities of investing and make it more effortless, accessible, affordable, and easy for the masses to adopt. This key principle when infused with intuitive design and leading-edge technology will help us empower every Indian to take control of their investments._x000a__x000a_RKSV Securities was founded by Ravi Kumar and Shrinivas Viswanath in 2009 and was soon graced by Kavitha Subramanian as the third co-founder in 2016. Backed by Ratan Tata, Upstox had raised $4 million in Series A funding in early 2016 that was led by Kalaari Capital. The Series B funding round scaled multifold and witnessed an investment of $25 million by US-based investment firm - Tiger Global Management in September 2019._x000a__x000a_As a business content writer/desk professional, you will be responsible for creating high-quality, and informative content related to financial markets and personal finance. Your role will involve research, writing, and editing content for our website and other communication channels. Ability to work in a fast-paced newsroom environment will be given preference. Knowledge of SEO will be an added advantage. Previous experience of working in digital publications, research houses, brokerages etc will be preferred._x000a__x000a_Responsibilities:_x000a__x000a_Produce well-researched, accurate, and engaging content on topics related to stock market/personal finance_x000a__x000a_Stay updated on market trends, economic events and personal finance developments and write articles that helps our audience understand and navigate these developments_x000a__x000a_Implement SEO best practices to improve the visibility of our content and drive organic traffic_x000a__x000a_Churn out articles on immediate basis based on market developments_x000a__x000a_Review and edit content for clarity, grammar, and adherence to our style guidelines_x000a__x000a_Psstâ€¦ tips on how you can beat the competition:_x000a__x000a_If you can showcase your abilities to:_x000a__x000a__x000a_ * Be self-driven / quick starter_x000a_ * Have an ownership mindset_x000a_ * Aggressively drive and deliver results_x000a_   _x000a_   _x000a_   _x000a__x000a_A basic requirement but one that many forget: Make sure you go through our website, download our app and give us feedback!_x000a__x000a_&quot;Upstox is an Equal Opportunity Employer; all qualified applicants will receive consideration for employment without regard to race, color, religion, gender, gender identity or expression, sexual orientation, national origin, genetics, disability, age, veteran status, or other characteristics&quot;"/>
    <x v="0"/>
    <x v="2"/>
    <x v="36"/>
    <x v="26"/>
    <n v="15091079"/>
    <x v="7"/>
    <x v="6"/>
    <x v="0"/>
  </r>
  <r>
    <n v="885"/>
    <x v="797"/>
    <x v="11"/>
    <x v="0"/>
    <x v="0"/>
    <x v="398"/>
    <x v="537"/>
    <s v="4 days ago"/>
    <n v="122"/>
    <s v="Join Team Thirdbase: Craft Stories of Passion and Pleasure!_x000a__x000a_Are you a wordsmith with a penchant for passion? Thirdbase, a luxury intimate wellness brand is on the hunt for a dynamic Content Writer to join our creative hub in Gurugram._x000a__x000a__x000a__x000a__x000a_About Us:_x000a__x000a__x000a__x000a__x000a_At Thirdbase, we're not just selling products; we're fostering connections and sparking joy in the realm of intimacy. Our team is a blend of creativity, innovation, and a dash of cheekiness, making every workday an exciting adventure._x000a__x000a__x000a__x000a__x000a_Responsibilities:_x000a__x000a_ * Weave captivating narratives for our website, immersing readers in the world of intimate wellness.Â _x000a_ * Be the SEO wizard, conjuring blogs that dance with high-ranking keywords._x000a_ * Bring our social media campaigns to life with copies that spark curiosity and conversations._x000a_ * Collaborate with the creative team to infuse our brand with your unique flair._x000a__x000a__x000a__x000a__x000a_What We're Looking For:_x000a__x000a_ * A passionate writer with a love for topics that make hearts race and minds wander._x000a_ * Proven experience in creating engaging content, preferably in the personal wellness space._x000a_ * SEO savvy â€“ you know your way around keywords like a captain navigating uncharted waters._x000a_ * An impeccable grasp of the English languageÂ _x000a__x000a__x000a__x000a__x000a_Perks of the Pleasure Palace:_x000a__x000a_ * Work in a vibrant, open-minded environment where creativity knows no bounds._x000a_ * Monday to Friday office hours â€“ because even wordsmiths need a weekend of unwinding._x000a_ * Flexible working hours_x000a__x000a__x000a__x000a__x000a_How to Apply:_x000a__x000a__x000a__x000a__x000a_Send your resume, along with a writing sample that showcases your ability to enthrall, to careers@thirdbase.coÂ Â _x000a__x000a_Bonus points for creativity!_x000a__x000a__x000a_"/>
    <x v="0"/>
    <x v="0"/>
    <x v="5"/>
    <x v="20"/>
    <n v="100767598"/>
    <x v="6"/>
    <x v="5"/>
    <x v="1"/>
  </r>
  <r>
    <n v="886"/>
    <x v="798"/>
    <x v="93"/>
    <x v="0"/>
    <x v="0"/>
    <x v="398"/>
    <x v="538"/>
    <s v="1 month ago"/>
    <n v="200"/>
    <s v="ABOUT US_x000a__x000a__x000a__x000a__x000a_Livspace is AsiaÊ¼s largest and fastest-growing omnichannel home interiors and renovation platform. Using its proprietary technology, Livspace provides a one-stop renovation solution for homeownersâ€”from design to managed last mile fulfillment for all rooms in a home. The platform has organized a fragmented industry, bringing together designers, brands, manufacturers, and contractors to enable an eCommerce-like trusted, and predictable experience._x000a__x000a__x000a__x000a__x000a_The company launched operations in Bengaluru, India in 2015. Since its inception, Livspace has organized a fragmented industry, bringing together a curated community of designers, brands, manufacturers and contractors. This has resulted in an e-commercelike trusted and predictable experience for the homeowners. Livspace boasts of a community of 50000+ satisfied customers and over 2000 interior designers._x000a__x000a__x000a__x000a__x000a_The company is already the largest employer of interior designers in the country. Livspace currently serves Singapore, Malaysia, Saudi Arabia as well as 30 metro and non-metro areas in India including - Bengaluru, Chennai, Delhi, Noida, Gurgaon, Mumbai, Thane, Pune, Hyderabad, Kolkata, Ahmedabad, Kochi, Jaipur, Lucknow, Indore, Surat, Coimbatore, Mysore, Mangalore, Vizag, Vijayawada._x000a__x000a__x000a__x000a__x000a_Livspace has showcased phenomenal growth since its launch, having delivered over 125,000 rooms and selling over 7.5 million SKUs through its platform. The company also delivered 50,000 homes across all our serviceable locations. The founders - Anuj Srivastava and Ramakant Sharma are former Google and Myntra executives respectively, who are seasoned entrepreneurs and successful angel investors. LivspaceÊ¼s leadership team combines world-class talent and entrepreneurial experience gathered at some of the best companies in the world._x000a__x000a__x000a__x000a__x000a_Livspace has raised around USD 450 million in capital from some of the top global investors including KKR, Ingka Group Investments (part of largest IKEA retailer Ingka Group), TPG Growth, Goldman Sachs, Kharis Capital, Venturi Partners, FFP (Peugeot GroupÊ¼s Holding Company), EDBI, Bessemer Venture Partners, Jungle Ventures, Helion Ventures and UC-RNT. For more information, please visit: https://www.livspace.com/_x000a__x000a__x000a__x000a__x000a_Digital content writing, the ability to do primary and secondary research, adherence to SEO practices and brand-related guidelines are key to this role. We are looking for individuals who are creative, grammatically sound, quick learners and have the ability to deliver within tight deadlines._x000a__x000a__x000a__x000a__x000a_Key Responsibilities_x000a__x000a_ * Ideating for industry and category-relevant topics_x000a_ * Writing engaging and SEO-optimised content for the blog. The writer should have the ability to adapt their writing style according to different geographies and channels_x000a_ * Creating metadata (SEO titles, descriptions and image alt text) as per SEO guidelines_x000a_ * Undertaking primary research (speaking to designers, partner brands, homeowners etc.) and secondary research_x000a_ * Contributing to ad hoc writing and website updation tasks as needed_x000a_ * Creating the Social Media Calendar in collaboration with the Managing Editor and Social Media team_x000a_ * Crafting the Newsletter for the Magazine in collaboration with the Design Team_x000a_ * Shortlisting appropriate graphics for the blog from internal and external databases_x000a__x000a__x000a__x000a__x000a_External Skills And Expertise_x000a__x000a__x000a__x000a__x000a_ * A bachelorâ€™s in English, Journalism or similar fields_x000a_ * Language enthusiast with a keen eye for grammar and usage_x000a_ * 1-2 years experience in writing digital content_x000a_ * Hands on experience with SEO is preferred_x000a_ * A basic understanding of publishing tools such as WordPress or an alternate CMS_x000a_ * Elementary knowledge of the home interiors landscape is preferred_x000a__x000a_"/>
    <x v="0"/>
    <x v="4"/>
    <x v="110"/>
    <x v="2"/>
    <n v="2963287"/>
    <x v="9"/>
    <x v="0"/>
    <x v="0"/>
  </r>
  <r>
    <n v="887"/>
    <x v="799"/>
    <x v="4"/>
    <x v="2"/>
    <x v="1"/>
    <x v="397"/>
    <x v="539"/>
    <s v="17 hours ago"/>
    <n v="26"/>
    <s v="The ideal candidate is a creative team player, talented wordsmith, and grammar sleuth. You will be responsible for developing marketing and communications content that will separate us from the crowd.Â _x000a__x000a_Â _x000a__x000a_Responsibilities_x000a_ * Collaborate with internal partners to interpret project briefs and develop relevant concepts into content_x000a_ * Ensure that all products are proofed and ready for delivery or posting_x000a_ * Prepare files and concept boards for client review and presentation_x000a__x000a__x000a__x000a__x000a_Qualifications_x000a__x000a__x000a__x000a_ * Bachelor's degree or equivalent experience in Advertising_x000a_ * 3+ years' of marketing or copywriting experience_x000a_ * Excellent written and verbal communication skills_x000a_ * Highly organized with excellent attention to detail_x000a__x000a_"/>
    <x v="0"/>
    <x v="0"/>
    <x v="111"/>
    <x v="28"/>
    <n v="77285270"/>
    <x v="7"/>
    <x v="6"/>
    <x v="1"/>
  </r>
  <r>
    <n v="888"/>
    <x v="800"/>
    <x v="13"/>
    <x v="0"/>
    <x v="0"/>
    <x v="414"/>
    <x v="540"/>
    <s v="1 week ago"/>
    <n v="200"/>
    <s v="The foundation of Vogueâ€™s leadership and authority is the brandâ€™s unique role as a cultural barometer for a global audience. Vogue places fashion in the context of culture and the world we live in â€” how we dress, live and socialize; what we eat, listen to and watch; who leads and inspires us. Vogue immerses itself in fashion, always leading readers to what will happen next. Thought-provoking, relevant and always influential, Vogue defines the culture of fashion._x000a__x000a_Job Description_x000a__x000a_Location:_x000a__x000a_Mumbai, MH_x000a__x000a_Position Summary &amp; Scope:_x000a__x000a_As a features writer at Vogue India, you will play a vital role in producing engaging, curated and well-written fashion and culture features for the website. Working closely with the fashion and features editors, you will contribute to the creation of captivating stories that align with Vogue's brand identity and cater to the Indian and global markets._x000a__x000a_Experience:_x000a__x000a_2-4 years_x000a__x000a_Areas of Responsibility (Key Result Areas):_x000a__x000a_Trend spotting - Keep abreast of all fashion and pop culture news and tailor features to respond accordingly. Remember, before it's in fashion, it's in Vogue, so in-depth knowledge about fashion is a prerequisite._x000a__x000a_Producing quality features - Produce well-researched, engaging and original features, interviews and opinion pieces that align with Vogue India's style, tone and editorial guidelines. It is crucial to have an ear to the ground at all times so you're able to present one-of-a-kind stories that haven't been told before._x000a__x000a_Fact Checking - Verify the accuracy, credibility and authenticity of information and sources used in the features articles._x000a__x000a_Adhering to deadlines and quick turnaround - In the fast-paced universe of CondÃ© Nast, content is king but timing is queen. As part of the leading fashion publication in the world, you will need to ensure that feature targets for fashion and culture pieces are always met._x000a__x000a_Collaboration - Collaborate with Photographers, Stylists, Writers and other creatives to bring a new perspective to fashion and culture content._x000a__x000a_Liaising with contributing writers - This involves writing to and compiling pitches from Vogue India's fashion and feature contributors and running them by the respective section editors to create a monthly calendar._x000a__x000a_Networking - Attend fashion shows, events, and industry gatherings to build relationships with key stakeholders, gather industry insights, and source potential feature opportunities._x000a__x000a_Ideating for social media - One of the key responsibilities of your job is to ideate on how to tell stories for social media. Social is a constantly evolving behemoth and with the proliferation of apps, it is crucial for you to have a sound understanding of the landscape in order to adapt content for each platform._x000a__x000a_Ideating for video content - Vogue has seen great results in its thrust towards video content and our video strategy is something we will continue to refine and solidify over the course of the next few months. As a features writer, you will play an integral part in shaping Vogue India's video future._x000a__x000a_Reporting To:_x000a__x000a_Features Editor and Senior Features Editor_x000a__x000a_What happens next?_x000a__x000a_If you are interested in this opportunity, please apply below, and we will review your application as soon as possible. You can update your resume or upload a cover letter at any time by accessing your candidate profile._x000a__x000a_CondÃ© Nast is an equal opportunity employer. We evaluate qualified applicants without regard to race, color, religion, sex, sexual orientation, gender identity, national origin, disability, veteran status, age, familial status and other legally protected characteristics."/>
    <x v="0"/>
    <x v="0"/>
    <x v="36"/>
    <x v="197"/>
    <n v="3365729"/>
    <x v="7"/>
    <x v="6"/>
    <x v="1"/>
  </r>
  <r>
    <n v="889"/>
    <x v="801"/>
    <x v="21"/>
    <x v="3"/>
    <x v="0"/>
    <x v="415"/>
    <x v="541"/>
    <s v="1 day ago"/>
    <n v="44"/>
    <s v="Responsibilities and Duties : ........(ONLY FRESHERS CAN APPLY)_x000a__x000a_ * Research, write and edit content for website &amp; related corporate sites_x000a_ * Crafting site promotions, email newsletters, and online outreach campaigns_x000a_ * Prepare internal and external communications including announcements, press releases, quarterly corporate reports, presentations, technical documentation, company newsletter, etc as needed_x000a_ * Contribute to/ update the company's social sites like Facebook and Twitter_x000a_ * Copy, edit, and proofread all web content_x000a_ * Assuring web content is user-friendly and keyworded for SEO benefit._x000a__x000a__x000a__x000a__x000a_Qualifications and Skills :_x000a__x000a_ * Ability to write engagingly and convincingly for the web_x000a_ * Advanced knowledge of HTML and experience with popular content management systems will be preferred_x000a_ * Good knowledge of MS Office, in particular, MS Word_x000a_ * Ability to manage multiple projects in a fast-paced, deadline-driven environment_x000a_ * Qualification &amp; Experience - BA / MA in English, Journalism, Mass Communication, Technical Writing, or a related field_x000a_ * Fresher in writing for the Web, content management and internet research will be preferred."/>
    <x v="0"/>
    <x v="1"/>
    <x v="105"/>
    <x v="131"/>
    <n v="35673987"/>
    <x v="11"/>
    <x v="6"/>
    <x v="1"/>
  </r>
  <r>
    <n v="890"/>
    <x v="802"/>
    <x v="21"/>
    <x v="3"/>
    <x v="0"/>
    <x v="397"/>
    <x v="542"/>
    <s v="1 day ago"/>
    <n v="113"/>
    <s v="About the Role:_x000a__x000a__x000a__x000a__x000a_Aftershoot is a leading AI-powered photo culling and editing software company with over 100,000 users and tens of thousands of customers. We are looking for a Copywriter to join our dynamic marketing team. In this role, you'll play a pivotal role in crafting compelling and engaging copy for emails, ads, social media, and landing pages. We're looking for someone with a keen creative flair, possessing the ability to navigate between being smart and witty, and keeping things refreshingly simple when needed._x000a__x000a__x000a__x000a__x000a_Qualifications:_x000a__x000a__x000a__x000a__x000a_ * Proven experience as a Copywriter with a focus on crafting compelling content for emails, ads, social media, and landing pages._x000a_ * Exceptional creativity and a knack for generating fresh ideas that resonate with our target audience._x000a_ * Strong understanding of the nuances between being smart and witty versus adopting a straightforward, clear communication style._x000a_ * Proficiency in tailoring messaging to align with brand voice and objectives._x000a_ * Excellent written and verbal communication skills._x000a_ * Ability to work collaboratively with cross-functional teams and absorb feedback to refine copy._x000a__x000a__x000a__x000a__x000a_Responsibilities:_x000a__x000a__x000a__x000a__x000a_ * Develop engaging and effective copy for a variety of channels, including emails, ads, social media, and landing pages._x000a_ * Collaborate closely with the marketing team to understand campaign objectives and deliver copy that aligns seamlessly._x000a_ * Infuse creativity into the copy, ensuring it resonates with our diverse audience._x000a_ * Adapt tone and style based on the specific platform and communication goal, balancing smart and witty with simplicity._x000a_ * Stay updated on industry trends and competitor activities to ensure our copy remains fresh and relevant._x000a_ * Work closely with designers to integrate copy seamlessly into visual elements, creating a cohesive and impactful final product._x000a_ * Revise and iterate on copy based on feedback and performance metrics._x000a_ * Contribute ideas and insights during brainstorming sessions to enhance overall campaign effectiveness._x000a__x000a__x000a__x000a__x000a_Benefits_x000a__x000a__x000a__x000a__x000a_ * The chance to work on an industry-defining product in the creative space_x000a_ * Competitive pay_x000a_ * Health &amp; wellness benefits_x000a_ * Learning &amp; development budget_x000a_ * Option to work remotely (in person preferred, but we allow for remote work)_x000a_ * Flexibility with working hours - that means we don't believe in the traditional 9-5 work routine_x000a_ * Your own custom work machine with your requested specifications (and color ðŸ˜‰ )_x000a__x000a__x000a__x000a__x000a_We're looking for people with a take-charge attitude and a mindset to do something that impacts an entire industry! If you don't want to be yet another cog in the system and want to work on innovative and challenging problems, we'll be excited to have you._x000a__x000a__x000a__x000a__x000a_About Aftershoot:Â Â _x000a__x000a__x000a__x000a__x000a_At Aftershoot, weâ€™re passionate about making the lives of photographers easier through AI. Our software empowers photographers to focus on their creative pursuits by automating the tedious aspects of photo culling and editing. Join us in our mission to innovate and elevate the photography post-processing experience._x000a__x000a__x000a_"/>
    <x v="0"/>
    <x v="0"/>
    <x v="5"/>
    <x v="20"/>
    <n v="35940906"/>
    <x v="75"/>
    <x v="8"/>
    <x v="1"/>
  </r>
  <r>
    <n v="891"/>
    <x v="803"/>
    <x v="25"/>
    <x v="0"/>
    <x v="0"/>
    <x v="397"/>
    <x v="543"/>
    <s v="2 days ago"/>
    <n v="68"/>
    <s v="Requisitioned Position Title: Senior Executive â€“ Social Media_x000a__x000a_Position Reports To : Account Manager - Digital_x000a__x000a_Total Experience (Years) : 4-5 Years_x000a__x000a__x000a__x000a_Portfolio &amp; Deliverables :_x000a__x000a__x000a__x000a_â€¢ Support clientâ€™s digital initiatives - from participation in conceptualizing integrated client campaigns to successful executions, prior experience of working in large scale digital campaigns is a must._x000a__x000a__x000a__x000a__x000a_â€¢ Develops knowledge &amp; understanding of the latest digital trends and opportunities and is an active participant in the online and social media space. Pro-actively participate &amp; contribute towards ideation for campaigns and contests._x000a__x000a__x000a__x000a__x000a_â€¢ Integration of digital in PR and marketing campaigns_x000a__x000a__x000a__x000a__x000a_â€¢ Ability to work on short briefs for business development purposes and good with Power points._x000a__x000a__x000a__x000a__x000a_â€¢ Create institutional knowledge around digital, manage and update policies and guidelines_x000a__x000a__x000a__x000a__x000a_â€¢ Demonstrate strong professional relationships with bloggers and other online influencers and_x000a__x000a_ability to create good influencer relations campaigns. Validate &amp; promptly update blogger/online_x000a__x000a_media lists._x000a__x000a__x000a__x000a__x000a_â€¢ Able to write and conceptualize content on Social Media platforms_x000a__x000a__x000a__x000a__x000a_â€¢ Should be able to create witty, error-free original content (text and design) and fan responses for_x000a__x000a_social communities. Is also able to create brand-relevant responses to fan queries and complaints._x000a__x000a__x000a__x000a_Equal Opportunity Statement_x000a__x000a__x000a__x000a__x000a_Equal Opportunity: AvianWE provides equal employment opportunity and does not discriminate against an employee or applicant because of age, race, color, religion, gender, national origin, disability, sexual orientation, gender identity, marital status, or other legally protected class status._x000a__x000a__x000a__x000a__x000a_Diversity and Inclusion: AvianWE values a diverse and inclusive workforce and is committed to creating a workplace where everyone thrives. We promote an atmosphere in which diversity of people and ideas are welcomed and valued. Diversity includes differences in race, religion, gender, age, lifestyle, ethnic background and sexual orientation as well as differences in experiences and ideas."/>
    <x v="0"/>
    <x v="3"/>
    <x v="112"/>
    <x v="198"/>
    <n v="1039123"/>
    <x v="0"/>
    <x v="0"/>
    <x v="1"/>
  </r>
  <r>
    <n v="892"/>
    <x v="804"/>
    <x v="41"/>
    <x v="0"/>
    <x v="0"/>
    <x v="416"/>
    <x v="544"/>
    <s v="2 weeks ago"/>
    <n v="52"/>
    <s v="About Groww_x000a__x000a__x000a__x000a__x000a_We are a passionate group of people focused on making financial services accessible to every Indian through a multi-product platform. Each day, we help millions of customers take charge of their financial journey. Customer obsession is in our DNA. Every product, every design, every algorithm down to the tiniest detail is executed keeping the customersÊ¼ needs and convenience in mind. Our people are our greatest strength. Everyone at Groww is driven by ownership, customer-centricity, integrity and the passion to constantly challenge the status quo._x000a__x000a__x000a__x000a__x000a_Are you as passionate about defying conventions and creating something extraordinary as we are? LetÊ¼s chat._x000a__x000a__x000a__x000a__x000a_Our Vision_x000a__x000a__x000a__x000a__x000a_Every individual deserves the knowledge, tools, and confidence to make informed financial decisions. At Groww, we are making sure every Indian feels empowered to do so through a cutting-edge multi-product platform offering a variety of financial services. Our long-term vision is to become the trusted financial partner for millions of Indians._x000a__x000a__x000a__x000a__x000a_Our Values_x000a__x000a__x000a__x000a__x000a_Our culture enables us to be what we are â€” IndiaÊ¼s fastest-growing financial services company. Everyone at Groww enjoys the autonomy and flexibility to bring their best work to the table, as well as craft a promising career for themselves._x000a__x000a_The values that form our foundation are:_x000a__x000a_ * Radical customer centricity_x000a_ * Ownership-driven culture_x000a_ * Keeping everything simple_x000a_ * Long-term thinking_x000a_ * Complete transparency_x000a__x000a__x000a__x000a__x000a_Roles &amp; Responsibilities:_x000a__x000a__x000a__x000a__x000a_Required:_x000a__x000a__x000a__x000a__x000a_ * Spearhead and manage content strategy for both small-scale and large-scale projects, harnessing strategy, digital, and brand design._x000a_ * Develop internal marketing campaigns that translate marketing objectives across business units into clear and motivating creative strategies_x000a_ * Own ideation, conceptualization, and execution of Key Visuals and Promotion Campaigns to help drive marketing objectives by leveraging the content to shape the narrative in a visually compelling and provocative manner_x000a_ * Direct and supervise creative from concept through execution along with the Copy team_x000a_ * Manage deliverables and the design team. Collaborate across various teams to achieve the marketing goals_x000a_ * Provide clear creative direction, motivation, and inspiration to the design team_x000a_ * Work on design strategies that are insightful and stimulate good work_x000a_ * Enforce brand guidelines across all internal &amp;amp; external departments including businesses, marketing, acquisition, PR, etc._x000a_ * Experience in both mainline &amp;amp; digital creative thinking would be preferred_x000a_ * Able to work in a fast-paced environment with the ability to understand creative briefs and generate unique ideas_x000a_ * Knowledge about investing will be a plus_x000a__x000a__x000a__x000a__x000a_Expertise and Qualifications_x000a__x000a__x000a__x000a__x000a_ * 4-5 years of experience in copywriting for advertising, digital, and social._x000a_ * Has a passion or interest in finance, the industry and different products within._x000a_ * Strong sense of creative storytelling, content writing, user experience, and marketing and possess ideation skills that stretch across various communication media_x000a_ * Experience balancing strategy and copy, leading and managing a team of copywriters and other stakeholders._x000a_ * Ability to thrive as a collaborator/co-creator - willing to shape ideas as well as build on the ideas of others._x000a_ * Good sense of brand guideline_x000a_ * Project Management_x000a_ * Take ownership of QC of all the assigned work"/>
    <x v="0"/>
    <x v="4"/>
    <x v="113"/>
    <x v="20"/>
    <n v="10813156"/>
    <x v="0"/>
    <x v="0"/>
    <x v="0"/>
  </r>
  <r>
    <n v="893"/>
    <x v="805"/>
    <x v="25"/>
    <x v="0"/>
    <x v="0"/>
    <x v="398"/>
    <x v="545"/>
    <s v="2 days ago"/>
    <n v="31"/>
    <s v="Company Description_x000a__x000a__x000a_Marcamor Consulting is a fully integrated full-service online marketing agency located in Hyderabad. We have a close-knit, data-driven team creating solutions worth believing in, resulting in quantitative success for your business._x000a__x000a__x000a_Role Description_x000a__x000a__x000a_This is a  on-site role for a Content Writer based in Hyderabad. The primary responsibility of a Content Writer at Marcamor Consulting is to create engaging and unique content for a variety of marketing materials such as blogs, social media posts, newsletters, and web copy. The Content Writer will work closely with the marketing and design teams to maintain consistent messaging and tone across all content._x000a__x000a__x000a_Qualifications_x000a__x000a_ * Excellent written and verbal communication skills in English_x000a_ * Demonstrated experience in writing and editing content in a fast-paced environment with a keen eye for detail_x000a_ * Strong research and analytical skills with the ability to understand complex subjects and produce compelling content_x000a_ * Experience in conducting keyword research and optimizing content for search engines_x000a_ * Experience in working with a variety of writing styles and tones to create different types of content_x000a_ * A degree in communications, journalism, advertising, or a related field is desirable_x000a_ * Proficiency in Microsoft Office Suite and Google Suite tools_x000a_ * Experience with content management systems such as WordPress_x000a_ * Ability to work under tight deadlines and manage multiple projects simultaneously_x000a_ * A positive attitude and the ability to work both independently and in a team-oriented, collaborative environment"/>
    <x v="0"/>
    <x v="0"/>
    <x v="5"/>
    <x v="20"/>
    <n v="47661160"/>
    <x v="2"/>
    <x v="1"/>
    <x v="1"/>
  </r>
  <r>
    <n v="894"/>
    <x v="806"/>
    <x v="18"/>
    <x v="3"/>
    <x v="0"/>
    <x v="397"/>
    <x v="546"/>
    <s v="1 day ago"/>
    <n v="28"/>
    <s v="NEWJ (New Emerging World of Journalism Limited) is one of Indiaâ€™s fastest growing media-tech companies, founded by a team of young entrepreneurs led by Shalabh Upadhyay and backed by Jio Platforms Limited. It is a video-only, mobile-first publisher focused on creating and producing high impact video content for the smartphone obsessed young Indian._x000a__x000a__x000a__x000a__x000a_Founded in 2018, the companyâ€™s mission is to tell stories that matter to Indiaâ€™s masses and remains committed to helping build a â€˜Digital Bharatâ€™ as well as grow the countryâ€™s Digital Knowledge Economy through impactful and India-centric storytelling._x000a__x000a__x000a__x000a__x000a_In a short span of time, with a super strong team that makes us who we are, we have been able to produce branded content in various categories like DVCs, TVCs, Documentaries, for brands like Cashify, Zypp Electric, Medcords, Playerzspot, KhelRaja, NCDEX, Mumbai Indians, BookMyShow, Hip-Hop Cosmetics, Jio Telecom, International Solar Alliance(UN), Cherise Tapri, Mastree, Sports 18, Sleepwell, Netflix, Luxor._x000a__x000a__x000a__x000a__x000a__x000a__x000a__x000a_Who weâ€™re looking for:_x000a__x000a__x000a__x000a__x000a_Copy Writer_x000a__x000a__x000a__x000a__x000a__x000a__x000a__x000a_Roles &amp; Responsibilities:_x000a__x000a__x000a__x000a__x000a_ * Come up with creative ideas for concepts and scripts that satisfy the given brief, across various formats._x000a_ * Prepare concept notes of your ideas to pitch them to producers or development executives or sales teams._x000a_ * Conduct research and study about the story line to make it more realistic and important._x000a_ * Prepare scripts that can be executed within the budget allocated for the project._x000a_ * Have an understanding of different types of target audiences, markets and tone of voice._x000a_ * Collaborating with other departments and team members and brainstorming subjects for creative content._x000a_ * Proficient in both English and Hindi. Most importantly, be able to think of out of the box ideas that will appeal to our target audience._x000a__x000a__x000a__x000a__x000a__x000a__x000a__x000a_Desired Skills and Experience:_x000a__x000a__x000a__x000a__x000a_ * Minimum 3-5 years of experience working as a Copy Writer (preferably from Digital Content Platform) with knowledge of writing for different platforms - YT, Social Media, Documentaries flows, Show segmentation, etc._x000a_ * Proven experience as a Copywriter or related role_x000a_ * Knowledge of online content strategy and creation_x000a_ * Preferred Bachelorâ€™s Degree/masterâ€™s in communications._x000a_ * Skills in narration direction added advantage._x000a_ * Stay connected to industry trends and keep updating the writing skills to engage the users._x000a_ * Ability to manage multiple projects of varying complexities, meet deadlines, and work well under pressure._x000a_ * See projects through the whole creative lifestyle, from inception to deployment._x000a_ * Excellent written and verbal communication skills._x000a_ * Comfortable working independently with little direction under tight deadlines_x000a_ * Must be able to design and spearhead campaigns_x000a_ * Strong creative thinking skills and ability to think conceptually - Interpret copywriting briefs to understand project requirements._x000a_ * Conduct High Quality Research._x000a_ * Excellent Writing with a diligent eye for detail. Language, flow and grammar._x000a_ * Must write clear, attractive copy and scripts with distinct voices for various brands._x000a_ * Proven ability to demonstrate brand voice._x000a_ * Strong Attention to detail._x000a_ * Source images and other content for reference._x000a_ * Excellent time-management and organizational skills_x000a__x000a_"/>
    <x v="0"/>
    <x v="3"/>
    <x v="36"/>
    <x v="105"/>
    <n v="13757080"/>
    <x v="54"/>
    <x v="0"/>
    <x v="1"/>
  </r>
  <r>
    <n v="895"/>
    <x v="807"/>
    <x v="7"/>
    <x v="0"/>
    <x v="0"/>
    <x v="397"/>
    <x v="236"/>
    <s v="1 month ago"/>
    <n v="25"/>
    <s v="As a member of the creative team, the copywriter will write and edit content for a variety of projects (including print, web, mobile, video, and social media), working closely with the account and design teams to brainstorm ideas, develop concepts, and articulate messaging. r creates clear, compelling copy to sell products and educate and engage consumers , flexing persuasive writing muscle on websites, blog posts, press releases, product descriptions, email blasts and sales letters, print ads, banner advertising, newsletters, white papers, PSAs, social media platforms_x000a__x000a_This job is provided by Shine.com"/>
    <x v="0"/>
    <x v="0"/>
    <x v="36"/>
    <x v="0"/>
    <n v="71621518"/>
    <x v="6"/>
    <x v="5"/>
    <x v="0"/>
  </r>
  <r>
    <n v="896"/>
    <x v="808"/>
    <x v="4"/>
    <x v="2"/>
    <x v="1"/>
    <x v="410"/>
    <x v="547"/>
    <s v="8 hours ago"/>
    <n v="25"/>
    <s v="Selected Intern's Day-to-day Responsibilities Include_x000a__x000a__x000a_ * Content Strategy Development: Create a comprehensive LinkedIn content strategy that aligns with SwagSamurai's brand and business goals._x000a_ * Content Creation: Write engaging and informative LinkedIn posts, articles, and updates that highlight SwagSamurai's expertise in design and lead generation._x000a_ * Market Research: Conduct research to understand the latest trends in the print and promotional product industry and integrate these insights into content._x000a_ * Audience Engagement: Actively engage with followers and industry professionals on LinkedIn to build a community and increase brand visibility._x000a_ * Analytics Monitoring: Track the performance of LinkedIn content using analytics tools to gauge effectiveness and adjust strategies as needed._x000a_ * Collaboration: Work with the marketing team to ensure consistency in messaging across various platforms._x000a_ * Learning and Development: Stay updated with best practices in content marketing and LinkedIn strategies._x000a_   _x000a_   _x000a__x000a_#Stipend #remuneration: We are suckers for performance so there is always a fixed + an excellent incentive structure to keep you hooked. We can guarantee a no-bar #growth!"/>
    <x v="3"/>
    <x v="0"/>
    <x v="36"/>
    <x v="127"/>
    <n v="77966414"/>
    <x v="42"/>
    <x v="14"/>
    <x v="1"/>
  </r>
  <r>
    <n v="897"/>
    <x v="809"/>
    <x v="25"/>
    <x v="0"/>
    <x v="0"/>
    <x v="397"/>
    <x v="548"/>
    <s v="2 days ago"/>
    <n v="46"/>
    <s v="Company Description_x000a__x000a_Suganda Skincare is a company that creates skincare solutions for sensitive skin. Our founder's personal journey led to the creation of our first product, and we've since been committed to uniting science with nature's purity to enhance overall well-being. Our mission is to redefine skincare by empowering customers with knowledge and confidence. We believe that effective skincare should be accessible, nurturing, and honest._x000a__x000a__x000a__x000a__x000a_Role Description_x000a__x000a_This is a  on-site role for a Copywriter located in Madhapur, Hyderabad._x000a__x000a_The Copywriter will be responsible for writing and proofreading marketing communication materials and collaborating with the marketing team. You will also be responsible for:_x000a__x000a__x000a__x000a__x000a_ * Creating Social content_x000a_ * Creating copies for Ads_x000a_ * Creating blogs and email copies_x000a_ * Creating copies for different campaigns_x000a__x000a__x000a__x000a__x000a__x000a__x000a_Qualifications_x000a__x000a__x000a__x000a__x000a_ * Bachelor's degree in Marketing, Mass Communications_x000a_ * 2+ yr copywriting experience in an Ad agency_x000a_ * Ability to work collaboratively with a team_x000a_ * Passion for skincare and beauty industry_x000a__x000a__x000a_"/>
    <x v="0"/>
    <x v="0"/>
    <x v="5"/>
    <x v="20"/>
    <n v="99075505"/>
    <x v="2"/>
    <x v="1"/>
    <x v="1"/>
  </r>
  <r>
    <n v="898"/>
    <x v="810"/>
    <x v="6"/>
    <x v="0"/>
    <x v="0"/>
    <x v="417"/>
    <x v="527"/>
    <s v="1 week ago"/>
    <n v="25"/>
    <s v="Job Role_x000a__x000a_We're looking for a skilled Copy writer to work with teams across the company and craft valuable content that will educate our customers and wow our prospects. Your work will have you fiddling with taglines on website pages, writing blog posts for feature announcements, putting together thought leadership posts for guest publications, sketching educational collateral, framing scripts for feature videos, building presentations to better explain features, birthday cards and so on. Your projects will be your own to run, with complete creative freedom, but your content will need to align with brand guidelines._x000a__x000a_Responsibilities_x000a__x000a__x000a_ * Bachelorâ€™s degree or equivalent experience in Marketing or Communications_x000a_ * 8+ years of experience in producing copy for digital, print and broadcast channels_x000a_ * Proven work experience as a Senior Copywriter, Product Copywriter or similar role_x000a_ * Excellent writing and editing skills, with a keen eye for detail_x000a_ * Hands-on experience with Content Management Systems (like WordPress)_x000a_ * An ability to write creative copy both for large pieces of content (e.g. blogs, product descriptions) and smaller texts (e.g. social media posts)_x000a_ * Solid time-management skills_x000a_ * Demonstrated success in managing a business social media presence_x000a_ * Solid understanding of SEO concepts preferred_x000a_   _x000a_   _x000a__x000a_Requirements_x000a__x000a__x000a_ * Bachelor's degree in English, communications, linguistics, or related field (Master's degree, a plus)_x000a_ * Tech-savvy with the ability to explain complex technical matters in a simple manner without using jargon_x000a_ * Excellent attention to detail and ability to multi-task projects and deliverables_x000a_ * Confirmed experience working with deadlines to deliver high quality output in a short span of time_x000a_ * Research industry-related topics, stay updated with the current trends and identify gaps in our content_x000a_ * Write original copy for ads and social networks_x000a_ * Prepare and publish articles that describe our company and clients we work with_x000a_ * Edit and fact-check pieces of content generated by the team_x000a_ * Exhibit exceptional skill with the nuances of social media writing, including the use of hashtags, emojis and acronyms_x000a_ * Liaise with designers to enrich text with visual aids, like images and charts_x000a_ * Shape language and tone used in sales emails, banners and brochures_x000a_ * Monitor metrics related to our content, like web traffic and conversion rates_x000a_ * Agency Experience is preference"/>
    <x v="0"/>
    <x v="3"/>
    <x v="107"/>
    <x v="199"/>
    <n v="2637530"/>
    <x v="0"/>
    <x v="0"/>
    <x v="1"/>
  </r>
  <r>
    <n v="899"/>
    <x v="811"/>
    <x v="0"/>
    <x v="0"/>
    <x v="0"/>
    <x v="398"/>
    <x v="549"/>
    <s v="3 weeks ago"/>
    <n v="28"/>
    <s v="Skill: grammar ,_x000a__x000a_Creating content , edit content; Exp: 0-3 years;_x000a__x000a__x000a_ * Understanding Social Media Avenues and platforms and their role for brands today._x000a_ * Should be able to write and edit content for social media platforms like Facebook, Twitter, Linkedin, Instagram, etc._x000a_ * Should have an excellent hold over the English language. (Spelling, grammar, reading, writing)_x000a_ * Content research on an everyday basis._x000a_ * Creating content for social media platforms_x000a_ * Should know Social Media Execution tools and Reporting._x000a_ * Should we able to create as well as post content on Social Media platforms._x000a_ * Should have creative intent towards content writing for digital platforms."/>
    <x v="0"/>
    <x v="0"/>
    <x v="36"/>
    <x v="0"/>
    <n v="1024645"/>
    <x v="11"/>
    <x v="6"/>
    <x v="0"/>
  </r>
  <r>
    <n v="900"/>
    <x v="812"/>
    <x v="6"/>
    <x v="0"/>
    <x v="0"/>
    <x v="417"/>
    <x v="116"/>
    <s v="1 week ago"/>
    <n v="105"/>
    <s v="676560BR_x000a__x000a_Introduction_x000a__x000a_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_x000a__x000a_Your Role and Responsibilities_x000a__x000a_The Blue Studio is IBMâ€™s internal creative team, responsible for the strategic evolution and expression of the IBM brand across every experience and encounter, internally and externally. The Blue Studio is part of IBM's Marketing function and supports all of IBM, horizontally, across all businesses, and vertically, from the top of the funnel to the bottom. The work crosses nearly every category of output: research and strategy, communications and content development, symbology and systems, digital and physical experiences, and tools and training. Our goal is to maintain modernity, sophistication, and tangibility, and to promote understanding of the IBM brand in the world._x000a__x000a_Role_x000a__x000a_In the Blue Studio, your words matter. Here, youâ€™ll become part of a creative, collaborative team, partnering with world-class strategists, designers, producers and creative directors to tell compelling stories about the technologies changing our world and the people who put them to work. Your primary responsibilities will be to:_x000a__x000a__x000a__x000a_ * Distill complex concepts into sharp headlines that capture attention and drive engagement_x000a_ * Craft scripted dialogue and voiceover that can inspire, elevate and explain_x000a_ * Dive deeper into topics with additional surround materials, including digital ads, blogs, emails, video scripts, white papers and more_x000a_ * Act as storyteller and steward of the brand, infusing IBMâ€™s brand voice, style, and messaging into every deliverable_x000a_   _x000a_   _x000a_   _x000a__x000a_BLRMCC_23_x000a__x000a_#ISAICHQMCC24_x000a__x000a_CHQMCCRoles_x000a__x000a_IBMDCB_x000a__x000a_MCCJBID_x000a__x000a_Required Technical and Professional Expertise_x000a__x000a__x000a__x000a_ * 4+ years marketing or advertising writing (agency or in-house)_x000a_ * Superior English language writing skills with a keen eye for detail (diction, syntax and grammar)_x000a_ * Portfolio of work demonstrating success in primary responsibilities for the role_x000a_ * History of pitching ideas and presenting work to creative directors, partners and stakeholders_x000a_ * Comfortable with technology and IT wordage_x000a_   _x000a_   _x000a_   _x000a__x000a_Preferred Technical And Professional Expertise_x000a__x000a__x000a__x000a_ * Degree in English, creative writing, advertising, journalism or related area of study_x000a_ * Advertising or marketing agency experience_x000a_ * History of work with international clients_x000a_ * Professional social/broadcast media content_x000a_ * Collaboration with diverse, distributed teams through tools such as Box, Figma, Mural etc._x000a_   _x000a_   _x000a_   _x000a__x000a_About Business Unit_x000a__x000a_IBM Corporate Headquarters (CHQ) team represents a variety of functions such as marketing, finance, legal, operations, HR, and more, all working together to solve some of the world's most complex problems, help our clients achieve success and build collaborative work environments for IBMers._x000a__x000a_This job requires you to be fully COVID-19 vaccinated prior to your start date and proof of vaccination status will be required before your start date. During the Onboarding process you will be asked to confirm your vaccination status, in case you are unable to get vaccinated for any reason, you can let us know at that stage. Please let us know if you are unable to be vaccinated due to medical or religious reasons. IBM will consider such requests on a case by case basis subject to submission of required proof by the candidate before a stipulated date._x000a__x000a_Your Life @ IBM_x000a__x000a_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_x000a__x000a_Being an IBMer means youâ€™ll be able to learn and develop yourself and your career, youâ€™ll be encouraged to be courageous and experiment everyday, all whilst having continuous trust and support in an environment where everyone can thrive whatever their personal or professional background._x000a__x000a_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_x000a__x000a_Are you ready to be an IBMer?_x000a__x000a_About IBM_x000a__x000a_IBMâ€™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â€™re also one of the biggest technology and consulting employers, with many of the Fortune 50 companies relying on the IBM Cloud to run their business. At IBM, we pride ourselves on being an early adopter of artificial intelligence, quantum computing and blockchain. Now itâ€™s time for you to join us on our journey to being a responsible technology innovator and a force for good in the world._x000a__x000a_Location Statement_x000a__x000a_When applying to jobs of your interest, we recommend that you do so for those that match your experience and expertise. Our recruiters advise that you apply to not more than 3 roles in a year for the best candidate experience._x000a__x000a_For additional information about location requirements, please discuss with the recruiter following submission of your application._x000a__x000a_Being You @ IBM_x000a__x000a_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x v="0"/>
    <x v="2"/>
    <x v="38"/>
    <x v="42"/>
    <n v="1009"/>
    <x v="26"/>
    <x v="0"/>
    <x v="1"/>
  </r>
  <r>
    <n v="901"/>
    <x v="813"/>
    <x v="98"/>
    <x v="1"/>
    <x v="1"/>
    <x v="398"/>
    <x v="550"/>
    <s v="1 month ago"/>
    <n v="25"/>
    <s v="Cvent is a leading meetings, events, and hospitality technology provider with more than 4,700 employees and nearly 21,000 customers worldwide, including 80% of the Fortune 100 companies, in more than 100 countries. Founded in 1999, the company delivers a comprehensive event marketing and management platform for event professionals and offers software solutions to hotels, special event venues, and destinations to help them grow their group/MICE and corporate travel business._x000a__x000a_Â Â Â Â Â Â Â Â Â Â Â Â Â Â Â Â Â Â Â Â Â Â Â Â Â Â Â Â Â Â Â Â Â Â Â Â Â Â Â Â Â Â Â Â Â Â Â _x000a__x000a_Cvent is looking for a Technical Writer with an otherworldly attention to detail, an ability to write clear concise prose, and a love for using those gifts to help people. You have the vocabulary of a lexicologist and the wisdom to know when to renounce it. You're immune to the allure of buzzwords, corporatese, and techno-babble. You're unafraid to barrage complete strangers with questions until you get it. If that someone is you, you'd be working with the team responsible for making learning about our products a smooth, fun, and rewarding experienceâ€”Support Operations. After receiving product training, you'll be creating and editing help content, and assisting in updating our knowledge base to meet the needs of our ever-evolving users._x000a__x000a_Â _x000a__x000a_ * Write and translate complex topics into customer friendly content._x000a_ * Write, update, and edit help content that people actually want to read_x000a_ * Create content in a variety of mediums, including articles, images, GIFs, short videos, etc._x000a_ * Assist in mentoring volunteer writers from across the company_x000a_ * Act as a user advocate_x000a__x000a_Â _x000a__x000a_ * Strong sense of reader loyalty_x000a_ * Deadline-driven creative self-starter_x000a_ * Superb communication skills must be able to make difficult concepts digestible, engaging, and relatable. Your writing samples should demonstrate this strength._x000a_ * Experience with myKB a plus"/>
    <x v="0"/>
    <x v="0"/>
    <x v="36"/>
    <x v="9"/>
    <n v="18125"/>
    <x v="6"/>
    <x v="5"/>
    <x v="0"/>
  </r>
  <r>
    <n v="902"/>
    <x v="814"/>
    <x v="21"/>
    <x v="3"/>
    <x v="0"/>
    <x v="398"/>
    <x v="551"/>
    <s v="1 day ago"/>
    <n v="193"/>
    <s v="Job Description_x000a__x000a__x000a__x000a__x000a_â–ª Edit written content for spelling, syntax, grammatical errors, and any other discrepancies._x000a__x000a_â–ª Conduct in-depth desk research on issues related to the higher education sector and those related to the various programmes offered by the Institute._x000a__x000a_â–ª Assist the Communications, PR, and Admissions teams in developing written content for campaigns._x000a__x000a_â–ª Review the existing content from time to time in line with the changing trends and requirements. â–ª Draft - appropriate yet attractive headlines and concise body copy that will engage with the target groups and speeches, press releases, and related press material._x000a__x000a_â–ª Attend in-house Webinars, Masterclasses, Panel Discussions, Events, etc., and capture key takeaways by the Instituteâ€™s speakers._x000a__x000a_â–ª Transcribe thoughts/ideas/insights from the video content generated by the Institute._x000a__x000a_â–ª Ensure that the written content - is error-free, original as well as plagiarism-free and adheres to the brand architecture and guidelines._x000a__x000a__x000a__x000a__x000a_Job Specifications_x000a__x000a__x000a__x000a__x000a_â–ª Bachelor's degree in Mass Media, English Literature, Journalism, Management, or related field. Masterâ€™s degree in the above areas would be desirable._x000a__x000a_â–ª Working knowledge of Content Management Systems (CMS) and Search Engine Optimization (SEO) â–ª Proficient in all MS Office applications._x000a__x000a_â–ª Have a portfolio of published articles, blogs, write-ups, etc._x000a__x000a_â–ª Excellent writing, editing, and communication skills._x000a__x000a_â–ª Ability to multitask in a start-up-like environment._x000a__x000a_â–ª Ability to deliver quality content in a quick turnaround time._x000a__x000a_â–ª Ability to work as a team player and coordinate with multiple stakeholders._x000a__x000a_â–ª Understanding of how different social media platforms work, their tonality, audience, content formats, etc."/>
    <x v="0"/>
    <x v="0"/>
    <x v="38"/>
    <x v="88"/>
    <n v="53179456"/>
    <x v="8"/>
    <x v="6"/>
    <x v="1"/>
  </r>
  <r>
    <n v="903"/>
    <x v="815"/>
    <x v="11"/>
    <x v="0"/>
    <x v="0"/>
    <x v="410"/>
    <x v="552"/>
    <s v="4 days ago"/>
    <n v="34"/>
    <s v="Areas of Responsibilities_x000a__x000a__x000a_ * Research industry-related topics (combining online sources, interviews, and studies)_x000a_ * Write clear marketing copy to promote our products/services_x000a_ * Prepare well-structured drafts using Content Management Systems_x000a_ * Proofread and edit blog posts before publication_x000a_ * Submit work to editors for input and approval_x000a_ * Coordinate with marketing and design teams to illustrate articles_x000a_ * Conduct simple keyword research and use SEO guidelines to increase web traffic_x000a_ * Promote content on social media_x000a_ * Identify customersâ€™ needs and gaps in our content and recommend new topics_x000a_ * Ensure all-around consistency (style, fonts, images and tone)_x000a_ * Update website content as needed_x000a_   _x000a_   _x000a__x000a_Educational Qualification_x000a__x000a__x000a_ * Any Graduate (Any stream)/PG_x000a_   _x000a_   _x000a__x000a_Knowledge &amp; Skills Required_x000a__x000a__x000a_ * Proven work experience as a Content Writer, Copywriter or similar role_x000a_ * Portfolio of published articles_x000a_ * Experience doing research using multiple sources_x000a_ * Familiarity with web publications_x000a_ * Excellent writing and editing skills in English_x000a_ * Hands-on experience with Content Management Systems (e.g. WordPress)_x000a_ * Ability to meet deadlines_x000a_ * BSc in Marketing, English, Journalism or related field_x000a_   _x000a_   _x000a__x000a_Job Location_x000a__x000a_Mumbai, Santacruz._x000a__x000a_Skills: content management,social media,content writing,web,english"/>
    <x v="0"/>
    <x v="4"/>
    <x v="36"/>
    <x v="112"/>
    <n v="28760625"/>
    <x v="7"/>
    <x v="6"/>
    <x v="1"/>
  </r>
  <r>
    <n v="904"/>
    <x v="816"/>
    <x v="25"/>
    <x v="0"/>
    <x v="0"/>
    <x v="397"/>
    <x v="553"/>
    <s v="2 days ago"/>
    <n v="60"/>
    <s v="Greenroom:_x000a__x000a__x000a__x000a__x000a_Greenroom is a social media agency based in Bangalore and Mumbai. We are one of the top 5 in the country in influencer marketing. We work with some of the largest consumer clients in the country and have executed more than 250 successful campaigns until now. We believe we have a USP in being able to combine data, strategy and creativity in our campaigns and have been able to produce great results in this domain because of this unique ability._x000a__x000a__x000a__x000a__x000a_Responsibilities:_x000a__x000a__x000a__x000a_The role is for a social media enthusiast with interest in the influencer and content space._x000a__x000a__x000a__x000a__x000a_ * Create creative plans for influencer marketing campaigns._x000a_ * Work with the creative team and work with them to execute on going brand campaigns_x000a_ * Work on video production, direction, copies, scripts, and concepts that can be adapted for influencer campaigns_x000a_ * Use newer means of digital techniques like trend marketing to come up with relatable and insightful ideas_x000a_ * Work on brand and campaign research_x000a_ * Service existing clients briefs and increase business from the respective agencies and clients vis-a-vis: pitching interesting ideas and solutions to brands on a constant basis to suggest new ways and means to use social media, influencers and branded content_x000a_ * Keep abreast of all the social trends, technology formats, content type and new platforms in the social media eco system_x000a__x000a__x000a__x000a__x000a__x000a__x000a__x000a__x000a__x000a__x000a_Expected competencies_x000a__x000a_ * Good english language writing_x000a_ * Excellent attention to detail and deep understanding of the online content space_x000a_ * Strong written and oral communication skills_x000a_ * Ability to multi task and handle multiple projects at the same time"/>
    <x v="0"/>
    <x v="5"/>
    <x v="42"/>
    <x v="28"/>
    <n v="9397463"/>
    <x v="7"/>
    <x v="6"/>
    <x v="1"/>
  </r>
  <r>
    <n v="905"/>
    <x v="817"/>
    <x v="97"/>
    <x v="0"/>
    <x v="0"/>
    <x v="418"/>
    <x v="554"/>
    <s v="5 days ago"/>
    <n v="94"/>
    <s v="DESCRIPTION TMRW House of Brands (ABFRL) aims to build best-in-class and thumb-stopping fashion content on social media across all our brands in order to help drive their success and ensure that customer engagement and brand positioning are on the same page. Our aim is not just to grow our followers but also to drive viral content and enable commerce through our brandsâ€™ social media channels._x000a__x000a_DESCRIPTION TMRW House of Brands is looking for a creative writer who will help build a strong customer TOV across all our brands. You should be the go-to idea person, concept maven, and creative writer at our fashion-forward content and creative team in English for digital campaigns and social media projects._x000a__x000a__x000a__x000a__x000a_Basic qualifications -_x000a__x000a_ * Minimum 4 years experience at a fast-paced advertisement agency_x000a_ * Should be an â€˜ideaâ€™ person with experience handling clients; can rally creative and digital teams around the central idea and concept_x000a_ * Excellent at formulating and presenting ideas for marketing and brand communications_x000a_ * Participate in and lead brainstorming sessions. Ideate, write, and execute original and iconic creative concepts in response to brand managersâ€™ briefs, objectives, or goals_x000a_ * Passionate about new-age creative formats and creating brand campaigns â€“ including social media reels, shorts, and digital ad films._x000a_ * Can write and tailor the content and copy according to their purpose - whether they are intended to sell, engage, or inform_x000a_ * Ability to deliver omnichannel copywriting, including presentations, manifestos, scripts, everything digital, webpages, blogs, social media, slogans, and news releases. Understand the nativity requirements of different channels_x000a_ * Lives from brief to brief - hungry to break one down and come out with ideas for hero/ hub/ hygiene content_x000a_ * Goes beyond writing to ensure flawless execution - works with creative and shoot teams to ensure that the visual elements and forms complement the words_x000a_ * Understand the target audience for each brand - you're not just writing for the brand, you're writing for their community, so you'll need to know what interests them_x000a_ * Identifies key messages - understand the main thing that you want the audience to feel and do and how to communicate this powerfully_x000a_ * High bar on quality â€“ the ability to edit own and others' writing. Grammar obsessed!_x000a_ * Values research over everything else â€“ interested in learning about fashion and style and the latest trends_x000a_ * Identifies fresh and interesting angles for written pieces_x000a_ * Works collaboratively with the marketing team and brand managers to review the impact of work Works on business pitches and PPTs to present new ideas and projects A Day in the Life 70% of the day creating, researching, and conceptualizing new content across all brands 30% of the day in ideation meetings, working on collaborative projects, and joint ideation sessions tied to driving P0 metrics to meet organizational goals You should be_x000a_ * Competitive â€“ Keep a keen eye on the competition and wider industry, always staying one step ahead._x000a_ * Accountable â€“ ready to take on responsibility for managing projects from concept to execution. ï‚· Communicative â€“ proactively provide project status updates, and work transparently with the wider team._x000a_ * Energetic â€“ have a sense of humor and high-frequency personality._x000a_ * Persuasive â€“ both internally and externally, with the ability to present ideas with credibility, sound reasoning, and emotion._x000a_ * Creative â€“ across everything from reacting to new briefs to how they respond to challenges. ï‚· Flexible â€“ understands the fast-paced nature of the fashion landscape, and is comfortable pivoting when priorities and trends change._x000a__x000a__x000a__x000a__x000a_Qualifications_x000a__x000a_ * Agency background_x000a_ * Portfolio of past work and writing samples with metrics on performance_x000a_ * BA in English Literature with a postgraduate degree in advertising or mass media communications"/>
    <x v="2"/>
    <x v="4"/>
    <x v="105"/>
    <x v="200"/>
    <n v="82087387"/>
    <x v="0"/>
    <x v="0"/>
    <x v="1"/>
  </r>
  <r>
    <n v="907"/>
    <x v="818"/>
    <x v="25"/>
    <x v="0"/>
    <x v="0"/>
    <x v="419"/>
    <x v="555"/>
    <s v="2 days ago"/>
    <n v="25"/>
    <s v="Job Summary_x000a__x000a_This position is located in the Office of the Inspector Generalâ€™s (OIG) Executive Secretariat Division. OIG is responsible for investigation, audit, fraud control, and other services related to District of Columbia government programs and operations. The Executive Secretariat Division coordinates the administrative work of the OIG, serving as a liaison between OIGâ€™s operational units and supporting divisions, with the goal of inspiring every employee with innovative solutions that support world-class government oversight._x000a__x000a_The Writer-Editor is responsible for managing the development and presentation of complex information by converting it to understandable terms for different levels and interests of audiences. The incumbent has overall responsibility for editorial review, readability analysis and copy-editing of audit, inspections and evaluations, and investigative reports, testimony, correspondence, internal OIG documents, and other material that will be used by a variety of stakeholders._x000a__x000a_Duties And Responsibilities_x000a__x000a_Provides administrative and publication support duties for the Office of the Inspector General._x000a__x000a_Responsible for the editing, writing, proofing, formatting, assembly, layout, and printing of the OIGâ€™s published reports._x000a__x000a_Writes, edits, and manages written materials for use in communicating information about audits, inspections and evaluations, investigations, and other OIG related services._x000a__x000a_Prepares clear, logical, concise, and persuasive work products for varied audiences. The products will be based on complex sensitive issues and controversial results need to be presented in a concise, comprehensible, and meaningful manner for the intended audiences._x000a__x000a_Interprets complex concepts and themes in documents, reconciling contradictions in the information presented, and using expository narrative to develop balanced treatments of controversial matters in the presentation of conflicting points of views._x000a__x000a_Edits text for clarity and accuracy; applies a consistent set of style, grammar, and punctuation practices in editing documents; consults on design, graphics, and other illustrative materials; and reviews proposed publications for style, design, layout, and editorial aspects before their release. Evaluates the documents in terms of purpose, audience, scope, content, organization, and logic._x000a__x000a_Perform other duties assigned._x000a__x000a_Desired Qualifications_x000a__x000a_We are looking for individuals with outstanding writing, editing, and layout skills, and who can leverage Microsoft Word to its full potential, including creation and management of styles, Quick Parts and other fields, internal cross-referencing, automated outline numbering, and section headers/footers._x000a__x000a_Experience Using SharePoint For Document Collaboration Is Preferred._x000a__x000a_Writing Sample_x000a__x000a_Qualified candidates will be asked to supply writing samples that accurately show their writing and editing skills._x000a__x000a_Work Environment_x000a__x000a_The work is normally performed in an office environment. Normal safety precautions are required._x000a__x000a_Other Significant Facts_x000a__x000a_Duration of Appointment: Career Service_x000a__x000a_Pay Plan, Series, and Grade: CS-1082-12_x000a__x000a_This position is not represented by a collective bargaining unit._x000a__x000a_The incumbent of this position will be subject to enhanced suitability screening pursuant to Chapter 4 of DC Personnel Regulations, Suitability â€“ Security Sensitive._x000a__x000a_When applying for DC OIG positions, please ensure you check your spam folder after the closing date. Information regarding interviews will be sent via the OIG Recruitment email box. OIG reserves the right to deny interviews after dates have been identified and interviews conclude._x000a__x000a_The District of Columbia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_x000a__x000a_Submission of a resume and cover letter alone is NOT a complete application. This position may require the completion of additional form/s and/or supplemental materials. Failure to provide the required information and/or materials will result in your application not being considered for employment."/>
    <x v="0"/>
    <x v="3"/>
    <x v="36"/>
    <x v="19"/>
    <n v="6151908"/>
    <x v="99"/>
    <x v="1"/>
    <x v="1"/>
  </r>
  <r>
    <n v="908"/>
    <x v="819"/>
    <x v="6"/>
    <x v="0"/>
    <x v="0"/>
    <x v="420"/>
    <x v="556"/>
    <s v="1 week ago"/>
    <n v="25"/>
    <s v="About GrowthSchool_x000a__x000a__x000a_ * GrowthSchool partners with the top 1% of instructors to create high-impact cohort-based courses on personal and professional growth for learners all over the world._x000a_ * Backed by Sequoia Capital, Owl Ventures amp; 80+ angels including the likes of Kunal Shah, Ritesh Agarwal, Nikhil Kamath, and Tanmay Bhat to name a few._x000a_ * Mentors come from brands like Amazon, Swiggy, Google, Apple, Meta, Microsoft, Hotstar, Freshworks, and many more._x000a_   _x000a_   _x000a__x000a_About The Job Role_x000a__x000a_As a YouTube Content Writer at GrowthSchool, you'll be at the forefront of crafting engaging and informative long-form video content. Your role is to transform ideas into captivating scripts that resonate with our target audience._x000a__x000a_Key Responsibilities_x000a__x000a__x000a_ * Content Ideation: Brainstorm and research video ideas that align with our brand and audience interests._x000a_ * Scriptwriting: Craft engaging video scripts that captivate viewers, ensuring clarity, creativity, and adherence to YouTube best practices._x000a_ * Keyword Optimization: Conduct keyword research and incorporate relevant keywords seamlessly into scripts to improve video discoverability._x000a_ * Storytelling: Develop a narrative structure for videos that keeps viewers engaged from start to finish._x000a_ * Visual Scripting: Collaborate with our video production team to create visual cues and directions for each video._x000a_ * Research: Stay updated on industry trends, competitor content, and emerging topics to ensure our videos remain relevant._x000a_ * Engagement Strategies: Suggest strategies to boost audience engagement, such as call-to-actions, polls, and interactive elements._x000a_   _x000a_   _x000a__x000a_Skills amp; Competencies:_x000a__x000a__x000a_ * 1-2 Years of experience minimum in long-form content writing_x000a_ * Content Research, content writing, and copywriting skills_x000a_ * Familiarity with YouTube platform, SEO, and best practices for content creation on the platform._x000a_ * Ability to come up with creative ideas and brand campaigns_x000a_ * Being a content creator is a plus ;)_x000a_   _x000a_   _x000a__x000a_Values Of GrowthSchool Team Members_x000a__x000a__x000a_ * Intent over degree: We are not looking for people with fancy degrees but the ones who have the intent to make a difference._x000a_ * Learning mindset: A person who always wants to learn and grow himself along with the company and his team._x000a_ * Ability to ask questions: We need people who can critically question ideas and not just accept them as they are._x000a_ * Being an owner, not a renter: Our companyâ€™s culture is not to micromanage people so we want people who can come up with an ownership mindset and be a leader in their own work._x000a_   _x000a_   _x000a__x000a_Perks Of Working With GrowthSchool_x000a__x000a__x000a_ * Competitive salary, additional Allowances, and time-to-time surprises for additional efforts._x000a_ * Access to world-class learning courses and resources for personal and professional growth_x000a_ * ESOPs because we value each individual's contribution no matter how big or small_x000a_ * Health Insurance for you and your family member"/>
    <x v="0"/>
    <x v="0"/>
    <x v="105"/>
    <x v="201"/>
    <n v="70013224"/>
    <x v="0"/>
    <x v="0"/>
    <x v="1"/>
  </r>
  <r>
    <n v="909"/>
    <x v="820"/>
    <x v="22"/>
    <x v="0"/>
    <x v="0"/>
    <x v="404"/>
    <x v="554"/>
    <s v="1 week ago"/>
    <n v="25"/>
    <s v="Company Overview_x000a__x000a_TMRW House Of Brands, an Aditya Birla Group venture, is building India's largest portfolio of disruptor brands in the fashion &amp; lifestyle space. We empower digital-first brands and partner with young entrepreneurs to scale them to the next level of excellence. Our expertise lies in cross-channel marketing, consumer insights, value chain mastery, intelligent technology, and a powerful e-commerce ecosystem._x000a__x000a_Job Overview_x000a__x000a_We are seeking a highly skilled Senior Copy Editor with 7 to 10 years of experience to join our team at TMRW House Of Brands. As a Senior Copy Editor, you will be responsible for overseeing the quality and accuracy of all written content across our fashion and lifestyle brands. This is a  position based in Bangalore, Karnataka, India._x000a__x000a_Qualifications And Skills_x000a__x000a__x000a_ * 7 to 10 years of experience as a copy editor in the fashion and lifestyle industry_x000a_ * Strong understanding of SEO concepts and experience with implementing SEO strategies_x000a_ * Proficient in using analytics platforms to analyze content performance and make data-driven decisions_x000a_ * Solid knowledge of digital content sources and trends_x000a_ * Excellent written communication and creative writing skills_x000a_ * Attention to detail and strong editing and proofreading abilities_x000a_ * Ability to work collaboratively and effectively in a fast-paced environment_x000a_ * Passion for fashion, lifestyle, and staying up-to-date with industry developments_x000a_   _x000a_   _x000a__x000a_Roles And Responsibilities_x000a__x000a__x000a_ * Edit and proofread written content, ensuring accuracy, consistency, and adherence to brand guidelines_x000a_ * Collaborate with content writers, designers, and marketing teams to develop engaging and compelling copy_x000a_ * Conduct research and stay up-to-date with industry trends to enhance the quality of content_x000a_ * Optimize content for search engines and implement SEO best practices_x000a_ * Ensure content aligns with the brand's tone, voice, and style guidelines_x000a_ * Review and provide feedback on content strategies and campaigns_x000a_ * Manage multiple projects with varying deadlines and priorities_x000a_ * Stay current with evolving digital content sources and platforms"/>
    <x v="0"/>
    <x v="3"/>
    <x v="38"/>
    <x v="127"/>
    <n v="82087387"/>
    <x v="0"/>
    <x v="0"/>
    <x v="1"/>
  </r>
  <r>
    <n v="910"/>
    <x v="821"/>
    <x v="16"/>
    <x v="1"/>
    <x v="1"/>
    <x v="421"/>
    <x v="557"/>
    <s v="1 month ago"/>
    <n v="25"/>
    <s v="Copy Writer_x000a__x000a_Salary upto 35K_x000a__x000a_A Copywriter should have a strong background in creating engaging and persuasive content for various platforms, including websites, social media, and print materials. They should be able to adapt their writing style to suit different target audiences and industries._x000a__x000a_Key Qualifications And Skills_x000a__x000a__x000a_ * Bachelor's degree in English, Journalism, Communications, or a related field_x000a_ * Proven experience as a copywriter or related role_x000a_ * Excellent writing, editing, and proofreading skills_x000a_ * Strong research and analytical abilities_x000a_ * Creativity and ability to think outside the box_x000a_ * Writing Knowledge of Hindi Bengali_x000a_   _x000a_   _x000a__x000a_This job is provided by Shine.com"/>
    <x v="0"/>
    <x v="3"/>
    <x v="36"/>
    <x v="0"/>
    <n v="8322970"/>
    <x v="1"/>
    <x v="0"/>
    <x v="0"/>
  </r>
  <r>
    <n v="911"/>
    <x v="822"/>
    <x v="15"/>
    <x v="0"/>
    <x v="0"/>
    <x v="397"/>
    <x v="558"/>
    <s v="3 weeks ago"/>
    <n v="67"/>
    <s v="As a Copywriter, you will be involved in creating content targeting INDmoney users to drive growth for the overall business. You will work with marketing &amp; product departments to create compelling marketing collateral copies._x000a__x000a_You will create content for films, promos, digital, activations and more. You will also document our usersâ€™ journeys through all their stages such as acquisition (scripts, performance ads, emailers), activation (explainer videos, webinar content) and engagement (CRM campaigns, engaging mailers)._x000a__x000a__x000a__x000a__x000a_Roles &amp; Responsibilities:_x000a__x000a_ * Spearhead and manage content strategy for both small-scale and large-scale projects, harnessing strategy, digital, and brand design_x000a_ * Craft compelling copy for memorable marketing campaigns that would run primarily on digital platforms like Facebook, Google and the INDmoney app_x000a_ * Work closely with the design team to develop high impact marketing campaigns._x000a_ * Ensure quality, consistency and tonality of the brand across creative content including campaign copies, ad copies, app banners &amp; push notifications, video scripts, etc._x000a_ * Able to work in a fast-paced environment with the ability to understand creative briefs and generate unique ideas_x000a_ * Knowledge about fintech/ stock markets/ finance would be a plus._x000a__x000a__x000a__x000a__x000a_Qualifications and Requirements:_x000a__x000a_ * 3-5 years of experience in copywriting for advertising, digital, and social._x000a_ * Strong sense of creative storytelling, content writing, user experience, and marketing and possess ideation skills that stretch across various communication media._x000a_ * Good sense of brand guideline_x000a_ * Ability to visualise content and brief the design team to generate desired output._x000a_ * Experience in a start-up or app-based company is preferred._x000a_ * Excellent command of English with phenomenal editing and proofreading skills_x000a_ * Understanding of content performance analytics would be a plus_x000a_ * Research and detail-oriented"/>
    <x v="0"/>
    <x v="3"/>
    <x v="38"/>
    <x v="20"/>
    <n v="14406593"/>
    <x v="6"/>
    <x v="5"/>
    <x v="0"/>
  </r>
  <r>
    <n v="912"/>
    <x v="823"/>
    <x v="26"/>
    <x v="0"/>
    <x v="0"/>
    <x v="398"/>
    <x v="559"/>
    <s v="3 days ago"/>
    <n v="79"/>
    <s v="_x000a__x000a__x000a_Job Description:_x000a__x000a__x000a__x000a__x000a_We are looking to hire a dedicated content writer to create content for blogs, articles, product descriptions, social media, and the company website. The content writer's responsibilities include evaluating analytics to adjust content as needed, regularly updating the company's website, and promoting the company blog by pitching articles to various third-party platforms. You should also be able to follow editorial guidelines when creating content._x000a__x000a__x000a__x000a__x000a_Roles and Responsibilities:_x000a__x000a__x000a__x000a__x000a_ * Conducting in-depth research on industry-related topics to develop original content._x000a_ * Developing content for blogs, articles, product descriptions, social media, and the company website._x000a_ * Assisting the marketing team in developing content for advertising campaigns._x000a_ * Proofreading content for errors and inconsistencies._x000a_ * Editing and polishing existing content to improve readability._x000a_ * Creating compelling headlines and body copy that will capture the attention of the target audience._x000a_ * Identifying customersâ€™ needs and recommending new content to address gaps in the company's current content._x000a__x000a_Skills Required:_x000a__x000a__x000a__x000a__x000a_ * Bachelor's degree in communications, marketing, English, journalism, or related field._x000a_ * 0-1 year of experience in the same field_x000a_ * Proficient in all Microsoft Office applications._x000a_ * Excellent writing and editing skills._x000a_ * The ability to work in a fast-paced environment._x000a_ * The ability to handle multiple projects concurrently._x000a_ * Effective communication skills."/>
    <x v="0"/>
    <x v="0"/>
    <x v="5"/>
    <x v="20"/>
    <n v="14438610"/>
    <x v="6"/>
    <x v="5"/>
    <x v="1"/>
  </r>
  <r>
    <n v="913"/>
    <x v="824"/>
    <x v="7"/>
    <x v="0"/>
    <x v="0"/>
    <x v="397"/>
    <x v="236"/>
    <s v="1 month ago"/>
    <n v="25"/>
    <s v="As a member of the creative team, the copywriter will write and edit content for a variety of projects (including print, web, mobile, video, and social media), working closely with the account and design teams to brainstorm ideas, develop concepts, and articulate messaging. r creates clear, compelling copy to sell products and educate and engage consumers , flexing persuasive writing muscle on websites, blog posts, press releases, product descriptions, email blasts and sales letters, print ads, banner advertising, newsletters, white papers, PSAs, social media platforms_x000a__x000a_This job is provided by Shine.com"/>
    <x v="0"/>
    <x v="0"/>
    <x v="36"/>
    <x v="0"/>
    <n v="71621518"/>
    <x v="0"/>
    <x v="0"/>
    <x v="0"/>
  </r>
  <r>
    <n v="914"/>
    <x v="825"/>
    <x v="25"/>
    <x v="0"/>
    <x v="0"/>
    <x v="398"/>
    <x v="560"/>
    <s v="2 days ago"/>
    <n v="50"/>
    <s v="Role Description_x000a__x000a_We are looking for Content Writers with 1-3 years of experience to take full responsibility for the content creation process (from strategy to execution). Our ideal candidate is someone with a flair for writing content that is well-researched, engaging, and customized to diverse sectors, brands, requirements, and formats. Strong interpersonal and communication skills to effectively coordinate with clients, colleagues, and partners, are a must._x000a__x000a_Â _x000a__x000a_This is an in-office role (5 days a week). Early applicants and immediate joiners will be given preference._x000a__x000a_Â _x000a__x000a_Responsibilities_x000a__x000a_ * Interact with clients to create campaign plans, source briefs, and deliver work on time_x000a_ * Undertake content marketing initiatives to achieve client goals &amp; objectives_x000a_ * Collaborate with our leadership, content, and design teams to produce great work_x000a_ * Conduct online research to add to client inputs, and create rich, engaging content_x000a_ * Write high-quality content for websites, brochures, social media posts, emailers, videos, landing pages, web banners, case studies, newsletters, blogs, presentations, etc._x000a_ * Edit, proofread, and improve content to create engaging, error-free work_x000a_ * Create and manage the editorial calendar/workflows, and maintain project trackers_x000a_ * Post content on social media platforms, using relevant tags and hashtags_x000a_ * Measure and optimize performance on an ongoing basis to deliver optimal results_x000a_ * Stay up to date with industry trends, emerging technologies, and current events to generate relevant and engaging content ideas_x000a__x000a_Â _x000a__x000a_Skills/Qualifications:_x000a__x000a_ * Bachelorâ€™s degree (in commerce, marketing, business management, or journalism &amp; mass comm.)_x000a_ * 1-3 yearsâ€™ experience in content-writing and copy-writing for brands &amp; businesses_x000a_ * Strong marketing and communications mindset, with the ability to address business goals through strategic campaigns &amp; initiatives_x000a_ * Prior experience in client relationship management_x000a_ * Superior written and spoken communication skills in English_x000a_ * Ability to write both long-form and short-form content in an engaging style_x000a_ * Proficient computer skills, including MS-Office Suite (Word, PPT, Excel)_x000a_ * Familiarity with keyword placement and SEO writing_x000a_ * Comfort using AI-enabled tools/models to enhance efficiency, productivity &amp; accuracy_x000a_ * Excellent understanding of social media platforms (best practices, optimization techniques, etc.)_x000a__x000a_Â _x000a__x000a_You will love working with us if:_x000a__x000a_ * You are quality-focused and believe in doing it right the first-time_x000a_ * You are versatile, and enjoy writing different kinds of content_x000a_ * You are confident, yet, open-minded and keen to learn_x000a_ * You are a natural team player, but can also work independently on projects_x000a_ * You are disciplined, responsible and take complete ownership for deliverables_x000a__x000a_Â _x000a__x000a_Most importantly, we value people with strong ethics. Humility, integrity, positivity and teamwork are hallmarks of our team. Those who believe in these values can look forward to building a long, successful career with us._x000a__x000a_Â _x000a__x000a_In your resume/application, please mention your current CTC._x000a__x000a__x000a__x000a__x000a_Company Description_x000a__x000a_White Cloud Brands LLP is a strategic brand consulting and services firm based in Hyderabad. Founded in 2011, we have worked with over 100 leading brands in sectors such as FMCG, manufacturing, education, startups, BPO, technology, Government &amp; others. We help businesses make the most of opportunities in a changing world by building enduring brands that people love to connect and engage with. Know more at www.whitecloudbrands.com."/>
    <x v="0"/>
    <x v="0"/>
    <x v="5"/>
    <x v="20"/>
    <n v="2157121"/>
    <x v="2"/>
    <x v="1"/>
    <x v="1"/>
  </r>
  <r>
    <n v="915"/>
    <x v="826"/>
    <x v="25"/>
    <x v="0"/>
    <x v="0"/>
    <x v="397"/>
    <x v="561"/>
    <s v="2 days ago"/>
    <n v="25"/>
    <s v="The ideal candidate possesses a passion for writing and an innovative ability to create successful marketing campaigns and aid in creating company growth. You will be responsible for generating exciting and compelling stories on both digital and print sources of media.Â _x000a__x000a_Â _x000a__x000a_Responsibilities_x000a__x000a_ * Work closely with designers, other professionals on marketing projects_x000a_ * Edit and proofread copy as needed_x000a_ * Interpret copywriting briefs to understand project requirements_x000a_ * Optimize content using SEO best practices_x000a__x000a__x000a__x000a__x000a_Qualifications_x000a__x000a_ * Bachelor's or Master degree in English, journalism or related field or relevant work experience_x000a_ * Proven experience as a copywriter or related role_x000a_ * Strong research skills_x000a_ * Excellent time-management and organizational skills"/>
    <x v="0"/>
    <x v="0"/>
    <x v="5"/>
    <x v="20"/>
    <n v="2894983"/>
    <x v="23"/>
    <x v="10"/>
    <x v="1"/>
  </r>
  <r>
    <n v="916"/>
    <x v="827"/>
    <x v="99"/>
    <x v="10"/>
    <x v="1"/>
    <x v="422"/>
    <x v="239"/>
    <s v="9 months ago"/>
    <n v="122"/>
    <s v=" * Retail Jeweller India is a business magazine. Here is the digital version link https://retailjewellerindia.com/magazines/_x000a_ * Writing Feature Articles on the business of Jewellery retail and marketing_x000a_ * Transforming reporters copy into tight, clear, and readable stories in line with internal style guides with infographic's ._x000a_ * Writing headlines, picture captions and story summaries._x000a_ * Improve text by identifying inconsistencies and errors (in both language and content) and resolving ambiguous passages in conjunction with the Editors._x000a_ * Covering Important stories from Jewellery economy, Retail Jewellers corporates, Independent Jewellers, current trends, business etc._x000a_ * Preferably experience with business magazine/Industry_x000a_ * Candidate should have done their Degree in Journalism with atleast 3 years of practical experience in independently writing in print / digital media along with having excellent written &amp; verbal English communication skills._x000a_ * Salary is in the range of Rs. 40000/- to Rs 50000/- per month._x000a_ * Medical Insurance of Self, Spouse, Children after six months of joining._x000a_ * Mobile Phone fully paid for_x000a_ * Office location is Phoenix Marketcity Mall, Kurla West, Mumbai_x000a_ * Office timings are 10.30 am to 6.30 pm, 5-days a week from office."/>
    <x v="0"/>
    <x v="4"/>
    <x v="36"/>
    <x v="202"/>
    <n v="2747675"/>
    <x v="7"/>
    <x v="6"/>
    <x v="0"/>
  </r>
  <r>
    <n v="917"/>
    <x v="828"/>
    <x v="6"/>
    <x v="0"/>
    <x v="0"/>
    <x v="417"/>
    <x v="116"/>
    <s v="1 week ago"/>
    <n v="40"/>
    <s v="676559BR_x000a__x000a_Introduction_x000a__x000a_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_x000a__x000a_Your Role and Responsibilities_x000a__x000a_The Blue Studio is IBMâ€™s internal creative team, responsible for the strategic evolution and expression of the IBM brand across every experience and encounter, internally and externally. The Blue Studio is part of IBM's Marketing function and supports all of IBM, horizontally, across all businesses, and vertically, from the top of the funnel to the bottom. The work crosses nearly every category of output: research and strategy, communications and content development, symbology and systems, digital and physical experiences, and tools and training. Our goal is to maintain modernity, sophistication, and tangibility, and to promote understanding of the IBM brand in the world._x000a__x000a_Role_x000a__x000a_In the Blue Studio, your words matter. Here, youâ€™ll become part of a creative, collaborative team, partnering with world-class strategists, designers, producers and creative directors to tell compelling stories about the technologies changing our world and the people who put them to work. Your primary responsibilities will be to:_x000a__x000a__x000a__x000a_ * Distill complex concepts into sharp headlines that capture attention and drive engagement_x000a_ * Craft scripted dialogue and voiceover that can inspire, elevate and explain_x000a_ * Dive deeper into topics with additional surround materials, including digital ads, blogs, emails, video scripts, white papers and more_x000a_ * Act as storyteller and steward of the brand, infusing IBMâ€™s brand voice, style, and messaging into every deliverable_x000a_   _x000a_   _x000a_   _x000a__x000a_#ISAICHQMCC24_x000a__x000a_CHQMCCRoles_x000a__x000a_IBMDCB_x000a__x000a_MCCJBID_x000a__x000a_Required Technical and Professional Expertise_x000a__x000a__x000a__x000a_ * 4+ years marketing or advertising writing (agency or in-house)_x000a_ * Superior English language writing skills with a keen eye for detail (diction, syntax and grammar)_x000a_ * Portfolio of work demonstrating success in primary responsibilities for the role_x000a_ * History of pitching ideas and presenting work to creative directors, partners and stakeholders_x000a_ * Comfortable with technology and IT wordage_x000a_   _x000a_   _x000a_   _x000a__x000a_Preferred Technical And Professional Expertise_x000a__x000a__x000a__x000a_ * Degree in English, creative writing, advertising, journalism or related area of study_x000a_ * Advertising or marketing agency experience_x000a_ * History of work with international clients_x000a_ * Professional social/broadcast media content_x000a_ * Collaboration with diverse, distributed teams through tools such as Box, Figma, Mural etc._x000a_   _x000a_   _x000a_   _x000a__x000a_About Business Unit_x000a__x000a_IBM Corporate Headquarters (CHQ) team represents a variety of functions such as marketing, finance, legal, operations, HR, and more, all working together to solve some of the world's most complex problems, help our clients achieve success and build collaborative work environments for IBMers._x000a__x000a_This job requires you to be fully COVID-19 vaccinated prior to your start date and proof of vaccination status will be required before your start date. During the Onboarding process you will be asked to confirm your vaccination status, in case you are unable to get vaccinated for any reason, you can let us know at that stage. Please let us know if you are unable to be vaccinated due to medical or religious reasons. IBM will consider such requests on a case by case basis subject to submission of required proof by the candidate before a stipulated date._x000a__x000a_Your Life @ IBM_x000a__x000a_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_x000a__x000a_Being an IBMer means youâ€™ll be able to learn and develop yourself and your career, youâ€™ll be encouraged to be courageous and experiment everyday, all whilst having continuous trust and support in an environment where everyone can thrive whatever their personal or professional background._x000a__x000a_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_x000a__x000a_Are you ready to be an IBMer?_x000a__x000a_About IBM_x000a__x000a_IBMâ€™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â€™re also one of the biggest technology and consulting employers, with many of the Fortune 50 companies relying on the IBM Cloud to run their business. At IBM, we pride ourselves on being an early adopter of artificial intelligence, quantum computing and blockchain. Now itâ€™s time for you to join us on our journey to being a responsible technology innovator and a force for good in the world._x000a__x000a_Location Statement_x000a__x000a_When applying to jobs of your interest, we recommend that you do so for those that match your experience and expertise. Our recruiters advise that you apply to not more than 3 roles in a year for the best candidate experience._x000a__x000a_For additional information about location requirements, please discuss with the recruiter following submission of your application._x000a__x000a_Being You @ IBM_x000a__x000a_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x v="0"/>
    <x v="2"/>
    <x v="38"/>
    <x v="42"/>
    <n v="1009"/>
    <x v="26"/>
    <x v="0"/>
    <x v="1"/>
  </r>
  <r>
    <n v="918"/>
    <x v="829"/>
    <x v="2"/>
    <x v="0"/>
    <x v="0"/>
    <x v="423"/>
    <x v="562"/>
    <s v="1 week ago"/>
    <n v="25"/>
    <s v="Job Description_x000a__x000a_This is a remote position._x000a__x000a_Spektra Systems is looking for a Junior Content Writer to work as a part of our Marketing and Communications team. The ideal candidate will be expected to develop compelling content for diverse purposes and help us create a consistent narrative around different products offered by Spektra Systems._x000a__x000a__x000a_ * Document information and data about diverse use cases, best practices, etc of Spektra products_x000a_ * Develop content for different marketing collaterals including, blogs, articles, product descriptions, social media, and the company website_x000a_ * Create case studies and research papers on different Spektra products_x000a_ * Collaborate with different teams to get the necessary technical information for documentation and content creation_x000a_   _x000a_   _x000a__x000a_Requirements_x000a__x000a__x000a_ * 0.6-1 years of experience in content writing_x000a_ * Knowledge of content management systems_x000a_ * Exceptional writing and editing skills with impeccable grammar_x000a_ * Effective communication skills_x000a_ * Experience in conducting research and documentation_x000a_   _x000a_   _x000a__x000a_Requirements_x000a__x000a_content writing"/>
    <x v="0"/>
    <x v="0"/>
    <x v="36"/>
    <x v="7"/>
    <n v="15195667"/>
    <x v="0"/>
    <x v="0"/>
    <x v="1"/>
  </r>
  <r>
    <n v="919"/>
    <x v="830"/>
    <x v="7"/>
    <x v="0"/>
    <x v="0"/>
    <x v="397"/>
    <x v="236"/>
    <s v="1 month ago"/>
    <n v="25"/>
    <s v="As a member of the creative team, the copywriter will write and edit content for a variety of projects (including print, web, mobile, video, and social media), working closely with the account and design teams to brainstorm ideas, develop concepts, and articulate messaging. r creates clear, compelling copy to sell products and educate and engage consumers , flexing persuasive writing muscle on websites, blog posts, press releases, product descriptions, email blasts and sales letters, print ads, banner advertising, newsletters, white papers, PSAs, social media platforms_x000a__x000a_This job is provided by Shine.com"/>
    <x v="0"/>
    <x v="0"/>
    <x v="36"/>
    <x v="0"/>
    <n v="71621518"/>
    <x v="100"/>
    <x v="14"/>
    <x v="0"/>
  </r>
  <r>
    <n v="920"/>
    <x v="831"/>
    <x v="21"/>
    <x v="3"/>
    <x v="0"/>
    <x v="398"/>
    <x v="563"/>
    <s v="1 day ago"/>
    <n v="57"/>
    <s v="Job Title: Content Writer_x000a__x000a_Location: Mumbai_x000a__x000a__x000a__x000a__x000a_Responsibilities:_x000a__x000a_ï¬ Content Strategy: Develop and implement a comprehensive content strategy aligned with_x000a__x000a_Carepal Secure&amp;#39;s brand voice, values, and business goals._x000a__x000a_ï¬ Content Creation: Oversee the creation of engaging and informative content, including website_x000a__x000a_copy, blog posts, social media content, whitepapers, and other marketing collateral._x000a__x000a_ï¬ Brand Messaging: Ensure consistent and compelling brand messaging across all communication_x000a__x000a_channels._x000a__x000a_ï¬ SEO Optimization: Implement SEO best practices to enhance content visibility and improve_x000a__x000a_organic search rankings._x000a__x000a_ï¬ Collaboration: Work closely with cross-functional teams, including marketing, design, and_x000a__x000a_product, to ensure alignment of content with overall marketing and business strategies._x000a__x000a_ï¬ Audience Engagement: Monitor audience engagement and feedback, adjusting content_x000a__x000a_strategies accordingly._x000a__x000a_ï¬ Performance Analysis: Utilize analytics tools to track and analyze the performance of content,_x000a__x000a_making data-driven decisions to optimize future content efforts._x000a__x000a__x000a__x000a__x000a_Qualifications:_x000a__x000a_ï¬ Content Creation Skills: Strong writing and editing skills with the ability to create clear,_x000a__x000a_compelling, and error-free content._x000a__x000a_ï¬ Strategic Thinker: Ability to develop and execute content strategies that align with business_x000a__x000a_objectives._x000a__x000a_ï¬ Digital Marketing Knowledge: Familiarity with digital marketing trends, SEO principles, and_x000a__x000a_content distribution channels._x000a__x000a_ï¬ Collaborative Nature: Team player with excellent collaboration and communication skills._x000a__x000a_ï¬ Creative Mindset: A creative thinker with the ability to generate innovative ideas and_x000a__x000a_approaches._x000a__x000a_If you are a dedicated professional with a passion for engaging audience with content, we invite you_x000a__x000a_to apply for the Content Manager position at Carepal Secure. Join us in our mission!"/>
    <x v="0"/>
    <x v="4"/>
    <x v="114"/>
    <x v="203"/>
    <n v="9419259"/>
    <x v="7"/>
    <x v="6"/>
    <x v="1"/>
  </r>
  <r>
    <n v="921"/>
    <x v="832"/>
    <x v="7"/>
    <x v="0"/>
    <x v="0"/>
    <x v="397"/>
    <x v="236"/>
    <s v="1 month ago"/>
    <n v="25"/>
    <s v="As a member of the creative team, the copywriter will write and edit content for a variety of projects (including print, web, mobile, video, and social media), working closely with the account and design teams to brainstorm ideas, develop concepts, and articulate messaging. r creates clear, compelling copy to sell products and educate and engage consumers , flexing persuasive writing muscle on websites, blog posts, press releases, product descriptions, email blasts and sales letters, print ads, banner advertising, newsletters, white papers, PSAs, social media platforms_x000a__x000a_This job is provided by Shine.com"/>
    <x v="0"/>
    <x v="0"/>
    <x v="36"/>
    <x v="0"/>
    <n v="71621518"/>
    <x v="17"/>
    <x v="8"/>
    <x v="0"/>
  </r>
  <r>
    <n v="922"/>
    <x v="833"/>
    <x v="100"/>
    <x v="2"/>
    <x v="1"/>
    <x v="423"/>
    <x v="564"/>
    <s v="7 months ago"/>
    <n v="200"/>
    <s v=" * Develop and execute the company's content strategy, aligning it with business objectives and target audience._x000a_ * Create and curate engaging and compelling content across assets, including packaging, ads, social media, blogs, product descriptions, website etc._x000a_ * Ensure that the content produced reflects the appropriate tone, style, and messaging for the FMCG, Food, and Wellness industries_x000a_ * Collaborate with marketing and design teams to plan and implement content strategies_x000a_ * Take ownership and lead the management of the company's LinkedIn page to drive brand awareness and engagement on the platform._x000a_ * Apply SEO best practices to optimize content for search engines and improve visibility and organic traffic._x000a_ * Utilize market insights and data to identify content themes and topics that resonate with the target audience, and develop relevant content assets._x000a_ * Explore and implement automation tools and AI technology to streamline content creation processes._x000a_ * Monitor and analyze the performance of marketing campaigns and content initiatives_x000a_ * Take overall responsibility for brand and company communication across various mediums and channels ensuring consistent messaging and brand voice._x000a_   _x000a__x000a_Skills:- Content Writing"/>
    <x v="0"/>
    <x v="4"/>
    <x v="36"/>
    <x v="60"/>
    <n v="14520555"/>
    <x v="20"/>
    <x v="0"/>
    <x v="0"/>
  </r>
  <r>
    <n v="926"/>
    <x v="834"/>
    <x v="21"/>
    <x v="3"/>
    <x v="0"/>
    <x v="424"/>
    <x v="565"/>
    <s v="1 day ago"/>
    <n v="68"/>
    <s v="Mercom India is a clean energy communications and research firm in India. We are a subsidiary of US-based Mercom Capital Group, a leading clean energy communication and consulting firm recognized worldwide for its expertise in renewable energy._x000a__x000a_Â _x000a__x000a_MercomIndia.com is a news portal covering clean energy news and activity in India._x000a__x000a_Â _x000a__x000a_Established in Bangalore, Mercom India has provided communications services nationwide for clean energy organizations since early 2009._x000a__x000a__x000a__x000a__x000a__x000a__x000a_Responsibilities_x000a__x000a_Mercom India is looking for News editors with experience in news publications (digital and print) to join its growing team. Our publications need an editor to help us ensure that content is clear, accurate, and ready for publication, completing tasks such as writing articles, fact-checking, writing headlines, editing for grammar and spelling, and following a style guide._x000a__x000a_Â _x000a__x000a_We are looking for an Editor who wants to be part of a dynamic online and print news organization focused on renewable and clean technologies in India and who is excited to be part of the solution and change in India's energy and environmental future._x000a__x000a_Â _x000a__x000a_The ideal candidate will have experience in India's energy and business sector and will be able to analyze data, news, and trends required to develop original content. The candidate will ensure that articles, reports, and other materials are free of errors, easy to read, and conform to the publication's style. The candidate must have a passion for writing, a sharp eye for detail, and the ability to work well under deadline pressure. The candidate can translate technical, policy, and complex ideas into clear text. The editor should be able to multitask and collaborate with the research team. The editor is expected to supervise the reporters and develop contacts in the industry to source stories and quotes._x000a__x000a_Â _x000a__x000a_The ideal candidate will have at least 2-3 years of editing experience and is excited to be part of the new and dynamic sector that is India's renewable energy growth story. The candidate will be responsible for:_x000a__x000a_Â Â Â Â Â Â Â Â Â·Â Â Â Â Â Â Â Â Assigning and editing stories based on the interest of Mercom India's research, market intelligence, and online audience_x000a__x000a_Â Â Â Â Â Â Â Â Â·Â Â Â Â Â Â Â Â Manage Mercom India's homepage_x000a__x000a_Â Â Â Â Â Â Â Â Â·Â Â Â Â Â Â Â Â Oversee breaking news coverage_x000a__x000a_Â Â Â Â Â Â Â Â Â·Â Â Â Â Â Â Â Â Use web analytics to monitor reader engagement_x000a__x000a_Â Â Â Â Â Â Â Â Â·Â Â Â Â Â Â Â Â Ensure best practices for web publishing per Mercom guidelines when working with reporters_x000a__x000a_Â Â Â Â Â Â Â Â Â·Â Â Â Â Â Â Â Â Manage the editing process according to the Mercom India style guide._x000a__x000a_Â Â Â Â Â Â Â Â Â·Â Â Â Â Â Â Â Â Write headlines and subheads for articles and print publication, and create page layouts consisting of article placement, photographs, and advertisements._x000a__x000a_Â Â Â Â Â Â Â Â Â·Â Â Â Â Â Â Â Â Experience working in an online news environment_x000a__x000a_Â Â Â Â Â Â Â Â Â·Â Â Â Â Â Â Â Â Superior editorial judgment_x000a__x000a_Â Â Â Â Â Â Â Â Â·Â Â Â Â Â Â Â Â Ability to line-edit stories and develop story ideas with reporters_x000a__x000a_Â Â Â Â Â Â Â Â Â·Â Â Â Â Â Â Â Â Skilled in publishing stories that are impactful and compelling online_x000a__x000a_Â Â Â Â Â Â Â Â Â·Â Â Â Â Â Â Â Â Proven ability to write web-friendly headlines_x000a__x000a_Â Â Â Â Â Â Â Â Â·Â Â Â Â Â Â Â Â Ability to leverage multimedia content to enhance stories and user experience, clarifying details with reporters when necessary._x000a__x000a_Â Â Â Â Â Â Â Â Â·Â Â Â Â Â Â Â Â Writing or adjusting headlines for each article or writing_x000a__x000a_introductory paragraphs to ensure stories are written in Mercom's style and requirements_x000a__x000a_Â Â Â Â Â Â Â Â Â·Â Â Â Â Â Â Â Â Editors are also expected to write complete news articles during downtime._x000a__x000a_Â Â Â Â Â Â Â Â Â·Â Â Â Â Â Â Â Â Must have experience using social media to find and promote stories_x000a__x000a_Â Â Â Â Â Â Â Â Â·Â Â Â Â Â Â Â Â Familiarity with content management systems, photo editing_x000a__x000a_Software and web analytics tools preferred_x000a__x000a_Â Â Â Â Â Â Â Â Â·Â Â Â Â Â Â Â Â Excellent written English, including good spelling and grammar_x000a__x000a_Â Â Â Â Â Â Â Â Â·Â Â Â Â Â Â Â Â Must have an eye for detail and be very accurate in following writing guidelines_x000a__x000a_Â Â Â Â Â Â Â Â Â·Â Â Â Â Â Â Â Â Be able to make decisions, work under pressure, meet deadlines, and have the ability to maintain a high quality of work while meeting tight deadlines_x000a__x000a_Â Â Â Â Â Â Â Â Â·Â Â Â Â Â Â Â Â Be prepared to work long hours as required._x000a__x000a_Â Â Â Â Â Â Â Â Â·Â Â Â Â Â Â Â Â The candidate should have an eagerness to learn and adapt to new situations and different environments_x000a__x000a_Â Â Â Â Â Â Â Â Â·Â Â Â Â Â Â Â Â Must be able to travel occasionally anywhere in India_x000a__x000a_Â Â Â Â Â Â Â Â Â·Â Â Â Â Â Â Â Â Must be strong in ethical values and social conduct_x000a__x000a_Â Â Â Â Â Â Â Â Â·Â Â Â Â Â Â Â Â Must be an excellent fact checker and should have the ability to verify all the news items from various sources_x000a__x000a_Â Â Â Â Â Â Â Â Â·Â Â Â Â Â Â Â Â Must be proactive and able to work independently_x000a__x000a_Â Â Â Â Â Â Â Â Â·Â Â Â Â Â Â Â Â Must be organized, able to meet deadlines and juggle various tasks while at the same time maintaining a high level of attention to detail and sustaining overall quality_x000a__x000a_Â Â Â Â Â Â Â Â Â·Â Â Â Â Â Â Â Â Must be creative, flexible, and willing to do what it takes to deliver a finished product_x000a__x000a_Â Â Â Â Â Â Â Â Â·Â Â Â Â Â Â Â Â Salary is commensurate with experience. Please submit resume_x000a__x000a_Â Â Â Â Â Â Â Â Â·Â Â Â Â Â Â Â Â Â This position is based in Bangalore_x000a__x000a__x000a__x000a_Qualifications_x000a__x000a_A bachelor's degree or equivalent experience"/>
    <x v="0"/>
    <x v="0"/>
    <x v="5"/>
    <x v="20"/>
    <n v="1012285"/>
    <x v="0"/>
    <x v="0"/>
    <x v="1"/>
  </r>
  <r>
    <n v="931"/>
    <x v="835"/>
    <x v="11"/>
    <x v="0"/>
    <x v="0"/>
    <x v="398"/>
    <x v="566"/>
    <s v="4 days ago"/>
    <n v="169"/>
    <s v="Job Description â€“ Content Writer_x000a__x000a__x000a__x000a__x000a_Our company is growing rapidly and is looking to hire a dedicated content writer to create content for blogs, articles, product descriptions, social media, and the company website. The content writer's responsibilities include evaluating analytics to adjust content as needed, regularly updating the company's website, and promoting the company blog by pitching articles to various third-party platforms. You should also be able to follow editorial guidelines when creating content. To be successful as a content writer, you should keep abreast of the latest SEO techniques. Ultimately, a top-performing Content Writer should be able to contribute to the development of strategies that will increase reader engagement._x000a__x000a__x000a__x000a__x000a_Content Writer Responsibilities:_x000a__x000a_â€¢ Conducting in-depth research on industry-related topics in order to develop original content._x000a__x000a_â€¢ Developing content for blogs, articles, product descriptions, social media, and the company website._x000a__x000a_â€¢ Assisting the marketing team in developing content for advertising campaigns._x000a__x000a_â€¢ Proofreading content for errors and inconsistencies._x000a__x000a_â€¢ Editing and polishing existing content to improve readability._x000a__x000a_â€¢ Conducting keyword research and using SEO best practices to increase traffic to the company website._x000a__x000a_â€¢ Creating compelling headlines and body copy that will capture the attention of the target audience._x000a__x000a_â€¢ Identifying customersâ€™ needs and recommending new content to address gaps in the company's current content._x000a__x000a__x000a__x000a__x000a_Content Writer Requirements:_x000a__x000a_â€¢ Bachelor's degree in communications, marketing, English, journalism, or related field._x000a__x000a_â€¢ Atleast 3 years of experience with content writing or copywriting._x000a__x000a_â€¢ Working knowledge of content management systems._x000a__x000a_â€¢ Proficient in all Microsoft Office applications._x000a__x000a_â€¢ A portfolio of published articles._x000a__x000a_â€¢ Excellent writing and editing skills._x000a__x000a_â€¢ The ability to work in a fast-paced environment._x000a__x000a_â€¢ The ability to handle multiple projects concurrently._x000a__x000a_â€¢ Effective communication skills"/>
    <x v="0"/>
    <x v="0"/>
    <x v="5"/>
    <x v="20"/>
    <n v="67213508"/>
    <x v="6"/>
    <x v="5"/>
    <x v="1"/>
  </r>
  <r>
    <n v="932"/>
    <x v="836"/>
    <x v="26"/>
    <x v="0"/>
    <x v="0"/>
    <x v="398"/>
    <x v="278"/>
    <s v="3 days ago"/>
    <n v="25"/>
    <s v="&quot;Unlock your dream career with us. Connect with renowned employers, enjoy top-notch facilities, and thrive in a vibrant community.â€_x000a__x000a__x000a__x000a__x000a__x000a__x000a_Employer: BluOne_x000a__x000a_Position: Research Analyst_x000a__x000a_Years of Experience: 1-3 years_x000a__x000a_Community Location: Noida_x000a__x000a_Employment Type: Full Time_x000a__x000a__x000a__x000a__x000a__x000a__x000a__x000a_CONNECT_x000a__x000a__x000a__x000a__x000a_Company Overview (https://mckinleyrice.com/)_x000a__x000a_McKinley Rice is not just a company; it's a dynamic community, the next evolutionary step in the world of professional development. Spiritually, we're a hub where individuals and companies converge to unleash their full potential. Organizationally, we are a conglomerate composed of various entities, each contributing to the larger narrative of global excellence._x000a__x000a_Redrob by McKinley Rice: The Next Frontier in Professional Development_x000a__x000a_Propelled by a substantial 4-million-dollar pre-seed investment from top venture capitalists in Korea, Redrob emerges as McKinley Rice's latest venture, marking a new chapter in our expansion. Proudly introducing Redrobâ€”a groundbreaking AI platformâ€”we're set to redefine professional development._x000a__x000a_Going beyond traditional academic measures, Redrob embodies our commitment to nurturing talents and bridging the gap between industry demands and professionals' aspirations. Fueled by our funded growth, we're poised to revolutionize recruitment and assessments, ensuring candidates are not just academically proficient but also industry-ready._x000a__x000a_Redrob is the cornerstone of our vision to catalyze the formation of A-grade teams for organizations. Through seamless recruitment processes, we aim to be the indispensable right hand, facilitating the creation of high-caliber teams that surpass industry standards._x000a__x000a__x000a__x000a__x000a_Know BluOne (https://bluone.in/)_x000a__x000a__x000a__x000a__x000a_BluOne is a multinational ecosystem of conscious businesses across healthcare, publishing, research, design, technology, marketing, and talent management. We believe in excellence and exist to help create a positive impact in the world. Every person in our team is an integral part of our system and our vision. We like people to grow with us, and we go the extra mile to provide our teams with an experiential learning, a delightful experience, and all other means necessary for them to grow not just as professionals but as human beings._x000a__x000a__x000a__x000a_Theyâ€™re a team of ex-Google New York, Zomato, OYO who've worked at high-impact, growth companies and believe that we're on the journey of building one. Backed by investors like Blume Ventures, Sequoia Surge, Beenext, and Rainmatter._x000a__x000a__x000a__x000a__x000a_How to become a part of BluOne and enjoy the benefits:_x000a__x000a_â– Step 1: Fill in the application form and register via RedRob._x000a__x000a_â– Step 2: Clear the interview process._x000a__x000a_â– Step 3: Be a part of the team BluOne!_x000a__x000a__x000a__x000a__x000a__x000a__x000a__x000a_EXPERIENCE_x000a__x000a__x000a__x000a__x000a__x000a__x000a__x000a_Duties you'll be entrusted with:_x000a__x000a__x000a__x000a__x000a_ * Conduct research on industry-related and US healthcare topics that would best fit marketing requirements and compile researched information, data, and statistics in reports, documents, and case studies._x000a_ * Analyze content marketing metrics to suggest improvisations and help identify topics, techniques, and channels around healthcare that provide the best return on efforts and investments._x000a__x000a_Writing, Editing, and Proofreading_x000a__x000a_ * Be a compelling Story Teller._x000a_ * Deep-dive, learn, comprehend, analyze, write, edit, and proofread about a broad range of healthcare domains for online/offline Marketing Campaigns._x000a_ * Write headlines, copy, and content for digital media and marketing like social media content, product descriptions, blog posts, newsletters, websites, emailers, etc._x000a__x000a__x000a__x000a__x000a_Expectations from you:_x000a__x000a__x000a__x000a__x000a__x000a__x000a__x000a_ * Are have 2+ years of proven working experience as a content writer. â— Have impressive writing skills and experience adapting styles with context. â— Have the ability to communicate and collaborate effectively._x000a_ * Have an understanding of digital marketing tactics, including SEO, email marketing, and web analytics._x000a_ * Have an eye for detail, critical thinking abilities, and a good sense of what makes an interesting angle to a story._x000a_ * Are able to share knowledge and merge ideas with co-writers/editors and other team members._x000a_ * Are able to manage multiple projects at the same time in a fast-paced environment._x000a_ * Have strong empathy for all stakeholders._x000a_ * Are able and interested in being part of a team dedicated to delivering quality work. â— Have a green outlook and care about the environment._x000a_ * Are good at rapidly iterating and producing variations._x000a_ * Are responsible entrepreneurs in their pursuit._x000a_ * Are responsible entrepreneurs in their pursuit._x000a_ * Results-oriented mindset and a commitment to driving revenue growth._x000a_ * Willingness to travel as required._x000a__x000a__x000a__x000a__x000a__x000a__x000a__x000a__x000a__x000a__x000a_THRIVE_x000a__x000a__x000a__x000a__x000a__x000a__x000a__x000a_Why youâ€™ll love Procol:_x000a__x000a__x000a__x000a__x000a_ * Work on one of the fastest-growing start-ups with the potential to influence an enormous market and positively impact millions of people_x000a_ * Collaborate with dynamic and passionate peers across the company, who will challenge and stimulate you every day_x000a_ * Build and earn ownership of a key part of our business while working directly with the company's leadership team_x000a_ * Learn and grow fast with a growing startup which impacts millions of businesses_x000a_ * Work closely with the founding team and become a part of building a successful company_x000a_ * Industry competitive salary and benefits_x000a_ * Get advance salaries every month_x000a_ * Employee health insurance covered by us_x000a_ * Flexible working hours_x000a__x000a_"/>
    <x v="0"/>
    <x v="4"/>
    <x v="115"/>
    <x v="2"/>
    <n v="35413096"/>
    <x v="3"/>
    <x v="2"/>
    <x v="1"/>
  </r>
  <r>
    <n v="934"/>
    <x v="837"/>
    <x v="6"/>
    <x v="0"/>
    <x v="0"/>
    <x v="417"/>
    <x v="116"/>
    <s v="1 week ago"/>
    <n v="79"/>
    <s v="676561BR_x000a__x000a_Introduction_x000a__x000a_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_x000a__x000a_Your Role and Responsibilities_x000a__x000a_The Blue Studio is IBMâ€™s internal creative team, responsible for the strategic evolution and expression of the IBM brand across every experience and encounter, internally and externally. The Blue Studio is part of IBM's Marketing function and supports all of IBM, horizontally, across all businesses, and vertically, from the top of the funnel to the bottom. The work crosses nearly every category of output: research and strategy, communications and content development, symbology and systems, digital and physical experiences, and tools and training. Our goal is to maintain modernity, sophistication, and tangibility, and to promote understanding of the IBM brand in the world._x000a__x000a_Role_x000a__x000a_In the Blue Studio, your words matter. Here, youâ€™ll become part of a creative, collaborative team, partnering with world-class strategists, designers, producers and creative directors to tell compelling stories about the technologies changing our world and the people who put them to work. Your primary responsibilities will be to:_x000a__x000a__x000a__x000a_ * Distill complex concepts into sharp headlines that capture attention and drive engagement_x000a_ * Craft scripted dialogue and voiceover that can inspire, elevate and explain_x000a_ * Dive deeper into topics with additional surround materials, including digital ads, blogs, emails, video scripts, white papers and more_x000a_ * Act as storyteller and steward of the brand, infusing IBMâ€™s brand voice, style, and messaging into every deliverable_x000a_   _x000a_   _x000a_   _x000a__x000a_BLRMCC_23,#ISAICHQMCC24QMCC24_x000a__x000a_IBMDCB_x000a__x000a_MCCJBID_x000a__x000a_Required Technical and Professional Expertise_x000a__x000a__x000a__x000a_ * 4+ years marketing or advertising writing (agency or in-house)_x000a_ * Superior English language writing skills with a keen eye for detail (diction, syntax and grammar)_x000a_ * Portfolio of work demonstrating success in primary responsibilities for the role_x000a_ * History of pitching ideas and presenting work to creative directors, partners and stakeholders_x000a_ * Comfortable with technology and IT wordage_x000a_   _x000a_   _x000a_   _x000a__x000a_Preferred Technical And Professional Expertise_x000a__x000a__x000a__x000a_ * Degree in English, creative writing, advertising, journalism or related area of study_x000a_ * Advertising or marketing agency experience_x000a_ * History of work with international clients_x000a_ * Professional social/broadcast media content_x000a_ * Collaboration with diverse, distributed teams through tools such as Box, Figma, Mural etc._x000a_   _x000a_   _x000a_   _x000a__x000a_About Business Unit_x000a__x000a_IBM Corporate Headquarters (CHQ) team represents a variety of functions such as marketing, finance, legal, operations, HR, and more, all working together to solve some of the world's most complex problems, help our clients achieve success and build collaborative work environments for IBMers._x000a__x000a_This job requires you to be fully COVID-19 vaccinated prior to your start date and proof of vaccination status will be required before your start date. During the Onboarding process you will be asked to confirm your vaccination status, in case you are unable to get vaccinated for any reason, you can let us know at that stage. Please let us know if you are unable to be vaccinated due to medical or religious reasons. IBM will consider such requests on a case by case basis subject to submission of required proof by the candidate before a stipulated date._x000a__x000a_Your Life @ IBM_x000a__x000a_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_x000a__x000a_Being an IBMer means youâ€™ll be able to learn and develop yourself and your career, youâ€™ll be encouraged to be courageous and experiment everyday, all whilst having continuous trust and support in an environment where everyone can thrive whatever their personal or professional background._x000a__x000a_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_x000a__x000a_Are you ready to be an IBMer?_x000a__x000a_About IBM_x000a__x000a_IBMâ€™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â€™re also one of the biggest technology and consulting employers, with many of the Fortune 50 companies relying on the IBM Cloud to run their business. At IBM, we pride ourselves on being an early adopter of artificial intelligence, quantum computing and blockchain. Now itâ€™s time for you to join us on our journey to being a responsible technology innovator and a force for good in the world._x000a__x000a_Location Statement_x000a__x000a_When applying to jobs of your interest, we recommend that you do so for those that match your experience and expertise. Our recruiters advise that you apply to not more than 3 roles in a year for the best candidate experience._x000a__x000a_For additional information about location requirements, please discuss with the recruiter following submission of your application._x000a__x000a_Being You @ IBM_x000a__x000a_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x v="0"/>
    <x v="2"/>
    <x v="38"/>
    <x v="42"/>
    <n v="1009"/>
    <x v="26"/>
    <x v="0"/>
    <x v="1"/>
  </r>
  <r>
    <n v="939"/>
    <x v="838"/>
    <x v="4"/>
    <x v="2"/>
    <x v="1"/>
    <x v="398"/>
    <x v="400"/>
    <s v="18 hours ago"/>
    <n v="200"/>
    <s v="A 20 year digital marketing company is looking for a Content writer ._x000a__x000a_Location : Work from home ( totally remote)_x000a__x000a_Candidate should be having own laptop and wi-fi_x000a__x000a_experience: 2-4years_x000a__x000a_5 days working_x000a__x000a_office time : 12:30 PM to 10:00 PM_x000a__x000a_the candidate should be very good in English Communication._x000a__x000a_should be have the good commond on using Ai_x000a__x000a_Should be able to write on health sector and multiple client as per the task assign_x000a__x000a_Should be good to write blog, article, tiwitter , instagram, website etc_x000a__x000a_budget : 30k to 40k_x000a__x000a__x000a__x000a__x000a_Interested candidate can call me on 9726002887 or can mail me on sonal.garg@talentcorner.in_x000a__x000a__x000a__x000a__x000a_#content writer #copywriter #english writing #english communication #article #blog #social media #website"/>
    <x v="0"/>
    <x v="4"/>
    <x v="116"/>
    <x v="12"/>
    <n v="417459"/>
    <x v="13"/>
    <x v="0"/>
    <x v="1"/>
  </r>
  <r>
    <n v="944"/>
    <x v="839"/>
    <x v="11"/>
    <x v="0"/>
    <x v="0"/>
    <x v="397"/>
    <x v="567"/>
    <s v="4 days ago"/>
    <n v="25"/>
    <s v="Company Description_x000a__x000a__x000a_Creativefuel is a digital marketing agency based in Indore, India, specializing in meme marketing. With a base of over 350M followers on Instagram and 200M followers on Facebook, we have campaigned for major brands such as Priya Gold, MamaEarth, Vision 11, and movies like RRR, Gangubai, Doctor Strange, etc. Our team of social media experts and diverse influencers fuels our influencer marketing wing. We are dedicated to empowering memes with excellent marketing content to make our clients go viral._x000a__x000a__x000a_Role Description_x000a__x000a__x000a_This is a  on-site role for a Copywriter. The Copywriter will be responsible for creating and editing press releases, communication with clients, writing marketing copy, proofreading, and collaborating with the marketing team._x000a__x000a__x000a_Qualifications_x000a__x000a_ * Excellent writing skills and attention to detail_x000a_ * Experience in creating press releases and marketing copy_x000a_ * Proofreading expertise for grammar, punctuation, and spelling_x000a_ * Familiarity with digital marketing practices and social media platforms_x000a_ * Strong communication skills and ability to work collaboratively with the marketing team and clients_x000a_ * Bachelor's degree in English, Journalism, Communications, Marketing, or related field_x000a_ * Previous experience in meme marketing or influencer marketing is a plus_x000a_ * Creative mindset and ability to think outside the box"/>
    <x v="0"/>
    <x v="0"/>
    <x v="5"/>
    <x v="20"/>
    <n v="67243544"/>
    <x v="5"/>
    <x v="4"/>
    <x v="1"/>
  </r>
  <r>
    <n v="946"/>
    <x v="840"/>
    <x v="25"/>
    <x v="0"/>
    <x v="0"/>
    <x v="398"/>
    <x v="568"/>
    <s v="2 days ago"/>
    <n v="171"/>
    <s v="Position Overview:_x000a__x000a_We are seeking a talented Content Writer to join our team. The ideal candidate will be passionate about writing, with a keen eye for detail and the ability to create engaging content across various platforms._x000a__x000a__x000a__x000a__x000a_Key Responsibilities:_x000a__x000a_ * Researching and generating ideas for content._x000a_ * Writing clear, concise, and compelling copy for websites, blogs, social media, and other digital platforms._x000a_ * Collaborating with other team members to develop content strategies._x000a_ * Proofreading and editing content to ensure accuracy and adherence to brand guidelines._x000a_ * Keeping up-to-date with industry trends and best practices in content writing and SEO._x000a_ * Contributing to brainstorming sessions and content planning meetings._x000a__x000a__x000a__x000a__x000a_Qualifications:_x000a__x000a_ * Bachelor's degree in English, Journalism, Communications, or related field._x000a_ * Proven experience as a content writer or similar role._x000a_ * Excellent writing, editing, and proofreading skills._x000a_ * Strong research skills and the ability to understand complex topics._x000a_ * Proficiency in using content management systems (CMS) and SEO tools._x000a_ * Ability to work independently and manage multiple projects simultaneously._x000a_ * Attention to detail and a commitment to producing high-quality content._x000a_ * Familiarity with digital marketing concepts and strategies is a plus._x000a_ * Portfolio of previous work demonstrating writing ability and versatility._x000a__x000a_"/>
    <x v="0"/>
    <x v="3"/>
    <x v="105"/>
    <x v="7"/>
    <n v="54360787"/>
    <x v="0"/>
    <x v="0"/>
    <x v="1"/>
  </r>
  <r>
    <n v="948"/>
    <x v="841"/>
    <x v="34"/>
    <x v="0"/>
    <x v="0"/>
    <x v="425"/>
    <x v="487"/>
    <s v="1 week ago"/>
    <n v="200"/>
    <s v="Location : Baga Cement Works , Himachal Pradesh_x000a__x000a_Work Experience : 6 - 8 years_x000a__x000a_Designation : Engineer / Senior Engineer / Assistant Manager_x000a__x000a_Essential Qualification : BE / B Tech. in Mechanical Engineering_x000a__x000a__x000a__x000a__x000a__x000a__x000a__x000a_**IMPORTANT** :_x000a__x000a_Candidates will be preferred in north especially from HP, Punjab, Haryana , Chandigarh surrounding of Himachal Pradesh_x000a__x000a__x000a__x000a__x000a_Job Description:_x000a__x000a__x000a__x000a__x000a_ * Capex â€“ Extensive working in Proposals, Monthly report, savings calculation, Coordination with P&amp;B cell._x000a_ * Safety â€“ Implementation of safety standards â€“ eg. Hot work, W@H, MLO, PTW, Scaffolding, Electrical safety etc_x000a_ * Capex Tracking and completion as per timeline._x000a_ * Unit Capex budget monitoring and ensuring all sanctioned budgetâ€™s utilization as per capex guideline._x000a_ * Plant capex cash flow and status tracking and timely capitalization._x000a_ * Co-ordination with inter department for New Capex proposal, finalization &amp; Submission in capex software_x000a_ * Prepare schedule, monitor, and coordinate with contractor for timely completion of activities._x000a_ * Erection and commissioning of assigned project as per approved drawings._x000a_ * Manpower management_x000a_ * BOQ, Scope, TC and ordering of capex items_x000a_ * Prepare Bid document for contractor pre-qualification._x000a_ * Prepare Bar chart for inter department co-ordination and monitoring of progress._x000a_ * Ensuring 100% compliance of all safety standards_x000a__x000a_"/>
    <x v="0"/>
    <x v="3"/>
    <x v="1"/>
    <x v="204"/>
    <n v="3810876"/>
    <x v="36"/>
    <x v="11"/>
    <x v="1"/>
  </r>
  <r>
    <n v="949"/>
    <x v="842"/>
    <x v="27"/>
    <x v="0"/>
    <x v="0"/>
    <x v="426"/>
    <x v="569"/>
    <s v="2 weeks ago"/>
    <n v="114"/>
    <s v="Job Summary_x000a__x000a_If you are looking for an opportunity in the Mechanical Engineering space then Emerson has a great opportunity for you! Based in India, the Senior Mechanical Engineer will be in-charge of reviewing customer specifications and engineering design._x000a__x000a__x000a__x000a__x000a_In This Role, Your Responsibilities Will Be:_x000a__x000a_ * Review of Customer specifications / inputs and identify scope_x000a_ * Follow the departmental and PMO processes_x000a_ * Generate project documents and drawings_x000a_ * Engineering design, freeze of project basic design (Finalize P&amp;ID, Mechanical equipment, General Arrangement Drawing and bills of materials)_x000a_ * Perform Piping &amp; Structural analysis and liaise with Mechanical Designer / Mechanical Engineer for design changes._x000a_ * Customer engagement which includes customer KOM, Customer Queries, resolving deviation to specifications_x000a_ * Ensure quality of the project documentation_x000a_ * Prepare enquiry Datasheet / Material Requisition (MR) for Long Lead Mechanical items_x000a_ * Sub vendor offer review and sub Vendor drawings / documents review_x000a_ * Sub vendor handling (follow up, design review meetings, partner concerns)_x000a_ * Responsible for maintaining Quality records_x000a_ * Monitor mechanical work progress on project_x000a_ * Perform Pre-FAT and FAT with Customer_x000a_ * As Build Documentation and handover to services_x000a_ * Perform Pressure Drop / Head Loss Calculation, Pipe Wall Thickness Calculation, Lifting Lug Calculation, etc._x000a_ * Provide Engineering technical support to E&amp;I, Quality, Purchasing and Project Manager_x000a_ * Report project status updates, variations in scope to the Project Manager_x000a_ * Participate in internal and external audits and Kick Off meeting when required._x000a__x000a__x000a__x000a__x000a_Who You Are:_x000a__x000a_You move beyond traditional ways of doing things. You are an active learner who uses both success and failure as learning opportunities. You deliver messages in a clear, compelling, and concise manner._x000a__x000a__x000a__x000a__x000a_For This Role, You Will Need:_x000a__x000a_ * Good knowledge of Oil &amp; Gas Industry equipment, Instruments, Piping and structural work_x000a_ * Good knowledge in application of various types of meters for Gas &amp; Liquids Measurement, good working knowledge of ASME, ANSI, API, API MPMS, ISO &amp; other industry standards related to Oil and Gas measurement services_x000a_ * Familiar with Piping &amp; Structural Welding and Non-destructive testing_x000a_ * Good experience of Meter and Prover Sizing_x000a_ * Ability to do stress analysis using CAESER-II / STAAD or equivalent packages_x000a_ * Excellent analytical skills and results-oriented_x000a_ * Excellent communication skills (verbal and written)_x000a_ * Excellent drawing skills in AutoCAD / MicroStation_x000a_ * Proficient with Microsoft Office_x000a_ * Decisive, drive and ability to deliver effective and innovative solutions_x000a__x000a__x000a__x000a__x000a_Preferred Qualifications that Set You Apart:_x000a__x000a__x000a__x000a__x000a_B.E / B. Tech in Mechanical Engineering with 5 - 8 years of proven experience._x000a__x000a__x000a__x000a__x000a_Our Offer To You:_x000a__x000a_By joining Emerson, you will be given the opportunity to make a difference through the work you do._x000a__x000a__x000a__x000a__x000a_Emerson's compensation and benefits programs are designed to be competitive within the industry and local labor markets. We also offer a comprehensive medical and insurance coverage to meet the needs of our employees._x000a__x000a__x000a__x000a__x000a_We are committed to creating a global workplace that supports diversity, equity and embraces inclusion. We welcome foreign nationals to join us through our Work Authorization Sponsorship._x000a__x000a_We attract, develop, and retain exceptional people in an inclusive environment, where all employees can reach their greatest potential. We are dedicated to the ongoing development of our employees because we know that it is critical to our success as a global company._x000a__x000a__x000a__x000a__x000a_We have established our Remote Work Policy for eligible roles to promote Work-Life Balance through a hybrid work set up where our team members can take advantage of working both from home and at the office._x000a__x000a__x000a__x000a__x000a_Safety is paramount to us, and we are relentless in our pursuit to provide a Safe Working Environment across our global network and facilities._x000a__x000a__x000a__x000a__x000a_Through our benefits, development opportunities, and an inclusive and safe work environment, we aim to create an organization our people are proud to represent._x000a__x000a__x000a__x000a__x000a_Our Commitment to Diversity, Equity &amp; Inclusion_x000a__x000a__x000a__x000a__x000a_At Emerson, we are committed to fostering a culture where every employee is valued and respected for their unique experiences and perspectives. We believe a diverse and inclusive work environment contributes to the rich exchange of ideas and diversity of thoughts, that inspires innovation and brings the best solutions to our customers._x000a__x000a__x000a__x000a__x000a_This philosophy is fundamental to living our companys values and our responsibility to leave the world in a better place. Learn more about our Culture &amp; Values and about Diversity, Equity &amp; Inclusion at Emerson._x000a__x000a_If you have a disability and are having difficulty accessing or using this website to apply for a position, please contact: idisability.administrator@emerson.com._x000a__x000a_"/>
    <x v="0"/>
    <x v="4"/>
    <x v="1"/>
    <x v="205"/>
    <n v="2753"/>
    <x v="11"/>
    <x v="6"/>
    <x v="0"/>
  </r>
  <r>
    <n v="950"/>
    <x v="843"/>
    <x v="101"/>
    <x v="11"/>
    <x v="1"/>
    <x v="427"/>
    <x v="66"/>
    <s v="5 months ago"/>
    <n v="200"/>
    <s v=" * Co-coordinating with shift supervisor to reduce the down time of machines and_x000a__x000a__x000a__x000a__x000a_equipment's in plant._x000a__x000a__x000a__x000a__x000a_ * For spares requirement initiate Purchase requisition._x000a_ * Collect breakdown data and update in machine history card._x000a_ * To do Preventive, Periodic maintenance and overhaul of machines and utilities as per plan._x000a_ * New machine installation as per layout._x000a_ * To do Maintenance of AC's, Compressors, Gas yards and water systems._x000a_ * Coordinate with shift technician for breakdown activity and analysis._x000a_ * Ensure utility maintenance &amp; monitoring._x000a_ * Ensure and monitor spares part availability for maintenance activity and maintain record of_x000a__x000a__x000a__x000a__x000a_spares._x000a__x000a__x000a__x000a__x000a_ * Hydrant system maintenance._x000a_ * Ensure 5's and cleanliness of the equipment's."/>
    <x v="0"/>
    <x v="0"/>
    <x v="0"/>
    <x v="4"/>
    <n v="10083363"/>
    <x v="101"/>
    <x v="0"/>
    <x v="0"/>
  </r>
  <r>
    <n v="951"/>
    <x v="844"/>
    <x v="22"/>
    <x v="0"/>
    <x v="0"/>
    <x v="428"/>
    <x v="12"/>
    <s v="1 week ago"/>
    <n v="200"/>
    <s v="Minimum qualifications:_x000a__x000a__x000a_ * Bachelor's degree in Mechanical, Electrical or Industrial Engineering, or equivalent practical experience._x000a_ * 5 years of experience in cross-functional management developing consumer electronics._x000a_ * Experience in product quality control systems, quality compliance matrix, quality governance, quality statistical methods, or cosmetic criteria._x000a_   _x000a_   _x000a__x000a_Preferred qualifications:_x000a__x000a__x000a_ * Knowledge of statistical quality control such as Six Sigma._x000a_ * Knowledge of consumer hardware development and manufacturing processes, vendor relations, and working with Contract Manufacturers._x000a_ * Understanding of technology at the system and commodity level as well as software and usability._x000a_ * Familiarity with statistical analysis tools such as JMP, Minitab, and R language._x000a_   _x000a_   _x000a__x000a_About The Job_x000a__x000a_Our computational challenges are so big, complex and unique we can't just purchase off-the-shelf hardware, we've got to make it ourselves. Your team designs and builds the hardware, software and networking technologies that power all of Google's services. As a Hardware Engineer, you design and build the systems that are the heart of the world's largest and most powerful computing infrastructure. You develop from the lowest levels of circuit design to large system design and see those systems all the way through to high volume manufacturing. Your work has the potential to shape the machinery that goes into our cutting-edge data centers affecting millions of Google users._x000a__x000a_With your technical expertise, you lead projects in multiple areas of expertise (i.e., engineering domains or systems) within a data center facility, including construction and equipment installation/troubleshooting/debugging with vendors._x000a__x000a_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_x000a__x000a_Responsibilities_x000a__x000a__x000a_ * Oversee on site supplierâ€™s for daily quality process and quality system including incoming material management, production quality control, and quality continuous improvement actions._x000a_ * Manage factory quality issue escalation, Failure Analysis issues, Root Cause and Corrective Action from First Article Inspection/Outgoing Quality Control/On-Going Reliability, Yield fallouts, Customer Complaints and Field failures during NPI/Mass Production Phases._x000a_ * Coordinate with on site operation team members and Shenzhen suppliers to resolve emergency issues locally in a timely manner._x000a_ * Define/implement Phone Product Cosmetic Specifications and design FATP Quality Cosmetic Station Inspection Plans, ensuring the specifications are met._x000a_ * Drive Design of Experiment, collect Statistical Process Control data to enable evaluation/qualification/verification of cost effectiveness, meeting overall manufacturing quality goals with cross-functional teams._x000a_   _x000a_   _x000a_   _x000a__x000a_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x v="0"/>
    <x v="2"/>
    <x v="117"/>
    <x v="11"/>
    <n v="1441"/>
    <x v="16"/>
    <x v="5"/>
    <x v="1"/>
  </r>
  <r>
    <n v="952"/>
    <x v="845"/>
    <x v="0"/>
    <x v="0"/>
    <x v="0"/>
    <x v="429"/>
    <x v="80"/>
    <s v="3 weeks ago"/>
    <n v="200"/>
    <s v="JD_x000a__x000a__x000a__x000a__x000a_â€¢ Responsible for creating material flow simulation models with given inputs ( Layout, operational parameters) and run simulation and_x000a__x000a_â€¢ Analysis through simulation on topics related throughput , Bottleneck , resource optimization, Inventory reduction and optimization._x000a__x000a_â€¢ Experienced working on Automotive sector preferably with Powertrain, Assembly operations_x000a__x000a_â€¢ Good understanding of Production planning basics - capacity planning , takt time , MTTR , quality rate , OEE etc._x000a__x000a_â€¢ Understand complex production systems &amp; drive improvements through simulation_x000a__x000a_â€¢ Run experimentation with simulation runs &amp; derive analysis from results_x000a__x000a_â€¢ Should be capable of presenting key results , analysis"/>
    <x v="0"/>
    <x v="3"/>
    <x v="1"/>
    <x v="206"/>
    <n v="6369"/>
    <x v="0"/>
    <x v="0"/>
    <x v="0"/>
  </r>
  <r>
    <n v="953"/>
    <x v="846"/>
    <x v="24"/>
    <x v="0"/>
    <x v="0"/>
    <x v="430"/>
    <x v="570"/>
    <s v="3 weeks ago"/>
    <n v="200"/>
    <s v="Tata Elxsiâ€™ s Mechanical Design and engineering business helps global transportation leaders with end-to-end product design &amp; engineering services._x000a__x000a_We are looking for bright and passionate Vehicle Dynamics Simulation Engineer using Carsim and Matlab/Simulink_x000a__x000a__x000a__x000a__x000a_Job Description_x000a__x000a_ * BE/BTECH or ME/MTECH in Mechanical or Automotive engineering with knowledge of automobile Passenger Vehicle._x000a_ * Understanding of vehicle dynamics (stability), tire characteristics, suspension steering system (including EPS)_x000a_ * Understanding of mainly accuracy verification and turning braking stability analysis method._x000a_ * Good knowledge on steering system friction and gear modelling method._x000a_ * Good understanding of MF-Swift tire model._x000a_ * Knowledge on Fishhook test BM activity. Take measurement on the car of each segment to examine targets._x000a_ * Development of evaluation technology for stability limit test_x000a_ * Experience in interpreting and understanding CAE results, post-processing and preparing comprehensive analysis reports._x000a_ * Requirements_x000a_ * Experience of using CarSim, MATLAB/Simulink._x000a_ * Experience in designing, experimenting, and analysing steering system mechanism and gear meshing._x000a_ * Creating a model of tyre model development._x000a_ * Experience with an automotive OEM or a subsidiary with knowledge of system, subsystem, and vehicle level_x000a_ * Create and pool more and more models of existing cars._x000a_ * Implementation of routine calculations and creation of routine report memos._x000a_ * Good verbal and written Communication Skills._x000a_ * Experience with an automotive OEM is must._x000a_ * The ability to converse in Japanese is desirable._x000a__x000a_Experience Band_x000a__x000a_ * Minimum 1-6 years of experience on Vehicle dynamics simulation using Carsim, MATLAB/Simulink in the automotive domain._x000a__x000a_"/>
    <x v="0"/>
    <x v="3"/>
    <x v="1"/>
    <x v="207"/>
    <n v="6307"/>
    <x v="29"/>
    <x v="0"/>
    <x v="0"/>
  </r>
  <r>
    <n v="954"/>
    <x v="847"/>
    <x v="17"/>
    <x v="0"/>
    <x v="0"/>
    <x v="431"/>
    <x v="146"/>
    <s v="1 week ago"/>
    <n v="200"/>
    <s v="Primary skills: Plant Engineering Experience in Power/Energy/Industrial Application Business_x000a__x000a_A day in the life of an Infoscion_x000a__x000a__x000a_ * As part of the Infosys consulting team, your primary role would be to get to the heart of customer issues, diagnose problem areas, design innovative solutions and facilitate deployment resulting in client delight._x000a_ * You will develop a proposal by owning parts of the proposal document and by giving inputs in solution design based on areas of expertise._x000a_ * You will plan the activities of configuration, configure the product as per the design, conduct conference room pilots and will assist in resolving any queries related to requirements and solution design_x000a_ * You will conduct solution/product demonstrations, POC/Proof of Technology workshops and prepare effort estimates which suit the customer budgetary requirements and are in line with organizationâ€™s financial guidelines_x000a_ * Actively lead small projects and contribute to unit-level and organizational initiatives with an objective of providing high quality value adding solutions to customers. If you think you fit right in to help our clients navigate their next in their digital transformation journey, this is the place for you! Ability to develop value-creating strategies and models that enable clients to innovate, drive growth and increase their business profitability_x000a_ * Good knowledge on software configuration management systems_x000a_ * Awareness of latest technologies and Industry trends_x000a_ * Logical thinking and problem solving skills along with an ability to collaborate_x000a_ * Understanding of the financial processes for various types of projects and the various pricing models available_x000a_ * Ability to assess the current processes, identify improvement areas and suggest the technology solutions_x000a_ * One or two industry domain knowledge_x000a_ * Client Interfacing skills_x000a_ * Project and Team management"/>
    <x v="0"/>
    <x v="0"/>
    <x v="118"/>
    <x v="7"/>
    <n v="1283"/>
    <x v="26"/>
    <x v="0"/>
    <x v="1"/>
  </r>
  <r>
    <n v="955"/>
    <x v="848"/>
    <x v="102"/>
    <x v="1"/>
    <x v="1"/>
    <x v="432"/>
    <x v="571"/>
    <s v="2 months ago"/>
    <n v="57"/>
    <s v="Job Description_x000a__x000a__x000a_ * Analysis of job at every stages of production in Shop-floor to meet the customer's requirement as per Drawing's._x000a_ * Inspection of job before machining,In -process inspection and final job._x000a_ * Analysis of detailed process and making gauges,fixtures to reduce inspection and produuction time._x000a_ * Planning and Organising Production schedules_x000a_ * Production Forecasting as per sales plan.(Plan with purchase team for Material resources)_x000a_ * Technical Improvement_x000a_ * Monitor inventory status and generate inventory reports to Production Manager._x000a_   _x000a_   _x000a__x000a_This job is provided by Shine.com"/>
    <x v="0"/>
    <x v="0"/>
    <x v="0"/>
    <x v="0"/>
    <n v="2313856"/>
    <x v="60"/>
    <x v="6"/>
    <x v="0"/>
  </r>
  <r>
    <n v="956"/>
    <x v="849"/>
    <x v="41"/>
    <x v="0"/>
    <x v="0"/>
    <x v="433"/>
    <x v="80"/>
    <s v="2 weeks ago"/>
    <n v="100"/>
    <s v="Noise, Vibrations &amp; Harshness (NVH) Validation_x000a__x000a_-Experience in Advanced Engineering Degree_x000a__x000a_-Wind noise/sealing/acoustic package development and/or NVH engineering experience_x000a__x000a_-Experience using test techniques including sound transmission loss, absorption, and basic transfer path principles._x000a__x000a_-Must be organized, motivated, adept with engineering practices Strong interpersonal skills that can work virtually and collaborate effectively with other team members._x000a__x000a_-Understanding of digital signal processing and sound quality metrics Knowledgeable in Computer Aided Design (CAD), CATIA and/or Teamcenter Nx._x000a__x000a_-Working knowledge of NVH analysis Software (i.e., LMS, Head Acoustics, B&amp;K) Plants related experience High level of proficiency in English (speaking, reading, writing)_x000a__x000a_-Develop Propulsion System Level Targets based on Top-Down vehicle sensitivity methodology._x000a__x000a_-Develop enabler features to ensure compliance with targets_x000a__x000a_-Inspect and confirm appropriate design features working with de sign team, Root cause NVH issues_x000a__x000a_-Conduct competitive benchmark analysis and share highlights and benefits of the NVH enablers in time to ensure refinement competitiveness_x000a__x000a_-Participate in subjective vehicles evaluations to drive EDM, HEV Transmission, and Gearbox Designs_x000a__x000a_-Establishing NVH enablers required to meet program targets for Chassis and Ride Comfort_x000a__x000a_-Responsible for scheduling and coordinating NVH benchmarking, standardized testing and target setting; Hybrid Working Position_x000a__x000a_-Responsible for reporting status in regular management forums (i.e.. VIT, Umbrella) and each program gate_x000a__x000a_-Responsible for ensuring that the vehicle Design Verification Plan (DVP) is completed accurately and on time_x000a__x000a_-Responsible for timely root cause and resolution of technical issues."/>
    <x v="0"/>
    <x v="3"/>
    <x v="119"/>
    <x v="31"/>
    <n v="6369"/>
    <x v="11"/>
    <x v="6"/>
    <x v="0"/>
  </r>
  <r>
    <n v="957"/>
    <x v="850"/>
    <x v="11"/>
    <x v="0"/>
    <x v="0"/>
    <x v="434"/>
    <x v="80"/>
    <s v="4 days ago"/>
    <n v="200"/>
    <s v="Job Location: Pune_x000a__x000a__x000a__x000a__x000a_Job Description:_x000a__x000a_ * Mechanical Engineering graduates should have sound knowledge of the Automotive Industry's relevant systems_x000a_ * Should have good knowledge of Industry relevant processes of_x000a_ * Production, Quality, and Logistics will have an in-depth awareness of at least 2 areas._x000a_ * Logistics area exposure is required_x000a_ * Should be Good at Microsoft Office software, generation of customized reports, macro, etc._x000a_ * Good knowledge of vehicle parts details and criticality of the linkages between the various parts/systems in the vehicle. Proficient working in CFT in close coordination with various_x000a_ * Stakeholders across countries and suppliers_x000a_ * Germany Language Proficiency @ A1, A2 Preferred"/>
    <x v="0"/>
    <x v="3"/>
    <x v="44"/>
    <x v="31"/>
    <n v="6369"/>
    <x v="11"/>
    <x v="6"/>
    <x v="1"/>
  </r>
  <r>
    <n v="958"/>
    <x v="851"/>
    <x v="13"/>
    <x v="0"/>
    <x v="0"/>
    <x v="435"/>
    <x v="80"/>
    <s v="1 week ago"/>
    <n v="65"/>
    <s v="Looking for Mechanical Design Engineer with experience in the aircraft interior design specifically Premium class seating design. Dimension of Function Mechanical design engineer will be responsible to develop design concepts and mechanisms, BOMs, detailed design of seating components. He will be responsible for work package completion within timeframe ensuring customer/airframer regulatory requirements are met. Contacts Design Engineer will work in co-ordination with mechanical design team under team lead and will be responsible for work-package task._x000a__x000a__x000a__x000a__x000a_Area of Responsibility: -_x000a__x000a__x000a__x000a__x000a_ * Should be able to work independently in preparing Aerospace seating level Aggregate concepts, various package options._x000a_ * Should be able to work on Layout of Passenger Accommodation (LOPA)._x000a_ * Prefer knowledge of Ergonomics and Aerospace standards_x000a_ * Design engineer is responsible to within the area of Cabin Interior product development and details product design according to standards and guidelines. Translate defined product design performance criteria in CAD data &amp; specifications. Applies a variety of concepts, practices, and procedures related to Aerospace interior._x000a_ * Complete ownership of Design and development of Cabin Interior Seating sub-system using CATIA V5 software._x000a_ * Should Create design guidelines and best practices for aggregate integration._x000a_ * Track and highlight key risks and mitigation mechanisms._x000a_ * Assist in design reviews and ensure on time delivery of engineering milestones._x000a_ * Responsible for applying processes and methods for product design and ensuring process compliance through change management, design optimization, DFMEA, GD&amp;T, design for manufacture and knowledge management._x000a_ * Co-ordinate with team lead &amp; team members regarding work packages._x000a_ * Works with Design and manufacturing team regarding design and development of Seating parts Upholds customer working practices, rules and regulations and supports a positive collaborative culture._x000a_ * Ensure quality of the CAD design, drawings &amp; speed of delivery._x000a_ * Experience of Aerospace seating design &amp; aircraft assembly line._x000a_ * Experience of AIRBUS process &amp; methodologies_x000a_ * Experience on Aerospace manufacturing processes and Industrial standard._x000a_ * Good knowledge on creation of Guidelines, Project Lean Design Roadmap_x000a_ * Experience in developing the templates and standards to be used in the Industrial Process &amp; innovative solutions._x000a_ * Knowledge of Aerospace design standards_x000a__x000a_"/>
    <x v="0"/>
    <x v="3"/>
    <x v="1"/>
    <x v="208"/>
    <n v="6369"/>
    <x v="0"/>
    <x v="0"/>
    <x v="1"/>
  </r>
  <r>
    <n v="959"/>
    <x v="852"/>
    <x v="102"/>
    <x v="1"/>
    <x v="1"/>
    <x v="432"/>
    <x v="571"/>
    <s v="2 months ago"/>
    <n v="25"/>
    <s v="Job Description_x000a__x000a__x000a_ * Analysis of job at every stages of production in Shop-floor to meet the customer's requirement as per Drawing's._x000a_ * Inspection of job before machining,In -process inspection and final job._x000a_ * Analysis of detailed process and making gauges,fixtures to reduce inspection and produuction time._x000a_ * Planning and Organising Production schedules_x000a_ * Production Forecasting as per sales plan.(Plan with purchase team for Material resources)_x000a_ * Technical Improvement_x000a_ * Monitor inventory status and generate inventory reports to Production Manager._x000a_   _x000a_   _x000a__x000a_This job is provided by Shine.com"/>
    <x v="0"/>
    <x v="0"/>
    <x v="0"/>
    <x v="0"/>
    <n v="2313856"/>
    <x v="8"/>
    <x v="6"/>
    <x v="0"/>
  </r>
  <r>
    <n v="960"/>
    <x v="853"/>
    <x v="103"/>
    <x v="0"/>
    <x v="0"/>
    <x v="436"/>
    <x v="572"/>
    <s v="1 month ago"/>
    <n v="200"/>
    <s v="Job Information_x000a__x000a_Number of Positions_x000a__x000a_10_x000a__x000a_Department Name_x000a__x000a_Mechanical_x000a__x000a_Industry_x000a__x000a_Engineering_x000a__x000a_Experience Required_x000a__x000a_0-2 years_x000a__x000a_Qualification_x000a__x000a_B.E Mechanical_x000a__x000a_City_x000a__x000a_Pune City_x000a__x000a_State/Province_x000a__x000a_Maharashtra_x000a__x000a_Zip/Postal Code_x000a__x000a_411001_x000a__x000a_Job Description_x000a__x000a_Important: Please note, Indovance Pvt. Ltd or any associated stakeholder of the company does not ask for registration fees or any type of monetary favors from job seekers._x000a__x000a_Key Functional Area_x000a__x000a__x000a_ * CAD Modelling and detailing with on time Delivery._x000a_ * Application of mechanical aptitude to create the desired CAD output._x000a_ * Strong drawing, reading and interpretation_x000a_   _x000a_   _x000a__x000a_Key Responsibilities_x000a__x000a__x000a_ * Basic domain knowledge related to - Fabrication/ Casting &amp; Forging/ Machining_x000a_ * On time project delivery with accuracy_x000a_ * Work on domains like - Fabrication Drawing, Multibody Assembly, Part Modelling, Drafting, Detailing, Mill Work Knowledge, Heat Exchangers, Pressure Vessels._x000a_ * Understand customer requirement._x000a_ * Ownership of the project assigned._x000a_ * Flexible enough to work in different domain and CAD tools like SolidWorks, Inventor, AutoCAD etc._x000a_ * Ability to apply basic technical aptitude._x000a_   _x000a_   _x000a__x000a_Requirements_x000a__x000a_Job Position: Design Engineer_x000a__x000a_Qualification: B.E. Mech -Degree_x000a__x000a_Experience: 0 to 1 years_x000a__x000a_Software: Autodesk Inventor, Solid works, Autocad_x000a__x000a_Domain: Fabrication Drawing, Multibody Assembly Experience, Part Modelling, Drafting, Detailing, Mill Work Knowledge, ladder Detailing, Heat Exchangers, Pressure Vessels_x000a__x000a_Position objective: All types of detailing &amp; drafting on time &amp; quality delivery_x000a__x000a_Personal Attributes_x000a__x000a__x000a_ * Excellent written &amp; verbal skills_x000a_ * Attention to details._x000a_ * Process oriented_x000a_ * Quick learner_x000a_ * Ability to work independently &amp; in a team._x000a_   _x000a_   _x000a__x000a_Benefits_x000a__x000a__x000a_ * Learning &amp; development programs_x000a_ * Growth oriented organization_x000a_ * Process driven work_x000a_ * Transparent work culture_x000a_ * Young &amp; vibrant environment_x000a_ * Work-life balance_x000a_ * Health insurance_x000a_ * Annual health check-up"/>
    <x v="0"/>
    <x v="5"/>
    <x v="118"/>
    <x v="157"/>
    <n v="300934"/>
    <x v="11"/>
    <x v="6"/>
    <x v="0"/>
  </r>
  <r>
    <n v="961"/>
    <x v="854"/>
    <x v="2"/>
    <x v="0"/>
    <x v="0"/>
    <x v="437"/>
    <x v="80"/>
    <s v="1 week ago"/>
    <n v="69"/>
    <s v="Job Description_x000a__x000a__x000a__x000a__x000a_Experience: 2-6 Years_x000a__x000a_Location: Sanand, Gujarat, India_x000a__x000a__x000a__x000a__x000a_BIW activities:_x000a__x000a_1) Data Management between ERC_x000a__x000a_2) Study of Engineering Drgs_x000a__x000a_3) BIW Process planning and equipment ordering experience with good communication skills._x000a__x000a_4) ECN Implementation and Process simulation_x000a__x000a_5) Project / Process feedback and feedforward between different stakeholders, in TML and FIAT_x000a__x000a_6) Experience in the BIW design domain._x000a__x000a_7) Proficient in concept design of Geo stations, Re-spot, Grippers_x000a__x000a_8) Experience in 3D finish, 2D detailing and quality check_x000a__x000a_9) Awareness of Tier-1/OEM Design standards_x000a__x000a_10) Knowledge of tolerances and materials. Sound ability to understand and use GD&amp;T_x000a__x000a_11) Knowledge and understanding of sheet metal manufacturing processes_x000a__x000a_12) Technical guidance to team_x000a__x000a_13) Expert in project planning &amp; execution_x000a__x000a_14) Exposure to Welding Lines Process &amp; Layout (Spot Welding, ARC welding)_x000a__x000a_15) Understanding of standard BOP selection and familiarity in pneumatics, sensors and other integration elements._x000a__x000a__x000a__x000a__x000a_Skills:_x000a__x000a_1) Good written &amp; oral communication skills_x000a__x000a_2) Possess proactive approach, good analytical, and presentation_x000a__x000a_3) Problem solving and skills._x000a__x000a_4) Good team player_x000a__x000a__x000a__x000a__x000a_Tools:_x000a__x000a_1) Catia/Delmia_x000a__x000a_2) Robcad/Process simulate_x000a__x000a_3) Autocad_x000a__x000a_4) Team center PLM"/>
    <x v="0"/>
    <x v="3"/>
    <x v="120"/>
    <x v="31"/>
    <n v="6369"/>
    <x v="102"/>
    <x v="10"/>
    <x v="1"/>
  </r>
  <r>
    <n v="962"/>
    <x v="855"/>
    <x v="24"/>
    <x v="0"/>
    <x v="0"/>
    <x v="438"/>
    <x v="33"/>
    <s v="3 weeks ago"/>
    <n v="200"/>
    <s v="Hi!!_x000a__x000a_Greetings from HCL!!!_x000a__x000a_Here is an exciting career opportunity at HCL Technologies._x000a__x000a_An excellent opportunity engulfs you with us._x000a__x000a__x000a__x000a__x000a_Freshers please don't apply. Candidate who is having revelant experience can only apply for the positions._x000a__x000a__x000a__x000a__x000a__x000a__x000a__x000a_Details:_x000a__x000a__x000a__x000a__x000a_Positions: Manufacturing Process Engineer_x000a__x000a_Qualification : BE/B.Tech / ME/ M.Tech in (Mechanical)_x000a__x000a_Experience: 3 to 6yrs._x000a__x000a_Work Location: Bangalore_x000a__x000a_Notice Period: 30 / 60 Days_x000a__x000a_Work from Office only from Day one._x000a__x000a__x000a__x000a__x000a_JD:_x000a__x000a__x000a__x000a__x000a_Â· Industrial experience in creating assembly work instruction / Technical Illustration/ Production planning/ Process planning._x000a__x000a_Â· Shop floor experience on leading assembly lines. Working Experience in Clean Room will be an added advantage._x000a__x000a_Â· Troubleshoot/Address build issues on shop floor, guide operators/technicians on assembly procedure._x000a__x000a_Â· Good understanding of Workmanship Standards._x000a__x000a_Â· Good manufacturing &amp; assembly knowledge to explain the component assembly procedure._x000a__x000a_Â· Good knowledge on usage of special assembly tools, jigs and fixtures._x000a__x000a_Â· Good knowledge of Ergonomic tools used on assembly floor and the safety measures &amp; precautions to be used._x000a__x000a_Â· Basic knowledge on Poke-Yoke (Mistake or Error Proofing) method._x000a__x000a_Â· Basic knowledge on wire Harness &amp; Schematic to create OMS related to cables, routing etc._x000a__x000a_Â· Working knowledge of Unigraphics and Teamcenter._x000a__x000a_Â· Good communication and presentation skill._x000a__x000a__x000a__x000a__x000a_Interested candidates please share your updated profile &amp; mentioned below Details only in Body of the mail:_x000a__x000a_Praathana.s@hcl.com_x000a__x000a__x000a__x000a_Overall Exp:_x000a__x000a_Current CTC:_x000a__x000a_Expected CTC:_x000a__x000a_Notice period:_x000a__x000a__x000a__x000a_Regards,_x000a__x000a_Praathana.s_x000a__x000a_Senior HR Executive,_x000a__x000a_"/>
    <x v="0"/>
    <x v="3"/>
    <x v="121"/>
    <x v="209"/>
    <n v="1756"/>
    <x v="29"/>
    <x v="0"/>
    <x v="0"/>
  </r>
  <r>
    <n v="963"/>
    <x v="856"/>
    <x v="17"/>
    <x v="0"/>
    <x v="0"/>
    <x v="439"/>
    <x v="146"/>
    <s v="1 week ago"/>
    <n v="200"/>
    <s v="CATIA/NX/Teamcenter/SC03/Abaqus/Ansys/ LS-Dyna/Hypermesh/ICEM/Fluent/Star CCM/Creo/Solidworks/Adobe/Bar One/ Label Matrix_x000a__x000a_A day in the life of an Infoscion_x000a__x000a__x000a_ * As part of the Infosys delivery team, your primary role would be to interface with the client for quality assurance, issue resolution and ensuring high customer satisfaction._x000a_ * You will understand requirements, create and review designs, validate the architecture and ensure high levels of service offerings to clients in the technology domain._x000a_ * You will participate in project estimation, provide inputs for solution delivery, conduct technical risk planning, perform code reviews and unit test plan reviews._x000a_ * You will lead and guide your teams towards developing optimized high quality code deliverables, continual knowledge management and adherence to the organizational guidelines and processes._x000a_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Domain: Structures, Engines, Airworthiness, Gas Turbine systems: Compressor, combustion, Rotative discs, casings, structures, Turbine Statics, shafts Work Area: Design/Stress/ Fluid Flow/Thermal/ Manufacturing/Service, Interior, Exteriors, Seating system &amp; Lighting/Optics, Packaging, Labelling"/>
    <x v="0"/>
    <x v="0"/>
    <x v="0"/>
    <x v="7"/>
    <n v="1283"/>
    <x v="26"/>
    <x v="0"/>
    <x v="1"/>
  </r>
  <r>
    <n v="964"/>
    <x v="857"/>
    <x v="10"/>
    <x v="0"/>
    <x v="0"/>
    <x v="440"/>
    <x v="140"/>
    <s v="2 weeks ago"/>
    <n v="42"/>
    <s v="Candidate is a part of CCS (CAD/CAE) Team working on Developing/Managing custom NX Application, interact with designers to understand the design process and develop applications within NX to automate the process. Applications may be small utilities or large product level automation. Apply SDLC principles for developing new and maintenance of Applications._x000a__x000a_Candidate will work in an agile environment to convert ideas into custom applications._x000a__x000a__x000a_ * Developing NX Open application using C#/Java/C++._x000a_ * Development of UI using Block Styler._x000a_ * Good understanding of OOPS and Design patterns implementation._x000a_ * Good knowledge of NX Configuration &amp; Checkmate._x000a_ * Should have good working knowledge of NX (Modeling, Assembly, Drafting &amp; Routing Modules)._x000a_ * Should have experience in developing application within Teamcenter Environment._x000a_ * Should have strong working knowledge in configuration Management using GIT methodology like Tortoise GIT._x000a_ * Should have good understanding of Mechanical Design concepts._x000a_ * Should be proficient in Expression based modeling and PTS._x000a_ * Should have been involved in NX upgrade activities._x000a_ * Should have been involved in NX upgrade activities._x000a_ * Skills with SQL and Power BI is Desirable._x000a_ * Experience in WinForms is desirable._x000a_ * Experience in Teamcenter Customization using SOA would be desirable."/>
    <x v="0"/>
    <x v="0"/>
    <x v="0"/>
    <x v="7"/>
    <n v="157240"/>
    <x v="0"/>
    <x v="0"/>
    <x v="0"/>
  </r>
  <r>
    <n v="965"/>
    <x v="858"/>
    <x v="26"/>
    <x v="0"/>
    <x v="0"/>
    <x v="441"/>
    <x v="513"/>
    <s v="3 days ago"/>
    <n v="200"/>
    <s v="Valeo est une entreprise mondiale de haute technologie qui conÃ§oit des solutions rÃ©volutionnaires pour rÃ©inventer la mobilitÃ©. Nous sommes un Ã©quipementier partenaire des constructeurs automobiles et des acteurs de la nouvelle mobilitÃ© dans le monde entier. Notre vision ? Inventer une mobilitÃ© plus verte et plus sÃ»re, grÃ¢ce Ã  des solutions axÃ©es sur la conduite intuitive et la rÃ©duction des Ã©missions de CO2. Nous sommes leaders dans nos domaines d'activitÃ© et reconnus comme l'une des plus grandes entreprises innovantes au monde._x000a__x000a__x000a_ * Analyze specifications in order to define performance criterions to be achieved._x000a_ * Develop innovative and reliable solutions that fulfill specifications._x000a_ * Participate to the Design Failure Mode and Effect Analysis (DFMEA)._x000a_ * Design 3D model and prepare definition files for products, prototypes and test means._x000a_ * Leads design activities with internal and external contributors._x000a_ * Share technical topics with prototype workshop and suppliers._x000a_ * Prepare technical file to justify choice of concept and solutions._x000a_ * Build 2D drawing with functional dimensions according to ISO standard._x000a_ * Build tolerance stack-up and optimize dimensioning._x000a_ * Define and identify functional and critical characteristics._x000a_ * Support project planning edition and update._x000a_ * Present product definition status at Design Review and Project Validation Committee._x000a_ * Apply CAD methodologies and deliver CAD data that pass Q-Checker._x000a_ * Manage Product definition file into the PLM (Product Lifecycle Management) database._x000a_   _x000a_   _x000a__x000a_Position~_x000a__x000a_R&amp;D Engineer_x000a__x000a_DÃ©partement~_x000a__x000a_Mechanical Development_x000a__x000a_Schedule~_x000a__x000a_Temps partiel_x000a__x000a_Employee Status~_x000a__x000a_CDI_x000a__x000a_Type de contrat~_x000a__x000a_Contrat permanent_x000a__x000a_Job Posting Date~_x000a__x000a_2024-01-09_x000a__x000a_Join Us !_x000a__x000a_Being part of our team, you will join~_x000a__x000a__x000a_ * one of the largest global innovative companies, with more than 20,000 engineers working in Research &amp; Development_x000a_ * a multi-cultural environment that values diversity and international collaboration_x000a_ * more than 100,000 colleagues in 31 countries... which make a lot of opportunity for career growth_x000a_ * a business highly committed to limiting the environmental impact if its activities and ranked by Corporate Knights as the number one company in the automotive sector in terms of sustainable development_x000a_   _x000a_   _x000a__x000a_More information on Valeo~ https~//www.valeo.com"/>
    <x v="0"/>
    <x v="0"/>
    <x v="0"/>
    <x v="191"/>
    <n v="2669"/>
    <x v="10"/>
    <x v="7"/>
    <x v="1"/>
  </r>
  <r>
    <n v="966"/>
    <x v="859"/>
    <x v="17"/>
    <x v="0"/>
    <x v="0"/>
    <x v="439"/>
    <x v="146"/>
    <s v="1 week ago"/>
    <n v="200"/>
    <s v="CATIA/NX/Teamcenter/SC03/Abaqus/Ansys/ LS-Dyna/Hypermesh/ICEM/Fluent/Star CCM/Creo/Solidworks/Adobe/Bar One/ Label Matrix_x000a__x000a_A day in the life of an Infoscion_x000a__x000a__x000a_ * As part of the Infosys delivery team, your primary role would be to interface with the client for quality assurance, issue resolution and ensuring high customer satisfaction._x000a_ * You will understand requirements, create and review designs, validate the architecture and ensure high levels of service offerings to clients in the technology domain._x000a_ * You will participate in project estimation, provide inputs for solution delivery, conduct technical risk planning, perform code reviews and unit test plan reviews._x000a_ * You will lead and guide your teams towards developing optimized high quality code deliverables, continual knowledge management and adherence to the organizational guidelines and processes._x000a_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Domain: Structures, Engines, Airworthiness, Gas Turbine systems: Compressor, combustion, Rotative discs, casings, structures, Turbine Statics, shafts Work Area: Design/Stress/ Fluid Flow/Thermal/ Manufacturing/Service, Interior, Exteriors, Seating system &amp; Lighting/Optics, Packaging, Labelling"/>
    <x v="0"/>
    <x v="0"/>
    <x v="0"/>
    <x v="7"/>
    <n v="1283"/>
    <x v="26"/>
    <x v="0"/>
    <x v="1"/>
  </r>
  <r>
    <n v="967"/>
    <x v="860"/>
    <x v="17"/>
    <x v="0"/>
    <x v="0"/>
    <x v="439"/>
    <x v="146"/>
    <s v="1 week ago"/>
    <n v="200"/>
    <s v="Primary Skills : Aerospace Domain, Aerospace Domain-Aircraft Maintenance, Embedded Software-Control Systems &amp; Acquisition Systems Secondary Skills : Aero Engine Design, Aero Engine Stress, CFD, UGNX_x000a__x000a_A day in the life of an Infoscion_x000a__x000a__x000a_ * As part of the Infosys delivery team, your primary role would be to interface with the client for quality assurance, issue resolution and ensuring high customer satisfaction._x000a_ * You will understand requirements, create and review designs, validate the architecture and ensure high levels of service offerings to clients in the technology domain._x000a_ * You will participate in project estimation, provide inputs for solution delivery, conduct technical risk planning, perform code reviews and unit test plan reviews._x000a_ * You will lead and guide your teams towards developing optimized high quality code deliverables, continual knowledge management and adherence to the organizational guidelines and processes._x000a_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x v="0"/>
    <x v="0"/>
    <x v="0"/>
    <x v="7"/>
    <n v="1283"/>
    <x v="26"/>
    <x v="0"/>
    <x v="1"/>
  </r>
  <r>
    <n v="968"/>
    <x v="861"/>
    <x v="25"/>
    <x v="0"/>
    <x v="0"/>
    <x v="441"/>
    <x v="513"/>
    <s v="2 days ago"/>
    <n v="200"/>
    <s v="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_x000a__x000a__x000a__x000a_ * Analyze specifications in order to define performance criterions to be achieved._x000a_ * Develop innovative and reliable solutions that fulfill specifications._x000a_ * Participate to the Design Failure Mode and Effect Analysis (DFMEA)._x000a_ * Design 3D model and prepare definition files for products, prototypes and test means._x000a_ * Leads design activities with internal and external contributors._x000a_ * Share technical topics with prototype workshop and suppliers._x000a_ * Prepare technical file to justify choice of concept and solutions._x000a_ * Build 2D drawing with functional dimensions according to ISO standard._x000a_ * Build tolerance stack-up and optimize dimensioning._x000a_ * Define and identify functional and critical characteristics._x000a_ * Support project planning edition and update._x000a_ * Present product definition status at Design Review and Project Validation Committee._x000a_ * Apply CAD methodologies and deliver CAD data that pass Q-Checker._x000a_ * Manage Product definition file into the PLM (Product Lifecycle Management) database._x000a_   _x000a_   _x000a_   _x000a__x000a_Job:_x000a__x000a_R&amp;D Engineer_x000a__x000a_Organization:_x000a__x000a_Mechanical Development_x000a__x000a_Schedule:_x000a__x000a_Part time_x000a__x000a_Employee Status:_x000a__x000a_Regular_x000a__x000a_Job Type:_x000a__x000a_Permanent contract_x000a__x000a_Job Posting Date:_x000a__x000a_2024-01-09_x000a__x000a_Join Us !_x000a__x000a_Being part of our team, you will join:_x000a__x000a__x000a__x000a_ * one of the largest global innovative companies, with more than 20,000 engineers working in Research &amp; Development_x000a_ * a multi-cultural environment that values diversity and international collaboration_x000a_ * more than 100,000 colleagues in 31 countries... which make a lot of opportunity for career growth_x000a_ * a business highly committed to limiting the environmental impact if its activities and ranked by Corporate Knights as the number one company in the automotive sector in terms of sustainable development_x000a_   _x000a_   _x000a_   _x000a__x000a_More information on Valeo: https://www.valeo.com"/>
    <x v="5"/>
    <x v="0"/>
    <x v="0"/>
    <x v="191"/>
    <n v="2669"/>
    <x v="10"/>
    <x v="7"/>
    <x v="1"/>
  </r>
  <r>
    <n v="969"/>
    <x v="862"/>
    <x v="17"/>
    <x v="0"/>
    <x v="0"/>
    <x v="439"/>
    <x v="146"/>
    <s v="1 week ago"/>
    <n v="200"/>
    <s v="Primary Skills : Aerospace Domain, Aerospace Domain-Aircraft Maintenance, Embedded Software-Control Systems &amp; Acquisition Systems Secondary Skills : Aero Engine Design, Aero Engine Stress, CFD, UGNX_x000a__x000a_A day in the life of an Infoscion_x000a__x000a__x000a_ * As part of the Infosys delivery team, your primary role would be to interface with the client for quality assurance, issue resolution and ensuring high customer satisfaction._x000a_ * You will understand requirements, create and review designs, validate the architecture and ensure high levels of service offerings to clients in the technology domain._x000a_ * You will participate in project estimation, provide inputs for solution delivery, conduct technical risk planning, perform code reviews and unit test plan reviews._x000a_ * You will lead and guide your teams towards developing optimized high quality code deliverables, continual knowledge management and adherence to the organizational guidelines and processes._x000a_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x v="0"/>
    <x v="0"/>
    <x v="0"/>
    <x v="7"/>
    <n v="1283"/>
    <x v="26"/>
    <x v="0"/>
    <x v="1"/>
  </r>
  <r>
    <n v="970"/>
    <x v="863"/>
    <x v="25"/>
    <x v="0"/>
    <x v="0"/>
    <x v="441"/>
    <x v="513"/>
    <s v="2 days ago"/>
    <n v="200"/>
    <s v="Valeo ist ein globales Technologieunternehmen, das innovative LÃ¶sungen entwickelt, um die MobilitÃ¤t neu zu erfinden. Wir sind ein Partner von Automobilherstellern und Akteuren der neuen MobilitÃ¤t weltweit. Unsere Vision? Eine grÃ¼nere und sicherere MobilitÃ¤t zu erfinden, dank LÃ¶sungen, die sich auf intuitives Fahren und die Reduzierung von CO2-Emissionen konzentrieren. Wir sind fÃ¼hrend in unseren GeschÃ¤ftsbereichen und werden als eines der weltweit grÃ¶ÃŸten innovativen Unternehmen anerkannt._x000a__x000a__x000a__x000a_ * Analyze specifications in order to define performance criterions to be achieved._x000a_ * Develop innovative and reliable solutions that fulfill specifications._x000a_ * Participate to the Design Failure Mode and Effect Analysis (DFMEA)._x000a_ * Design 3D model and prepare definition files for products, prototypes and test means._x000a_ * Leads design activities with internal and external contributors._x000a_ * Share technical topics with prototype workshop and suppliers._x000a_ * Prepare technical file to justify choice of concept and solutions._x000a_ * Build 2D drawing with functional dimensions according to ISO standard._x000a_ * Build tolerance stack-up and optimize dimensioning._x000a_ * Define and identify functional and critical characteristics._x000a_ * Support project planning edition and update._x000a_ * Present product definition status at Design Review and Project Validation Committee._x000a_ * Apply CAD methodologies and deliver CAD data that pass Q-Checker._x000a_ * Manage Product definition file into the PLM (Product Lifecycle Management) database._x000a_   _x000a_   _x000a_   _x000a__x000a_Job:_x000a__x000a_R&amp;D Engineer_x000a__x000a_Organization:_x000a__x000a_Mechanical Development_x000a__x000a_Schedule:_x000a__x000a_Teilzeit_x000a__x000a_Employee Status:_x000a__x000a_Unbefristet_x000a__x000a_Job Type:_x000a__x000a_Permanent contract_x000a__x000a_Job Posting Date:_x000a__x000a_2024-01-09_x000a__x000a_Join Us !_x000a__x000a_Being part of our team, you will join:_x000a__x000a__x000a__x000a_ * one of the largest global innovative companies, with more than 20,000 engineers working in Research &amp; Development_x000a_ * a multi-cultural environment that values diversity and international collaboration_x000a_ * more than 100,000 colleagues in 31 countries... which make a lot of opportunity for career growth_x000a_ * a business highly committed to limiting the environmental impact if its activities and ranked by Corporate Knights as the number one company in the automotive sector in terms of sustainable development_x000a_   _x000a_   _x000a_   _x000a__x000a_More information on Valeo: https://www.valeo.com"/>
    <x v="0"/>
    <x v="0"/>
    <x v="0"/>
    <x v="191"/>
    <n v="2669"/>
    <x v="10"/>
    <x v="7"/>
    <x v="1"/>
  </r>
  <r>
    <n v="971"/>
    <x v="864"/>
    <x v="34"/>
    <x v="0"/>
    <x v="0"/>
    <x v="442"/>
    <x v="80"/>
    <s v="1 week ago"/>
    <n v="77"/>
    <s v="Job Description- 3D Engineering- Team Member_x000a__x000a__x000a__x000a__x000a_Requirement Brief: - Team Member_x000a__x000a_Experience in digitization and detail engineering of Steel plant or Oil and Gas or Pharmaceutical or Gas powerplant._x000a__x000a_This requirement is on different tools._x000a__x000a_Auto desk Plant 3D (P3D):_x000a__x000a_Â· Existing Working experience on Plant 3D._x000a__x000a_Â· Knowledge on P&amp;ID_x000a__x000a_Â· Knowledge on Piping layout_x000a__x000a_Â· Knowledge on equipment layout_x000a__x000a_Â· Selection of type of supports_x000a__x000a_Â· Support modeling_x000a__x000a_Â· Equipment modeling_x000a__x000a_Â· Extraction of isometrics in plant 3D_x000a__x000a_Â· GA Drawings_x000a__x000a_Â· Knowledge on ASME, API, standards._x000a__x000a_Â· Knowledge on Piping materials_x000a__x000a_Â· BOM Generation_x000a__x000a_Â· Review in Navisworks"/>
    <x v="0"/>
    <x v="4"/>
    <x v="121"/>
    <x v="60"/>
    <n v="6369"/>
    <x v="103"/>
    <x v="23"/>
    <x v="1"/>
  </r>
  <r>
    <n v="972"/>
    <x v="865"/>
    <x v="17"/>
    <x v="0"/>
    <x v="0"/>
    <x v="439"/>
    <x v="146"/>
    <s v="1 week ago"/>
    <n v="200"/>
    <s v="Primary Skills : Aerospace Domain, Aerospace Domain-Aircraft Maintenance, Embedded Software-Control Systems &amp; Acquisition Systems Secondary Skills : Aero Engine Design, Aero Engine Stress, CFD, UGNX_x000a__x000a_A day in the life of an Infoscion_x000a__x000a__x000a_ * As part of the Infosys delivery team, your primary role would be to interface with the client for quality assurance, issue resolution and ensuring high customer satisfaction._x000a_ * You will understand requirements, create and review designs, validate the architecture and ensure high levels of service offerings to clients in the technology domain._x000a_ * You will participate in project estimation, provide inputs for solution delivery, conduct technical risk planning, perform code reviews and unit test plan reviews._x000a_ * You will lead and guide your teams towards developing optimized high quality code deliverables, continual knowledge management and adherence to the organizational guidelines and processes._x000a_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x v="0"/>
    <x v="0"/>
    <x v="0"/>
    <x v="7"/>
    <n v="1283"/>
    <x v="26"/>
    <x v="0"/>
    <x v="1"/>
  </r>
  <r>
    <n v="973"/>
    <x v="866"/>
    <x v="8"/>
    <x v="0"/>
    <x v="0"/>
    <x v="443"/>
    <x v="178"/>
    <s v="4 weeks ago"/>
    <n v="200"/>
    <s v="Sintex is a leading manufacturer of high-quality plastic products based in Ahmedabad. The company has a reputation for innovation and is committed to providing sustainable solutions to its customers. With a strong focus on customer satisfaction and employee well-being._x000a__x000a__x000a__x000a__x000a_The ideal candidate will be responsible for executing and leading the full design process from ideation to production. You will draw new designs and update our current designs. During the creation process, you will ensure that our designs meeting all necessary design responsibilities._x000a__x000a__x000a__x000a__x000a_Design and detailing of both steel &amp; RCC building structures is must._x000a__x000a_Civil Engineering is must with 3+ years of experience_x000a__x000a__x000a__x000a__x000a_ * Experience in design concept development, design calculation and estimation of the industrial project._x000a_ * Expert in design calculations of civil structures foundation_x000a_ * To prepare Drawings, BOQ and Tech Specification, as per Standard Engineering practice_x000a_ * Familiar with Latest Design Codes, Specifications related to Civil works like Piling, Buildings, Roads, Tanks, other Equipment Foundations etc._x000a_ * Estimation, Sales Support and tender works for new projects and making technical proposal as per the requirements_x000a_ * To prepare RFQ document of civil work involved in the project support SCM_x000a_ * Shall have the ability to explain the civil foundation drawing/design the scope of work to the vendor as well as to the construction team as when necessary._x000a__x000a__x000a__x000a__x000a_Candidates with experience in Industrial/Site/Plant projects is preferred_x000a__x000a_Operational in Auto CAD will be added advantage._x000a__x000a_"/>
    <x v="0"/>
    <x v="1"/>
    <x v="122"/>
    <x v="210"/>
    <n v="50630"/>
    <x v="2"/>
    <x v="1"/>
    <x v="0"/>
  </r>
  <r>
    <n v="974"/>
    <x v="867"/>
    <x v="94"/>
    <x v="9"/>
    <x v="1"/>
    <x v="444"/>
    <x v="573"/>
    <s v="3 months ago"/>
    <n v="34"/>
    <s v="Job Title: Mechanical Engineer_x000a__x000a_Position Overview_x000a__x000a_Are you a talented Mechanical Engineer seeking an exciting career opportunity in Canada? Visa Answer is actively searching for an exceptional individual to join our esteemed overseas client's team in Canada. This position offers a highly competitive compensation package, with an annual salary of $500,000 USD, making it a truly exceptional opportunity for professionals looking to achieve significant financial growth and career advancement._x000a__x000a_Job Description_x000a__x000a_As a Mechanical Engineer, you will play a pivotal role in our client's organization in Canada. You will be responsible for contributing to the design, development, and implementation of innovative mechanical systems, ensuring they meet the highest industry standards and performance requirements. This is a unique opportunity to work on cutting-edge projects and make a substantial impact on the field of mechanical engineering._x000a__x000a_Key Responsibilities_x000a__x000a_Design and Development: Collaborate with a team of engineers to design, analyze, and develop mechanical systems and components for various projects._x000a__x000a_Engineering Analysis: Conduct thorough engineering analysis and simulations to evaluate the structural integrity, performance, and safety of mechanical systems._x000a__x000a_Project Management: Manage project timelines, budgets, and resources effectively to ensure successful completion of assignments._x000a__x000a_Research and Innovation: Stay up-to-date with industry trends and emerging technologies to integrate innovative solutions into projects._x000a__x000a_Quality Assurance: Implement and maintain quality control measures to guarantee the reliability and performance of mechanical systems._x000a__x000a_Documentation: Prepare and maintain comprehensive engineering documentation, including reports, schematics, and technical drawings._x000a__x000a_Compliance: Ensure compliance with all relevant industry codes, standards, and regulations in Canada._x000a__x000a_Collaboration: Work closely with interdisciplinary teams, including electrical engineers, designers, and project managers, to achieve project goals._x000a__x000a_Problem Solving: Analyze and troubleshoot complex engineering issues, proposing effective solutions._x000a__x000a_Qualifications_x000a__x000a_Bachelor's or Master's degree in Mechanical Engineering or a related field._x000a__x000a_Professional Engineer (P.Eng.) designation is highly preferred._x000a__x000a_Proven experience in mechanical design, analysis, and project management._x000a__x000a_Proficiency in CAD software and other engineering tools._x000a__x000a_Strong analytical and problem-solving skills._x000a__x000a_Excellent communication and teamwork abilities._x000a__x000a_Knowledge of local building codes, regulations, and safety standards in Canada._x000a__x000a_Innovative mindset with a passion for continuous improvement._x000a__x000a_Benefits_x000a__x000a_Competitive annual salary of $500,000 USD._x000a__x000a_Opportunity for career advancement and professional development._x000a__x000a_Comprehensive health and dental benefits._x000a__x000a_Relocation assistance, if required._x000a__x000a_An exciting work environment with access to cutting-edge technology._x000a__x000a_A chance to make a significant impact on the field of mechanical engineering._x000a__x000a_How To Apply_x000a__x000a_If you are ready to take your career to new heights and are excited about the prospect of working in Canada on groundbreaking projects, we encourage you to apply today. Please submit your resume, a cover letter detailing your relevant experience, and any additional relevant documentation to [email address]._x000a__x000a_Visa Answer is an equal opportunity employer. We welcome applications from all qualified individuals, including those with diverse backgrounds and experiences._x000a__x000a_Note: The mentioned salary is for illustrative purposes and may not reflect current market conditions or visa requirements for foreign nationals working in Canada. Please refer to current labor laws and regulations for accurate details."/>
    <x v="0"/>
    <x v="4"/>
    <x v="0"/>
    <x v="137"/>
    <n v="33585827"/>
    <x v="2"/>
    <x v="1"/>
    <x v="0"/>
  </r>
  <r>
    <n v="975"/>
    <x v="868"/>
    <x v="104"/>
    <x v="9"/>
    <x v="1"/>
    <x v="445"/>
    <x v="573"/>
    <s v="3 months ago"/>
    <n v="98"/>
    <s v="Job Title: Mechanical Engineer_x000a__x000a_Position Overview_x000a__x000a_Are you a talented Mechanical Engineer seeking an exciting career opportunity in Canada? Visa Answer is actively searching for an exceptional individual to join our esteemed overseas client's team in Canada. This position offers a highly competitive compensation package, with an annual salary of $500,000 USD, making it a truly exceptional opportunity for professionals looking to achieve significant financial growth and career advancement._x000a__x000a_Job Description_x000a__x000a_As a Mechanical Engineer, you will play a pivotal role in our client's organization in Canada. You will be responsible for contributing to the design, development, and implementation of innovative mechanical systems, ensuring they meet the highest industry standards and performance requirements. This is a unique opportunity to work on cutting-edge projects and make a substantial impact on the field of mechanical engineering._x000a__x000a_Key Responsibilities_x000a__x000a_Design and Development: Collaborate with a team of engineers to design, analyze, and develop mechanical systems and components for various projects._x000a__x000a_Engineering Analysis: Conduct thorough engineering analysis and simulations to evaluate the structural integrity, performance, and safety of mechanical systems._x000a__x000a_Project Management: Manage project timelines, budgets, and resources effectively to ensure successful completion of assignments._x000a__x000a_Research and Innovation: Stay up-to-date with industry trends and emerging technologies to integrate innovative solutions into projects._x000a__x000a_Quality Assurance: Implement and maintain quality control measures to guarantee the reliability and performance of mechanical systems._x000a__x000a_Documentation: Prepare and maintain comprehensive engineering documentation, including reports, schematics, and technical drawings._x000a__x000a_Compliance: Ensure compliance with all relevant industry codes, standards, and regulations in Canada._x000a__x000a_Collaboration: Work closely with interdisciplinary teams, including electrical engineers, designers, and project managers, to achieve project goals._x000a__x000a_Problem Solving: Analyze and troubleshoot complex engineering issues, proposing effective solutions._x000a__x000a_Qualifications_x000a__x000a_Bachelor's or Master's degree in Mechanical Engineering or a related field._x000a__x000a_Professional Engineer (P.Eng.) designation is highly preferred._x000a__x000a_Proven experience in mechanical design, analysis, and project management._x000a__x000a_Proficiency in CAD software and other engineering tools._x000a__x000a_Strong analytical and problem-solving skills._x000a__x000a_Excellent communication and teamwork abilities._x000a__x000a_Knowledge of local building codes, regulations, and safety standards in Canada._x000a__x000a_Innovative mindset with a passion for continuous improvement._x000a__x000a_Benefits_x000a__x000a_Competitive annual salary of $500,000 USD._x000a__x000a_Opportunity for career advancement and professional development._x000a__x000a_Comprehensive health and dental benefits._x000a__x000a_Relocation assistance, if required._x000a__x000a_An exciting work environment with access to cutting-edge technology._x000a__x000a_A chance to make a significant impact on the field of mechanical engineering._x000a__x000a_How To Apply_x000a__x000a_If you are ready to take your career to new heights and are excited about the prospect of working in Canada on groundbreaking projects, we encourage you to apply today. Please submit your resume, a cover letter detailing your relevant experience, and any additional relevant documentation to [email address]._x000a__x000a_Visa Answer is an equal opportunity employer. We welcome applications from all qualified individuals, including those with diverse backgrounds and experiences._x000a__x000a_Note: The mentioned salary is for illustrative purposes and may not reflect current market conditions or visa requirements for foreign nationals working in Canada. Please refer to current labor laws and regulations for accurate details."/>
    <x v="0"/>
    <x v="4"/>
    <x v="1"/>
    <x v="137"/>
    <n v="33585827"/>
    <x v="9"/>
    <x v="0"/>
    <x v="0"/>
  </r>
  <r>
    <n v="976"/>
    <x v="869"/>
    <x v="41"/>
    <x v="0"/>
    <x v="0"/>
    <x v="446"/>
    <x v="574"/>
    <s v="2 weeks ago"/>
    <n v="34"/>
    <s v="Job Description_x000a__x000a_[Quality Assurance and Control]_x000a__x000a_1.Responsible for overseeing all QA/QC activities in the factory._x000a__x000a_2.Ensuring thorough verification of engineering changes, cut-in status, and effectiveness._x000a__x000a_3.Conducting regular and random audits for quality system &amp; process and implementing follow-up improvements._x000a__x000a__x000a__x000a__x000a_[Collaboration and Coordination]_x000a__x000a_1.Collaborating with the team to address requirements such as PVT, production improvements, etc._x000a__x000a_2.Working alongside suppliers &amp; teams for field issue analysis and tracking improvement plans in the factory._x000a__x000a_3.Scheduling weekly or monthly quality review meetings with the factory &amp; teams._x000a__x000a_4.Provide technical support to internal and external users, develop technical documents such as technical bulletins, troubleshooting guides, and FAQs._x000a__x000a__x000a__x000a__x000a_[Performance Monitoring and Intelligence Gathering]_x000a__x000a_1.Reviewing the factory yield rate weekly and following up on the top 3 issues._x000a__x000a_2.Collecting competitive intelligence information for reference._x000a__x000a__x000a__x000a__x000a_Job Requirement_x000a__x000a_1. A Bachelor's degree or higher in EE, IE, or ME, with at least 3 years of experience in the IFP industry, preferably including monitor or projector experience._x000a__x000a_2. Self-starting professional adept at independent work, with strong analytical skills, troubleshooting abilities, a solution-driven mindset, and a readiness for business travel._x000a__x000a_3. Applies statistical quality tools to aid supplier improvements and possesses familiarity with ISO9001/14001 audits._x000a__x000a_4. Strong cross-functional communication skills with suppliers and colleagues, demonstrating high EQ._x000a__x000a_5. Experience with FAE or technical support is a plus."/>
    <x v="0"/>
    <x v="4"/>
    <x v="123"/>
    <x v="6"/>
    <n v="166805"/>
    <x v="104"/>
    <x v="11"/>
    <x v="0"/>
  </r>
  <r>
    <n v="977"/>
    <x v="870"/>
    <x v="17"/>
    <x v="0"/>
    <x v="0"/>
    <x v="447"/>
    <x v="46"/>
    <s v="1 week ago"/>
    <n v="25"/>
    <s v="Job Responsibilities_x000a__x000a_Design-_x000a__x000a__x000a_ * Proficiency with engineering design programs such as AutoCAD, Solidworks, and Rhino._x000a_ * Sound knowledge of design and engineering principles and best practices._x000a_ * Strong analytical and problem-solving abilities._x000a_ * Exceptional time management and organizational skills._x000a_ * Excellent verbal and written communication abilities._x000a_ * Attentive to detail and critically minded._x000a_ * The ability to stay abreast of advancements in technology and engineering design trends._x000a_ * QA/QC-_x000a_ * Prepare and regularly (weekly) submit reports and maintain records_x000a_ * Manage the quality assurance/quality control function on-site on various project phases_x000a_ * Prepare project site related reports and presentations as required and produce performance measurement tools to monitor the Contractorâ€™s and project performance_x000a_ * Ensure that the approved Inspection and Test Plan (ITP) and Method Statements are implemented by the Contractor on site and the particular hold points required are coordinated with the Project Team._x000a_ * Conduct Quality or technical compliance audits for Contractor, Sub Contractor or Vendors._x000a_ * Production-_x000a_ * Develop a deep understanding of the types of valves produced by the company, including their specifications, applications, and quality standards_x000a_ * Implement and enforce strict quality control measures to ensure that valves meet industry standards and customer requirements._x000a_ * Work closely with the planning and scheduling team to develop production plans that meet customer demand while optimizing resources and minimizing lead times._x000a_ * Develop production schedules and plans to meet customer requirements and organizational goals. This involves coordinating with different departments to ensure the availability of resources, such as manpower, materials, and equipment_x000a_ * Prepare and regularly (weekly) submit reports and maintain records_x000a_ * Manage the quality assurance/quality control function on-site on various project phases_x000a_ * Prepare project site related reports and presentations as required and produce performance measurement tools to monitor the Contractorâ€™s and project performance_x000a_ * Ensure that the approved Inspection and Test Plan (ITP) and Method Statements are implemented by the Contractor on site and the particular hold points required are coordinated with the Project Team_x000a_ * Conduct Quality or technical compliance audits for Contractor, Sub Contractor or Vendors"/>
    <x v="0"/>
    <x v="3"/>
    <x v="0"/>
    <x v="211"/>
    <n v="13589822"/>
    <x v="8"/>
    <x v="6"/>
    <x v="1"/>
  </r>
  <r>
    <n v="978"/>
    <x v="871"/>
    <x v="94"/>
    <x v="9"/>
    <x v="1"/>
    <x v="448"/>
    <x v="573"/>
    <s v="3 months ago"/>
    <n v="34"/>
    <s v="Job Title: Mechanical Engineer_x000a__x000a_Position Overview_x000a__x000a_Are you a talented Mechanical Engineer seeking an exciting career opportunity in Canada? Visa Answer is actively searching for an exceptional individual to join our esteemed overseas client's team in Canada. This position offers a highly competitive compensation package, with an annual salary of $500,000 USD, making it a truly exceptional opportunity for professionals looking to achieve significant financial growth and career advancement._x000a__x000a_Job Description_x000a__x000a_As a Mechanical Engineer, you will play a pivotal role in our client's organization in Canada. You will be responsible for contributing to the design, development, and implementation of innovative mechanical systems, ensuring they meet the highest industry standards and performance requirements. This is a unique opportunity to work on cutting-edge projects and make a substantial impact on the field of mechanical engineering._x000a__x000a_Key Responsibilities_x000a__x000a_Design and Development: Collaborate with a team of engineers to design, analyze, and develop mechanical systems and components for various projects._x000a__x000a_Engineering Analysis: Conduct thorough engineering analysis and simulations to evaluate the structural integrity, performance, and safety of mechanical systems._x000a__x000a_Project Management: Manage project timelines, budgets, and resources effectively to ensure successful completion of assignments._x000a__x000a_Research and Innovation: Stay up-to-date with industry trends and emerging technologies to integrate innovative solutions into projects._x000a__x000a_Quality Assurance: Implement and maintain quality control measures to guarantee the reliability and performance of mechanical systems._x000a__x000a_Documentation: Prepare and maintain comprehensive engineering documentation, including reports, schematics, and technical drawings._x000a__x000a_Compliance: Ensure compliance with all relevant industry codes, standards, and regulations in Canada._x000a__x000a_Collaboration: Work closely with interdisciplinary teams, including electrical engineers, designers, and project managers, to achieve project goals._x000a__x000a_Problem Solving: Analyze and troubleshoot complex engineering issues, proposing effective solutions._x000a__x000a_Qualifications_x000a__x000a_Bachelor's or Master's degree in Mechanical Engineering or a related field._x000a__x000a_Professional Engineer (P.Eng.) designation is highly preferred._x000a__x000a_Proven experience in mechanical design, analysis, and project management._x000a__x000a_Proficiency in CAD software and other engineering tools._x000a__x000a_Strong analytical and problem-solving skills._x000a__x000a_Excellent communication and teamwork abilities._x000a__x000a_Knowledge of local building codes, regulations, and safety standards in Canada._x000a__x000a_Innovative mindset with a passion for continuous improvement._x000a__x000a_Benefits_x000a__x000a_Competitive annual salary of $500,000 USD._x000a__x000a_Opportunity for career advancement and professional development._x000a__x000a_Comprehensive health and dental benefits._x000a__x000a_Relocation assistance, if required._x000a__x000a_An exciting work environment with access to cutting-edge technology._x000a__x000a_A chance to make a significant impact on the field of mechanical engineering._x000a__x000a_How To Apply_x000a__x000a_If you are ready to take your career to new heights and are excited about the prospect of working in Canada on groundbreaking projects, we encourage you to apply today. Please submit your resume, a cover letter detailing your relevant experience, and any additional relevant documentation to [email address]._x000a__x000a_Visa Answer is an equal opportunity employer. We welcome applications from all qualified individuals, including those with diverse backgrounds and experiences._x000a__x000a_Note: The mentioned salary is for illustrative purposes and may not reflect current market conditions or visa requirements for foreign nationals working in Canada. Please refer to current labor laws and regulations for accurate details."/>
    <x v="0"/>
    <x v="4"/>
    <x v="0"/>
    <x v="137"/>
    <n v="33585827"/>
    <x v="54"/>
    <x v="0"/>
    <x v="0"/>
  </r>
  <r>
    <n v="979"/>
    <x v="872"/>
    <x v="26"/>
    <x v="0"/>
    <x v="0"/>
    <x v="449"/>
    <x v="575"/>
    <s v="3 days ago"/>
    <n v="195"/>
    <s v="Company Description_x000a__x000a_LMDmax Corp is a leading provider of comprehensive last-mile delivery solutions, empowering businesses by supporting and enhancing last mile operations. Headquartered in New Jersey, LMDmax offers 360Âº Solutions to Last Mile Delivery companies. We empower businesses through end-to-end HR solutions for recruitment &amp; payroll, utilizing advanced technology platforms to track, analyze, and improve Last Mile Operators' performance and fleet operations._x000a__x000a__x000a__x000a__x000a_Role Description_x000a__x000a_This is a , on-site role for an Automobile Engineer located in Jaipur seeking a dynamic Entry-Level Automobile Engineer to contribute to the maintenance and efficiency of our fleet of vehicle._x000a__x000a__x000a__x000a__x000a_Key Responsibilities:_x000a__x000a_ 1. Conduct regular vehicle inspections and maintenance checks._x000a_ 2. Diagnose and address mechanical and electrical issues promptly._x000a_ 3. Collaborate with the logistics team for optimal vehicle operation._x000a_ 4. Maintain accurate records of maintenance activities and repairs._x000a_ 5. Ensure compliance with safety and environmental regulations._x000a__x000a__x000a__x000a__x000a_Qualifications:_x000a__x000a_ 1. Bachelor's degree in automobile Engineer or related field._x000a_ 2. Previous internship or experience in automotive engineering._x000a_ 3. Strong problem-solving skills and ability to work in a fast-paced environment._x000a__x000a__x000a_"/>
    <x v="0"/>
    <x v="0"/>
    <x v="5"/>
    <x v="20"/>
    <n v="80479890"/>
    <x v="42"/>
    <x v="14"/>
    <x v="1"/>
  </r>
  <r>
    <n v="980"/>
    <x v="873"/>
    <x v="105"/>
    <x v="6"/>
    <x v="1"/>
    <x v="434"/>
    <x v="66"/>
    <s v="5 months ago"/>
    <n v="200"/>
    <s v="We are looking for Engineer Special treatment- Manufacuring engineer, for a Aerospace client based out at Nagpur._x000a__x000a__x000a__x000a__x000a_Experience- 8-15 years_x000a__x000a__x000a__x000a__x000a_Qualification- BE/ B Tech_x000a__x000a__x000a__x000a__x000a_Roles-_x000a__x000a__x000a__x000a__x000a_Strong Knowledge and Good Understanding on special process such as Surface Treatment, Heat Treatment and_x000a__x000a__x000a__x000a__x000a_Welding._x000a__x000a__x000a__x000a__x000a_ * Spearheading Special Process Department Ensuring establishing new process, Facilities &amp; making procedures,_x000a__x000a__x000a__x000a__x000a_Process control plans on regular basis based on new projects._x000a__x000a__x000a__x000a__x000a_ * Read and understand the customer standards and meet all the requirements._x000a__x000a__x000a__x000a__x000a_Members._x000a__x000a__x000a__x000a__x000a_ * Ensure Effective implementation of Quality Management Systems Handling internal and External Audits_x000a__x000a__x000a__x000a__x000a_Of AS9100 and NADCAP._x000a__x000a__x000a__x000a__x000a_ * Strong knowledge on working with Aerospace material and standards._x000a_ * Identification and establishment of chemical process (Anodizing, Painting and Electro Painting_x000a_ * Knowledge on PEMEA, PFD, Control plan, APQP, AND FAI documentation._x000a_ * Drive organisation initiatives for excellence._x000a_ * Prepare and review the process documentation such as operating procedures, Process control plan,_x000a__x000a__x000a__x000a__x000a_Process flow diagrams and Equipment Specifications drawing and GD &amp; T'S._x000a__x000a__x000a__x000a__x000a_ * Preparation and review of gap analysis and compliance matrix for new &amp; existing process_x000a_ * Trouble shooting of process issues internally and for external source._x000a__x000a__x000a__x000a__x000a_If intrested kindly share your resumes at monika.tandon@cielhr.com"/>
    <x v="0"/>
    <x v="0"/>
    <x v="0"/>
    <x v="19"/>
    <n v="10083363"/>
    <x v="66"/>
    <x v="6"/>
    <x v="0"/>
  </r>
  <r>
    <n v="981"/>
    <x v="874"/>
    <x v="10"/>
    <x v="0"/>
    <x v="0"/>
    <x v="440"/>
    <x v="513"/>
    <s v="2 weeks ago"/>
    <n v="200"/>
    <s v="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_x000a__x000a_Mission_x000a__x000a_ï‚§ Define, develop and deploy Mechanical design and Field of Vision Simulation for DVS PL._x000a__x000a_ï‚§ Interaction with other divisions or units worldwide and establish a strong and intimate relationship with Valeo Site_x000a__x000a_Design leaders_x000a__x000a_ï‚§ Strong interpersonal competence and acting good team player_x000a__x000a_ï‚§ Guarantee the respect of best practice and standards, establish and capitalize new standards when applicable_x000a__x000a_Responsibilities_x000a__x000a_ï‚§ Involvement on P0, P1 and P2 projects (Current engineering, new customer projects and future projects)._x000a__x000a_ï‚§ Experience in developing products from concept to production in an automotive environment._x000a__x000a_ï‚§ Problem solving techniques and methodical approaches to same._x000a__x000a_ï‚§ Operating within a high volume manufacturing environment._x000a__x000a_ï‚§ Designing to budget._x000a__x000a_ï‚§ Developing project plans and working within agreed plans and timelines._x000a__x000a_ï‚§ Tooling and moulding experience - ability to identify and suggest part improvements._x000a__x000a_ï‚§ Experience in developing 2D drawings &amp; designing using 3D CAD - Catia V5 R24 onwards, preferred._x000a__x000a_ï‚§ Vehicle Packaging investigations and concept evaluation._x000a__x000a_ï‚§ Tolerance Investigations And Stack Up Analysis Experience Required._x000a__x000a_ï‚§ Detailed Drawings and Drawing Control inc. GD+T._x000a__x000a_ï‚§ Interfacing across a multidisciplinary environment in a clear and effective manner must be demonstrated._x000a__x000a_ï‚§ Experience interfacing with Suppliers and customers._x000a__x000a_Preferred Exposure to and experience with:_x000a__x000a_ï‚§ Vehicle/Product verification organising, analysis and report writing._x000a__x000a_ï‚§ Broad experience in injection moulding, metal casting, metal forming, adhesives and prototype-manufacturing methods_x000a__x000a_is a necessity._x000a__x000a_ï‚§ DFMEA techniques, DFM/DFA techniques, PDCA (Plan, Do, Check, Act) type techniques._x000a__x000a_ï‚§ Design Review Procedures,BOM Creation, Presentations._x000a__x000a_ï‚§ Working within quality systems i.e. ISO9001 / TS16949._x000a__x000a_ï‚§ Experienced in MS Project, MS Excel, MS Word, Minitab and MS Power Point._x000a__x000a_ï‚§ Interpretation of the results from Simulation Reports and feeding back on the same._x000a__x000a_ï‚§ Experience in Six Sigma an advantage._x000a__x000a_ï‚§ Experience in passive and active cooling an advantage._x000a__x000a_ï‚§ Qualifications - External_x000a__x000a_ï‚§ Relevant Mechanical Engineering Qualifications (Degree)._x000a__x000a_ï‚§ Recent relevant experience in Design 3 years +._x000a__x000a_ï‚§ Knowledge of developing automotive cameras and or ECUâ€™s a distinct advantage._x000a__x000a_ï‚§ A high degree of organisation and enthusiasm and the ability to communicate competently across all working levels;_x000a__x000a_Management activities, interaction with OEM Customers, suppliers, other Departments and branches within the_x000a__x000a_company._x000a__x000a_ï‚§ Demonstrate innovation and creativity._x000a__x000a_ï‚§ Mindset of continuous improvement and resilience._x000a__x000a_People Management: YES ï‚¨ NO ïƒ¾_x000a__x000a_If People Management, how many employees are_x000a__x000a_managed?_x000a__x000a_Number of people :_x000a__x000a_Budget Management: YES ï‚¨ NO ïƒ¾_x000a__x000a_Candidate Profile_x000a__x000a_Education/Training_x000a__x000a_ï‚§ BE in Mechanical/ Automobile Engineering from a reputed institute or_x000a__x000a_university_x000a__x000a_ï‚§ Excellent Background in Mechanical Component Design &amp; Development process in Automotive industry or similar_x000a__x000a_background experience_x000a__x000a_Professional Experience_x000a__x000a_ï‚§ Candidate must have 3- 4 years of significant professional experience in Automotive R&amp;D, Product development_x000a__x000a_ï‚§ Verbal and Written skills in German language for Technical communication is desirable but not essential._x000a__x000a_ï‚§ Good knowledge on Fastener selection, Casting/ Injection molding process and GD&amp;T_x000a__x000a_ï‚§ Strong exposure in engineering of product integrating mechanical/PCB interface, plastic and Sheet metal components_x000a__x000a_ï‚§ Ability to handle multiple projects._x000a__x000a_ï‚§ Experience in automotive industry very much appreciated._x000a__x000a_ï‚§ Knowledge and working skills in Optics/ Optical Lens Design is an added advantage._x000a__x000a_Job:_x000a__x000a_R&amp;D Engineer_x000a__x000a_Organization:_x000a__x000a_Mechanical_x000a__x000a_Schedule:_x000a__x000a_Full time_x000a__x000a_Employee Status:_x000a__x000a_Regular_x000a__x000a_Job Type:_x000a__x000a_Permanent contract_x000a__x000a_Job Posting Date:_x000a__x000a_2023-11-16_x000a__x000a_Join Us !_x000a__x000a_Being part of our team, you will join:_x000a__x000a__x000a__x000a_ * one of the largest global innovative companies, with more than 20,000 engineers working in Research &amp; Development_x000a_ * a multi-cultural environment that values diversity and international collaboration_x000a_ * more than 100,000 colleagues in 31 countries... which make a lot of opportunity for career growth_x000a_ * a business highly committed to limiting the environmental impact if its activities and ranked by Corporate Knights as the number one company in the automotive sector in terms of sustainable development_x000a_   _x000a_   _x000a_   _x000a__x000a_More information on Valeo: https://www.valeo.com"/>
    <x v="0"/>
    <x v="0"/>
    <x v="0"/>
    <x v="191"/>
    <n v="2669"/>
    <x v="10"/>
    <x v="7"/>
    <x v="0"/>
  </r>
  <r>
    <n v="982"/>
    <x v="875"/>
    <x v="27"/>
    <x v="0"/>
    <x v="0"/>
    <x v="440"/>
    <x v="513"/>
    <s v="2 weeks ago"/>
    <n v="200"/>
    <s v="Valeo ist ein globales Technologieunternehmen, das innovative LÃ¶sungen entwickelt, um die MobilitÃ¤t neu zu erfinden. Wir sind ein Partner von Automobilherstellern und Akteuren der neuen MobilitÃ¤t weltweit. Unsere Vision? Eine grÃ¼nere und sicherere MobilitÃ¤t zu erfinden, dank LÃ¶sungen, die sich auf intuitives Fahren und die Reduzierung von CO2-Emissionen konzentrieren. Wir sind fÃ¼hrend in unseren GeschÃ¤ftsbereichen und werden als eines der weltweit grÃ¶ÃŸten innovativen Unternehmen anerkannt._x000a__x000a_Mission_x000a__x000a_ï‚§ Define, develop and deploy Mechanical design and Field of Vision Simulation for DVS PL._x000a__x000a_ï‚§ Interaction with other divisions or units worldwide and establish a strong and intimate relationship with Valeo Site_x000a__x000a_Design leaders_x000a__x000a_ï‚§ Strong interpersonal competence and acting good team player_x000a__x000a_ï‚§ Guarantee the respect of best practice and standards, establish and capitalize new standards when applicable_x000a__x000a_Responsibilities_x000a__x000a_ï‚§ Involvement on P0, P1 and P2 projects (Current engineering, new customer projects and future projects)._x000a__x000a_ï‚§ Experience in developing products from concept to production in an automotive environment._x000a__x000a_ï‚§ Problem solving techniques and methodical approaches to same._x000a__x000a_ï‚§ Operating within a high volume manufacturing environment._x000a__x000a_ï‚§ Designing to budget._x000a__x000a_ï‚§ Developing project plans and working within agreed plans and timelines._x000a__x000a_ï‚§ Tooling and moulding experience - ability to identify and suggest part improvements._x000a__x000a_ï‚§ Experience in developing 2D drawings &amp; designing using 3D CAD - Catia V5 R24 onwards, preferred._x000a__x000a_ï‚§ Vehicle Packaging investigations and concept evaluation._x000a__x000a_ï‚§ Tolerance Investigations And Stack Up Analysis Experience Required._x000a__x000a_ï‚§ Detailed Drawings and Drawing Control inc. GD+T._x000a__x000a_ï‚§ Interfacing across a multidisciplinary environment in a clear and effective manner must be demonstrated._x000a__x000a_ï‚§ Experience interfacing with Suppliers and customers._x000a__x000a_Preferred Exposure to and experience with:_x000a__x000a_ï‚§ Vehicle/Product verification organising, analysis and report writing._x000a__x000a_ï‚§ Broad experience in injection moulding, metal casting, metal forming, adhesives and prototype-manufacturing methods_x000a__x000a_is a necessity._x000a__x000a_ï‚§ DFMEA techniques, DFM/DFA techniques, PDCA (Plan, Do, Check, Act) type techniques._x000a__x000a_ï‚§ Design Review Procedures,BOM Creation, Presentations._x000a__x000a_ï‚§ Working within quality systems i.e. ISO9001 / TS16949._x000a__x000a_ï‚§ Experienced in MS Project, MS Excel, MS Word, Minitab and MS Power Point._x000a__x000a_ï‚§ Interpretation of the results from Simulation Reports and feeding back on the same._x000a__x000a_ï‚§ Experience in Six Sigma an advantage._x000a__x000a_ï‚§ Experience in passive and active cooling an advantage._x000a__x000a_ï‚§ Qualifications - External_x000a__x000a_ï‚§ Relevant Mechanical Engineering Qualifications (Degree)._x000a__x000a_ï‚§ Recent relevant experience in Design 3 years +._x000a__x000a_ï‚§ Knowledge of developing automotive cameras and or ECUâ€™s a distinct advantage._x000a__x000a_ï‚§ A high degree of organisation and enthusiasm and the ability to communicate competently across all working levels;_x000a__x000a_Management activities, interaction with OEM Customers, suppliers, other Departments and branches within the_x000a__x000a_company._x000a__x000a_ï‚§ Demonstrate innovation and creativity._x000a__x000a_ï‚§ Mindset of continuous improvement and resilience._x000a__x000a_People Management: YES ï‚¨ NO ïƒ¾_x000a__x000a_If People Management, how many employees are_x000a__x000a_managed?_x000a__x000a_Number of people :_x000a__x000a_Budget Management: YES ï‚¨ NO ïƒ¾_x000a__x000a_Candidate Profile_x000a__x000a_Education/Training_x000a__x000a_ï‚§ BE in Mechanical/ Automobile Engineering from a reputed institute or_x000a__x000a_university_x000a__x000a_ï‚§ Excellent Background in Mechanical Component Design &amp; Development process in Automotive industry or similar_x000a__x000a_background experience_x000a__x000a_Professional Experience_x000a__x000a_ï‚§ Candidate must have 3- 4 years of significant professional experience in Automotive R&amp;D, Product development_x000a__x000a_ï‚§ Verbal and Written skills in German language for Technical communication is desirable but not essential._x000a__x000a_ï‚§ Good knowledge on Fastener selection, Casting/ Injection molding process and GD&amp;T_x000a__x000a_ï‚§ Strong exposure in engineering of product integrating mechanical/PCB interface, plastic and Sheet metal components_x000a__x000a_ï‚§ Ability to handle multiple projects._x000a__x000a_ï‚§ Experience in automotive industry very much appreciated._x000a__x000a_ï‚§ Knowledge and working skills in Optics/ Optical Lens Design is an added advantage._x000a__x000a_Job:_x000a__x000a_R&amp;D Engineer_x000a__x000a_Organization:_x000a__x000a_Mechanical_x000a__x000a_Schedule:_x000a__x000a_Vollzeit_x000a__x000a_Employee Status:_x000a__x000a_Unbefristet_x000a__x000a_Job Type:_x000a__x000a_Permanent contract_x000a__x000a_Job Posting Date:_x000a__x000a_2023-11-16_x000a__x000a_Join Us !_x000a__x000a_Being part of our team, you will join:_x000a__x000a__x000a__x000a_ * one of the largest global innovative companies, with more than 20,000 engineers working in Research &amp; Development_x000a_ * a multi-cultural environment that values diversity and international collaboration_x000a_ * more than 100,000 colleagues in 31 countries... which make a lot of opportunity for career growth_x000a_ * a business highly committed to limiting the environmental impact if its activities and ranked by Corporate Knights as the number one company in the automotive sector in terms of sustainable development_x000a_   _x000a_   _x000a_   _x000a__x000a_More information on Valeo: https://www.valeo.com"/>
    <x v="0"/>
    <x v="0"/>
    <x v="0"/>
    <x v="191"/>
    <n v="2669"/>
    <x v="10"/>
    <x v="7"/>
    <x v="0"/>
  </r>
  <r>
    <n v="983"/>
    <x v="876"/>
    <x v="106"/>
    <x v="9"/>
    <x v="1"/>
    <x v="450"/>
    <x v="573"/>
    <s v="3 months ago"/>
    <n v="124"/>
    <s v="Job Title: Mechanical Engineer_x000a__x000a_Position Overview_x000a__x000a_Are you a talented Mechanical Engineer seeking an exciting career opportunity in Canada? Visa Answer is actively searching for an exceptional individual to join our esteemed overseas client's team in Canada. This position offers a highly competitive compensation package, with an annual salary of $500,000 USD, making it a truly exceptional opportunity for professionals looking to achieve significant financial growth and career advancement._x000a__x000a_Job Description_x000a__x000a_As a Mechanical Engineer, you will play a pivotal role in our client's organization in Canada. You will be responsible for contributing to the design, development, and implementation of innovative mechanical systems, ensuring they meet the highest industry standards and performance requirements. This is a unique opportunity to work on cutting-edge projects and make a substantial impact on the field of mechanical engineering._x000a__x000a_Key Responsibilities_x000a__x000a_Design and Development: Collaborate with a team of engineers to design, analyze, and develop mechanical systems and components for various projects._x000a__x000a_Engineering Analysis: Conduct thorough engineering analysis and simulations to evaluate the structural integrity, performance, and safety of mechanical systems._x000a__x000a_Project Management: Manage project timelines, budgets, and resources effectively to ensure successful completion of assignments._x000a__x000a_Research and Innovation: Stay up-to-date with industry trends and emerging technologies to integrate innovative solutions into projects._x000a__x000a_Quality Assurance: Implement and maintain quality control measures to guarantee the reliability and performance of mechanical systems._x000a__x000a_Documentation: Prepare and maintain comprehensive engineering documentation, including reports, schematics, and technical drawings._x000a__x000a_Compliance: Ensure compliance with all relevant industry codes, standards, and regulations in Canada._x000a__x000a_Collaboration: Work closely with interdisciplinary teams, including electrical engineers, designers, and project managers, to achieve project goals._x000a__x000a_Problem Solving: Analyze and troubleshoot complex engineering issues, proposing effective solutions._x000a__x000a_Qualifications_x000a__x000a_Bachelor's or Master's degree in Mechanical Engineering or a related field._x000a__x000a_Professional Engineer (P.Eng.) designation is highly preferred._x000a__x000a_Proven experience in mechanical design, analysis, and project management._x000a__x000a_Proficiency in CAD software and other engineering tools._x000a__x000a_Strong analytical and problem-solving skills._x000a__x000a_Excellent communication and teamwork abilities._x000a__x000a_Knowledge of local building codes, regulations, and safety standards in Canada._x000a__x000a_Innovative mindset with a passion for continuous improvement._x000a__x000a_Benefits_x000a__x000a_Competitive annual salary of $500,000 USD._x000a__x000a_Opportunity for career advancement and professional development._x000a__x000a_Comprehensive health and dental benefits._x000a__x000a_Relocation assistance, if required._x000a__x000a_An exciting work environment with access to cutting-edge technology._x000a__x000a_A chance to make a significant impact on the field of mechanical engineering._x000a__x000a_How To Apply_x000a__x000a_If you are ready to take your career to new heights and are excited about the prospect of working in Canada on groundbreaking projects, we encourage you to apply today. Please submit your resume, a cover letter detailing your relevant experience, and any additional relevant documentation to [email address]._x000a__x000a_Visa Answer is an equal opportunity employer. We welcome applications from all qualified individuals, including those with diverse backgrounds and experiences._x000a__x000a_Note: The mentioned salary is for illustrative purposes and may not reflect current market conditions or visa requirements for foreign nationals working in Canada. Please refer to current labor laws and regulations for accurate details."/>
    <x v="0"/>
    <x v="4"/>
    <x v="0"/>
    <x v="137"/>
    <n v="33585827"/>
    <x v="23"/>
    <x v="10"/>
    <x v="0"/>
  </r>
  <r>
    <n v="984"/>
    <x v="877"/>
    <x v="45"/>
    <x v="1"/>
    <x v="1"/>
    <x v="441"/>
    <x v="576"/>
    <s v="2 months ago"/>
    <n v="25"/>
    <s v="The ideal candidate will create, draft, and design product layouts and schemes using customer specification and recommendations.This individual will test products and make adjustments where necessary. Additionally, they will examine broken products and resolve issues for future designs._x000a__x000a_Responsibilities_x000a__x000a__x000a_ * Conduct product testing_x000a_ * Assess the feasibility of product design_x000a_ * Review defunct products_x000a_   _x000a_   _x000a__x000a_Qualifications_x000a__x000a__x000a_ * Bachelor's degree in Mechanical Engineering or related field_x000a_ * 4+ years' of industry experience_x000a_ * Strong knowledge of mechanical parts and computer-aided design"/>
    <x v="0"/>
    <x v="1"/>
    <x v="0"/>
    <x v="63"/>
    <n v="7595154"/>
    <x v="105"/>
    <x v="18"/>
    <x v="0"/>
  </r>
  <r>
    <n v="985"/>
    <x v="878"/>
    <x v="26"/>
    <x v="0"/>
    <x v="0"/>
    <x v="440"/>
    <x v="513"/>
    <s v="3 days ago"/>
    <n v="158"/>
    <s v="Valeo ist ein globales Technologieunternehmen, das innovative LÃ¶sungen entwickelt, um die MobilitÃ¤t neu zu erfinden. Wir sind ein Partner von Automobilherstellern und Akteuren der neuen MobilitÃ¤t weltweit. Unsere Vision? Eine grÃ¼nere und sicherere MobilitÃ¤t zu erfinden, dank LÃ¶sungen, die sich auf intuitives Fahren und die Reduzierung von CO2-Emissionen konzentrieren. Wir sind fÃ¼hrend in unseren GeschÃ¤ftsbereichen und werden als eines der weltweit grÃ¶ÃŸten innovativen Unternehmen anerkannt._x000a__x000a_Responsibilities_x000a__x000a_ï‚§ Involvement on P0, P1 and P2 projects (Current engineering, new customer projects and future projects)._x000a__x000a_ï‚§ Experience in developing products from concept to production in an automotive environment._x000a__x000a_ï‚§ Problem solving techniques and methodical approaches to same._x000a__x000a_ï‚§ Operating within a high volume manufacturing environment._x000a__x000a_ï‚§ Designing to budget._x000a__x000a_ï‚§ Developing project plans and working within agreed plans and timelines._x000a__x000a_ï‚§ Tooling and moulding experience - ability to identify and suggest part improvements._x000a__x000a_ï‚§ Experience in developing 2D drawings &amp; designing using 3D CAD - Catia V5 R24 onwards, preferred._x000a__x000a_ï‚§ Vehicle Packaging investigations and concept evaluation._x000a__x000a_ï‚§ Tolerance Investigations And Stack Up Analysis Experience Required._x000a__x000a_ï‚§ Detailed Drawings and Drawing Control inc. GD+T._x000a__x000a_ï‚§ Interfacing across a multidisciplinary environment in a clear and effective manner must be demonstrated._x000a__x000a_ï‚§ Experience interfacing with Suppliers and customers._x000a__x000a_Preferred Exposure to and experience with:_x000a__x000a_ï‚§ Vehicle/Product verification organising, analysis and report writing._x000a__x000a_ï‚§ Broad experience in injection moulding, metal casting, metal forming, adhesives and prototype-manufacturing methods_x000a__x000a_is a necessity._x000a__x000a_ï‚§ DFMEA techniques, DFM/DFA techniques, PDCA (Plan, Do, Check, Act) type techniques._x000a__x000a_ï‚§ Design Review Procedures,BOM Creation, Presentations._x000a__x000a_ï‚§ Working within quality systems i.e. ISO9001 / TS16949._x000a__x000a_ï‚§ Experienced in MS Project, MS Excel, MS Word, Minitab and MS Power Point._x000a__x000a_ï‚§ Interpretation of the results from Simulation Reports and feeding back on the same._x000a__x000a_ï‚§ Experience in Six Sigma an advantage._x000a__x000a_ï‚§ Experience in passive and active cooling an advantage._x000a__x000a_ï‚§ Qualifications - External_x000a__x000a_ï‚§ Relevant Mechanical Engineering Qualifications (Degree)._x000a__x000a_ï‚§ Recent relevant experience in Design 3 years +._x000a__x000a_ï‚§ Knowledge of developing automotive cameras and or ECUâ€™s a distinct advantage._x000a__x000a_ï‚§ A high degree of organisation and enthusiasm and the ability to communicate competently across all working levels;_x000a__x000a_Management activities, interaction with OEM Customers, suppliers, other Departments and branches within the_x000a__x000a_company._x000a__x000a_ï‚§ Demonstrate innovation and creativity._x000a__x000a_ï‚§ Mindset of continuous improvement and resilience._x000a__x000a_People Management: YES ï‚¨ NO ïƒ¾_x000a__x000a_If People Management, how many employees are_x000a__x000a_managed?_x000a__x000a_Number of people :_x000a__x000a_Budget Management: YES ï‚¨ NO ïƒ¾_x000a__x000a_Education/Training_x000a__x000a_ï‚§ BE in Mechanical/ Automobile Engineering from a reputed institute or_x000a__x000a_university_x000a__x000a_ï‚§ Excellent Background in Mechanical Component Design &amp; Development process in Automotive industry or similar_x000a__x000a_background experience_x000a__x000a_Professional Experience_x000a__x000a_ï‚§ Candidate must have 3- 4 years of significant professional experience in Automotive R&amp;D, Product development_x000a__x000a_ï‚§ Verbal and Written skills in German language for Technical communication is desirable but not essential._x000a__x000a_ï‚§ Good knowledge on Fastener selection, Casting/ Injection molding process and GD&amp;T_x000a__x000a_ï‚§ Strong exposure in engineering of product integrating mechanical/PCB interface, plastic and Sheet metal components_x000a__x000a_ï‚§ Ability to handle multiple projects._x000a__x000a_ï‚§ Experience in automotive industry very much appreciated._x000a__x000a_ï‚§ Knowledge and working skills in Optics/ Optical Lens Design is an added advantage._x000a__x000a_Job:_x000a__x000a_R&amp;D Engineer_x000a__x000a_Organization:_x000a__x000a_Mechanical_x000a__x000a_Schedule:_x000a__x000a_Vollzeit_x000a__x000a_Employee Status:_x000a__x000a_Unbefristet_x000a__x000a_Job Type:_x000a__x000a_Permanent contract_x000a__x000a_Job Posting Date:_x000a__x000a_2023-11-21_x000a__x000a_Join Us !_x000a__x000a_Being part of our team, you will join:_x000a__x000a__x000a__x000a_ * one of the largest global innovative companies, with more than 20,000 engineers working in Research &amp; Development_x000a_ * a multi-cultural environment that values diversity and international collaboration_x000a_ * more than 100,000 colleagues in 31 countries... which make a lot of opportunity for career growth_x000a_ * a business highly committed to limiting the environmental impact if its activities and ranked by Corporate Knights as the number one company in the automotive sector in terms of sustainable development_x000a_   _x000a_   _x000a_   _x000a__x000a_More information on Valeo: https://www.valeo.com"/>
    <x v="0"/>
    <x v="0"/>
    <x v="0"/>
    <x v="191"/>
    <n v="2669"/>
    <x v="10"/>
    <x v="7"/>
    <x v="1"/>
  </r>
  <r>
    <n v="986"/>
    <x v="879"/>
    <x v="0"/>
    <x v="0"/>
    <x v="0"/>
    <x v="451"/>
    <x v="577"/>
    <s v="3 weeks ago"/>
    <n v="46"/>
    <s v="Skill: iso , design , inventor , pro-e , catia , mechanical design; Exp: 1-2 years; Generating detailed mechanical drawings. Developing models and designs from concept. Development of process and work layout. Process inspection and standardization. Responsible for maintaining day-to-day process activities as per ISO, Meetings with project coordinators. Experience_x000a__x000a_1-2 yrs experience in design and working knowledge of CAD Softwares like AutoCAD, Inventor, Solidworks, Catia-v5, UGS, Pro-E with good communication skills."/>
    <x v="0"/>
    <x v="0"/>
    <x v="0"/>
    <x v="0"/>
    <n v="544005"/>
    <x v="0"/>
    <x v="0"/>
    <x v="0"/>
  </r>
  <r>
    <n v="987"/>
    <x v="880"/>
    <x v="1"/>
    <x v="1"/>
    <x v="1"/>
    <x v="441"/>
    <x v="578"/>
    <s v="1 month ago"/>
    <n v="34"/>
    <s v="The ideal candidate will be responsible for executing and leading the full design process from ideation to production. You will draw new designs and update our current designs. During the creation process, you will ensure that our designs meeting all necessary design responsibilities._x000a__x000a_Responsibilities_x000a__x000a__x000a_ * Draw, update, and maintain designs_x000a_ * Manage multiple complex projects at the same time_x000a_ * Ensure our designs meet manufacturing, technical and customer Responsibilities_x000a_ * Ensure that all design projects are completed within budget and time_x000a_   _x000a_   _x000a__x000a_Qualifications_x000a__x000a_PREFER : DEFENSE /AEROSPACE Background company Experience._x000a__x000a__x000a_ * Bachelor's Degree or equivalent experience in Mechanical Engineering or relevant technical degree_x000a_ * CAD experience_x000a_ * Proficient in Solid works_x000a_ * Strong organizational and communication skills_x000a_ * Working for Aerospace companies is added advantage"/>
    <x v="0"/>
    <x v="4"/>
    <x v="0"/>
    <x v="212"/>
    <n v="77072005"/>
    <x v="2"/>
    <x v="1"/>
    <x v="0"/>
  </r>
  <r>
    <n v="988"/>
    <x v="881"/>
    <x v="7"/>
    <x v="0"/>
    <x v="0"/>
    <x v="452"/>
    <x v="579"/>
    <s v="4 weeks ago"/>
    <n v="25"/>
    <s v="Company Overview_x000a__x000a_Angel Recruiting is an innovative and fast-growing recruitment company that offers flexible and expert solutions. With a team of 2-10 employees, we are dedicated to providing the best talent acquisition and placement services to our clients. Visit our website at http://angelrecruiting.in/ for more information._x000a__x000a_Job Overview_x000a__x000a_We are seeking a highly motivated and talented Mechanical Engineer to join our team at Angel Recruiting. As a Mechanical Engineer, you will be responsible for designing, developing, and evaluating mechanical and thermal devices. This is a  position based in Thane, Maharashtra, India with a starting salary of [salary_range]._x000a__x000a_Qualifications And Skills_x000a__x000a__x000a_ * Bachelor's degree in Mechanical Engineering or related field_x000a_ * Freshers with less than 1 year of experience are welcome_x000a_ * Knowledge of fire safety and safety products_x000a_ * Strong analytical and problem-solving skills_x000a_ * Excellent communication and interpersonal skills_x000a_ * Proficiency in CAD software and other design tools_x000a_ * Ability to work independently and in a team_x000a_ * Attention to detail and strong organizational skills_x000a_   _x000a_   _x000a__x000a_Roles And Responsibilities_x000a__x000a__x000a_ * Designing and implementing mechanical systems, equipment, and processes_x000a_ * Analyzing project requirements and performing calculations to determine design parameters_x000a_ * Preparing and presenting technical reports and documentation_x000a_ * Collaborating with cross-functional teams to ensure project success_x000a_ * Conducting tests and inspections to ensure product quality and functionality_x000a_ * Troubleshooting and resolving mechanical issues_x000a_ * Staying up-to-date with latest trends and innovations in the field of mechanical engineering"/>
    <x v="0"/>
    <x v="0"/>
    <x v="1"/>
    <x v="19"/>
    <n v="546494"/>
    <x v="60"/>
    <x v="6"/>
    <x v="0"/>
  </r>
  <r>
    <n v="989"/>
    <x v="882"/>
    <x v="1"/>
    <x v="1"/>
    <x v="1"/>
    <x v="441"/>
    <x v="576"/>
    <s v="1 month ago"/>
    <n v="32"/>
    <s v="The ideal candidate will create, draft, and design product layouts and schemes using customer specification and recommendations.This individual will test products and make adjustments where necessary. Additionally, they will examine broken products and resolve issues for future designs._x000a__x000a_Responsibilities_x000a__x000a__x000a_ * Conduct product testing_x000a_ * Assess the feasibility of product design_x000a_ * Review defunct products_x000a_   _x000a_   _x000a__x000a_Qualifications_x000a__x000a__x000a_ * Bachelor's degree in Mechanical Engineering or related field_x000a_ * 4+ years' of industry experience_x000a_ * Strong knowledge of mechanical parts and computer-aided design"/>
    <x v="0"/>
    <x v="1"/>
    <x v="0"/>
    <x v="213"/>
    <n v="7595154"/>
    <x v="105"/>
    <x v="18"/>
    <x v="0"/>
  </r>
  <r>
    <n v="990"/>
    <x v="883"/>
    <x v="37"/>
    <x v="1"/>
    <x v="1"/>
    <x v="441"/>
    <x v="571"/>
    <s v="1 month ago"/>
    <n v="41"/>
    <s v="Job Description_x000a__x000a__x000a_ * Resolve Issues related to dsign drawing._x000a_ * 3D Modelling Assembly,Tool Design,Mould Die development of different Casting component._x000a_ * Design verification,cost reduction,tine study,BOM preparation._x000a_ * Certified as ISO 9001:2015 Internal Auditors from Intertek._x000a_ * Design drafting of machine parts structural drawings with bill of material and production drawing by solid works 3D software and AutuCAD 2D software._x000a_ * Provide technical evaluation to support procurement decision._x000a_   _x000a_   _x000a__x000a_This job is provided by Shine.com"/>
    <x v="0"/>
    <x v="0"/>
    <x v="0"/>
    <x v="0"/>
    <n v="2313856"/>
    <x v="7"/>
    <x v="6"/>
    <x v="0"/>
  </r>
  <r>
    <n v="991"/>
    <x v="884"/>
    <x v="37"/>
    <x v="1"/>
    <x v="1"/>
    <x v="441"/>
    <x v="571"/>
    <s v="1 month ago"/>
    <n v="31"/>
    <s v="Job Description_x000a__x000a__x000a_ * Resolve Issues related to dsign drawing._x000a_ * 3D Modelling Assembly,Tool Design,Mould Die development of different Casting component._x000a_ * Design verification,cost reduction,tine study,BOM preparation._x000a_ * Certified as ISO 9001:2015 Internal Auditors from Intertek._x000a_ * Design drafting of machine parts structural drawings with bill of material and production drawing by solid works 3D software and AutuCAD 2D software._x000a_ * Provide technical evaluation to support procurement decision._x000a_   _x000a_   _x000a__x000a_This job is provided by Shine.com"/>
    <x v="0"/>
    <x v="0"/>
    <x v="0"/>
    <x v="0"/>
    <n v="2313856"/>
    <x v="60"/>
    <x v="6"/>
    <x v="0"/>
  </r>
  <r>
    <n v="992"/>
    <x v="885"/>
    <x v="5"/>
    <x v="0"/>
    <x v="0"/>
    <x v="453"/>
    <x v="580"/>
    <s v="6 days ago"/>
    <n v="186"/>
    <s v="Role &amp; responsibilities_x000a__x000a__x000a__x000a_Design of Static Equipment Pressure Vessels, Columns, Heat Exchangers_x000a__x000a_and Tanks._x000a__x000a_Deep understanding of international design codes such as API / ASME /_x000a__x000a_TEMA etc. and fabrication / construction aspects related to design._x000a__x000a_ * Assisting Lead engineer in discharging responsibilities of_x000a__x000a_Lead engineer_x000a__x000a_ * Coordinating with Clients, Authorized Inspectors for Technical and_x000a__x000a_Fabrication related activities._x000a__x000a_ * Prepare engineering document schedule and ensure compliance._x000a_ * Preparation of Mechanical Datasheets_x000a_ * Preparation of Mechanical Design Calculations_x000a_ * Review GA and Detail fabrication drawings_x000a_ * Provide inputs to Designers for detailing_x000a__x000a__x000a__x000a__x000a_Preferred candidate profile_x000a__x000a__x000a__x000a_ * Bachelor's or Master's degree in Mechanical Engineering_x000a_ * 5-10 years of Experience in design_x000a__x000a__x000a__x000a__x000a_ * Conversant with codes/Standard_x000a_ * Be conversant with use of software programs such as AutoCAD, STAAD, PVElite/ compress, Ansys etc._x000a_ * Reading the drawings &amp; Specifications_x000a_ * Computer knowledge_x000a_ * Communication skill_x000a__x000a_"/>
    <x v="0"/>
    <x v="0"/>
    <x v="5"/>
    <x v="20"/>
    <n v="28068101"/>
    <x v="73"/>
    <x v="10"/>
    <x v="1"/>
  </r>
  <r>
    <n v="993"/>
    <x v="886"/>
    <x v="106"/>
    <x v="9"/>
    <x v="1"/>
    <x v="454"/>
    <x v="573"/>
    <s v="3 months ago"/>
    <n v="40"/>
    <s v="Job Title: Mechanical Engineer_x000a__x000a_Position Overview_x000a__x000a_Are you a talented Mechanical Engineer seeking an exciting career opportunity in Canada? Visa Answer is actively searching for an exceptional individual to join our esteemed overseas client's team in Canada. This position offers a highly competitive compensation package, with an annual salary of $500,000 USD, making it a truly exceptional opportunity for professionals looking to achieve significant financial growth and career advancement._x000a__x000a_Job Description_x000a__x000a_As a Mechanical Engineer, you will play a pivotal role in our client's organization in Canada. You will be responsible for contributing to the design, development, and implementation of innovative mechanical systems, ensuring they meet the highest industry standards and performance requirements. This is a unique opportunity to work on cutting-edge projects and make a substantial impact on the field of mechanical engineering._x000a__x000a_Key Responsibilities_x000a__x000a_Design and Development: Collaborate with a team of engineers to design, analyze, and develop mechanical systems and components for various projects._x000a__x000a_Engineering Analysis: Conduct thorough engineering analysis and simulations to evaluate the structural integrity, performance, and safety of mechanical systems._x000a__x000a_Project Management: Manage project timelines, budgets, and resources effectively to ensure successful completion of assignments._x000a__x000a_Research and Innovation: Stay up-to-date with industry trends and emerging technologies to integrate innovative solutions into projects._x000a__x000a_Quality Assurance: Implement and maintain quality control measures to guarantee the reliability and performance of mechanical systems._x000a__x000a_Documentation: Prepare and maintain comprehensive engineering documentation, including reports, schematics, and technical drawings._x000a__x000a_Compliance: Ensure compliance with all relevant industry codes, standards, and regulations in Canada._x000a__x000a_Collaboration: Work closely with interdisciplinary teams, including electrical engineers, designers, and project managers, to achieve project goals._x000a__x000a_Problem Solving: Analyze and troubleshoot complex engineering issues, proposing effective solutions._x000a__x000a_Qualifications_x000a__x000a_Bachelor's or Master's degree in Mechanical Engineering or a related field._x000a__x000a_Professional Engineer (P.Eng.) designation is highly preferred._x000a__x000a_Proven experience in mechanical design, analysis, and project management._x000a__x000a_Proficiency in CAD software and other engineering tools._x000a__x000a_Strong analytical and problem-solving skills._x000a__x000a_Excellent communication and teamwork abilities._x000a__x000a_Knowledge of local building codes, regulations, and safety standards in Canada._x000a__x000a_Innovative mindset with a passion for continuous improvement._x000a__x000a_Benefits_x000a__x000a_Competitive annual salary of $500,000 USD._x000a__x000a_Opportunity for career advancement and professional development._x000a__x000a_Comprehensive health and dental benefits._x000a__x000a_Relocation assistance, if required._x000a__x000a_An exciting work environment with access to cutting-edge technology._x000a__x000a_A chance to make a significant impact on the field of mechanical engineering._x000a__x000a_How To Apply_x000a__x000a_If you are ready to take your career to new heights and are excited about the prospect of working in Canada on groundbreaking projects, we encourage you to apply today. Please submit your resume, a cover letter detailing your relevant experience, and any additional relevant documentation to [email address]._x000a__x000a_Visa Answer is an equal opportunity employer. We welcome applications from all qualified individuals, including those with diverse backgrounds and experiences._x000a__x000a_Note: The mentioned salary is for illustrative purposes and may not reflect current market conditions or visa requirements for foreign nationals working in Canada. Please refer to current labor laws and regulations for accurate details."/>
    <x v="0"/>
    <x v="4"/>
    <x v="0"/>
    <x v="137"/>
    <n v="33585827"/>
    <x v="10"/>
    <x v="7"/>
    <x v="0"/>
  </r>
  <r>
    <n v="994"/>
    <x v="887"/>
    <x v="107"/>
    <x v="9"/>
    <x v="1"/>
    <x v="455"/>
    <x v="106"/>
    <s v="3 months ago"/>
    <n v="200"/>
    <s v="Position_x000a__x000a_Job Description_x000a__x000a_Qualification, Experience &amp; Skill Matrix_x000a__x000a_Qualification: BE-Mechanical._x000a__x000a_1_x000a__x000a_Sr. Engineer / Asst Manager - Mechanical_x000a__x000a_Product Design using CAD - Unigraphics Software Tools._x000a__x000a_Experience: 6-8 Years in Automotive Design preferably in OEMs, or Tire-1 suppliers. Exposure to Four-Wheeler or Golf Cart Design will be preferred. EV Design Experience will be added advantage._x000a__x000a_Design Verification Calculations, System Sizing Calculations, Vehicle Performance Prediction._x000a__x000a_Good Domain knowledge in Automotive Chassis systems, Suspension, Brakes, Steering, Seats, Plastic Body Panels (Exterior &amp; Interior) etc._x000a__x000a_Layout Preperation._x000a__x000a_Detailed Engineering_x000a__x000a_2D Drawing Preparation &amp; Release for Mfg._x000a__x000a_Engineering BOM Preparation &amp; Release for Mfg._x000a__x000a_Add/Del/Mod List preparation._x000a__x000a_ECR / ECN Preparation &amp; Release._x000a__x000a_Good CAD Skill with Unigraphics software &amp; adept with the following:_x000a__x000a__x000a_ * Solid Modelling_x000a_ * Assembly Modelling_x000a_ * Surface Modelling_x000a_ * 2D Drawing Preparation using GD&amp;T_x000a_ * Sheet Metal Part Design_x000a_ * Mechanism / Motion Analysis_x000a_ * Harness or Piping Layout_x000a_ * CAE will be added advantage._x000a_   _x000a_   _x000a__x000a_Prepare DFMEA, DFA,DFM, DFS etc._x000a__x000a_Conversant with DFMEA, DFA, DFM, DFS etc._x000a__x000a_Conduct GD&amp;T and Tolerance Stack Up Analysis_x000a__x000a_Conversant with GD&amp;T and Tolerance Stack Up Analysis_x000a__x000a_Prepare Design Review Documents_x000a__x000a_Good knowledge of various Manufacturing processes on Steel &amp; Plastics_x000a__x000a_Support for Prototype Build, Mfg. etc._x000a__x000a_Good knowledge of Material Selection &amp; Heat Treatment processes_x000a__x000a_Interaction with Supplier, support for product development._x000a__x000a_Good knowledge of national &amp; international Standards, Statutory Regulations related to design of various systems, vehicles, Golf Carts etc._x000a__x000a_Sytem selection, support for Supplier Selection etc._x000a__x000a_Good knowledge of Design Verification / Validation Testing requirements &amp; methods / standards for vehicle &amp; systems etc._x000a__x000a_Problem Solving. Assy Issues, Failure Analysis &amp; Issue Resolution._x000a__x000a_Good Problem Solving skill, Awareness of RCA, (Root Caue Analysis), ICA / PCA, 8D &amp; 5W Analys, FTA (Fault Tree Analysis) etc._x000a__x000a_Support for Prototype Testing &amp; Verification._x000a__x000a_Knowledge of Battery, Traction Motor, Controller, EV systems will be an added advantage._x000a__x000a_Understanding of various Quality systems, APQP etc._x000a__x000a_Good Communication &amp; Presentation Skill"/>
    <x v="0"/>
    <x v="3"/>
    <x v="118"/>
    <x v="0"/>
    <n v="926408"/>
    <x v="101"/>
    <x v="0"/>
    <x v="0"/>
  </r>
  <r>
    <n v="995"/>
    <x v="888"/>
    <x v="93"/>
    <x v="0"/>
    <x v="0"/>
    <x v="441"/>
    <x v="578"/>
    <s v="1 month ago"/>
    <n v="156"/>
    <s v="The ideal candidate will be responsible for executing and leading the full design process from ideation to production. You will draw new designs and update our current designs. During the creation process, you will ensure that our designs meeting all necessary design responsibilities._x000a__x000a_Responsibilities_x000a__x000a__x000a_ * Draw, update, and maintain designs_x000a_ * Manage multiple complex projects at the same time_x000a_ * Ensure our designs meet manufacturing, technical and customer Responsibilities_x000a_ * Ensure that all design projects are completed within budget and time_x000a_   _x000a_   _x000a__x000a_Qualifications_x000a__x000a__x000a_ * Bachelor's Degree or equivalent experience in Mechanical Engineering or relevant technical degree_x000a_ * CAD experience_x000a_ * Proficient in Solid works_x000a_ * Strong organizational and communication skills_x000a_ * Working for Aerospace companies is added advantage_x000a_   _x000a_   _x000a__x000a_Share your Resume : pkmaddali@bhsel.com"/>
    <x v="0"/>
    <x v="4"/>
    <x v="124"/>
    <x v="212"/>
    <n v="77072005"/>
    <x v="2"/>
    <x v="1"/>
    <x v="0"/>
  </r>
  <r>
    <n v="996"/>
    <x v="889"/>
    <x v="108"/>
    <x v="2"/>
    <x v="1"/>
    <x v="432"/>
    <x v="581"/>
    <s v="7 months ago"/>
    <n v="79"/>
    <s v="Company: Manufacturing Industry_x000a__x000a__x000a__x000a__x000a_Job Location: Hooghly_x000a__x000a__x000a__x000a__x000a_Salary: 10k/ Month + Free Lodging + Canteen Facilities_x000a__x000a__x000a__x000a__x000a_Department- Quality Lab_x000a__x000a__x000a__x000a__x000a_Knowledge: AutoCAD, Vernier Caliper, Micrometer &amp; other measurement instrument_x000a__x000a__x000a__x000a__x000a_Vacancy: 3 No's_x000a__x000a__x000a__x000a__x000a_Required Candidate Profile_x000a__x000a__x000a__x000a__x000a_Qualification: BE/ Btech Mechanical Engineer_x000a__x000a__x000a__x000a__x000a_Experience: 0-1 Yrs. Experience_x000a__x000a__x000a__x000a__x000a_ * CONSULTANCY TERMS &amp; CONDITIONS APPLY***_x000a__x000a__x000a__x000a__x000a_CONTACT INFO:-_x000a__x000a__x000a__x000a__x000a_Namrata Pal- 8910291069_x000a__x000a__x000a__x000a__x000a_Arijit Mondal- 9748042221_x000a__x000a__x000a__x000a__x000a_Benchmark Global Management Services_x000a__x000a__x000a__x000a__x000a_97/A B.T. Road, Kolkata- 700090_x000a__x000a__x000a__x000a__x000a_Web: www.benchmarkglobal.in"/>
    <x v="0"/>
    <x v="0"/>
    <x v="0"/>
    <x v="137"/>
    <n v="33726644"/>
    <x v="1"/>
    <x v="0"/>
    <x v="0"/>
  </r>
  <r>
    <n v="997"/>
    <x v="890"/>
    <x v="65"/>
    <x v="6"/>
    <x v="1"/>
    <x v="456"/>
    <x v="582"/>
    <s v="4 months ago"/>
    <n v="200"/>
    <s v="Eram Talent is seeking a highly motivated and skilled Project Engineer (Mechanical) for a leading Oil &amp; Energy company based in Saudi Arabia. The successful candidate will have hands-on experience in managing projects from conception through to completion, ensuring all deliverables are met on time and within budget. This position offers an excellent opportunity to work with a leading company in the Energy sector and to advance your career in Mechanical Engineering._x000a__x000a__x000a__x000a__x000a_As a division of ERAM Group, E-Talent is an independent Talent Acquisition Consultancy with a global reach and network of high potential professionals with sophisticated skills from different industries such as Oil &amp; Gas, Petroleum, Infrastructure, Energy, Water, Transportation, Science &amp; Technology and Health Care. We are committed to providing outstanding recruitment solutions for our clients, and this role is an excellent opportunity to play a key part in that mission._x000a__x000a__x000a__x000a__x000a_Responsibilities_x000a__x000a__x000a__x000a__x000a_ * Manage the project scope, schedule, and budget_x000a_ * Coordinate with project stakeholders to identify and mitigate potential issues_x000a_ * Ensure the quality of project deliverables meets the required standards_x000a_ * Provide technical expertise and guidance throughout the project lifecycle_x000a_ * Manage project risks and implement mitigation plans_x000a_ * Communicate project progress effectively to all stakeholders_x000a_ * Manage change requests and ensure they are properly assessed and documented_x000a__x000a__x000a__x000a__x000a_Requirements_x000a__x000a__x000a__x000a__x000a_ * Bachelor's degree in Mechanical Engineering or related field_x000a_ * Minimum of 8 years of experience in project management, ideally in Oil &amp; Energy_x000a_ * Proven experience in managing projects from conception through to completion_x000a_ * Thorough understanding of Mechanical Engineering principles and practices_x000a_ * Excellent communication skills and ability to manage multiple stakeholders_x000a_ * Strong leadership and team management skills_x000a_ * Fluent in English (Arabic language skills preferred)"/>
    <x v="2"/>
    <x v="3"/>
    <x v="1"/>
    <x v="9"/>
    <n v="20360862"/>
    <x v="59"/>
    <x v="8"/>
    <x v="0"/>
  </r>
  <r>
    <n v="998"/>
    <x v="891"/>
    <x v="109"/>
    <x v="9"/>
    <x v="1"/>
    <x v="440"/>
    <x v="583"/>
    <s v="3 months ago"/>
    <n v="101"/>
    <s v="ob description_x000a__x000a_Job Summary_x000a__x000a_GVR Technolabs Pvt Ltd, an Information Technology services company with expertise in design, deployment and management of hardware and software applications and technology infrastructures. We offer services to improve our clients efficiency, strengthen partnerships, increase profitability, and improve business processes with quality and value in a secure environment. The candidates if selected will be working for Bharat Electronics Limited (BEL)._x000a__x000a_Responsibilities And Duties_x000a__x000a__x000a_ * Should have experience in the maintenance of Electro-mechanical items like Air- conditioners, Generators and Masts etc_x000a_   _x000a_   _x000a__x000a_Required Experience And Qualifications_x000a__x000a_Candidate should have completed his B-Tech in Mechanical._x000a__x000a_Benefits_x000a__x000a_Minimum 06 months experience in similar field._x000a__x000a_We offer a team oriented environment along with exciting career opportunities and a highly competitive compensation and benefits package._x000a__x000a_The candidate if selected will be working for Bharat Electronics Limited (BEL) in various Indian Air Force units."/>
    <x v="0"/>
    <x v="1"/>
    <x v="1"/>
    <x v="1"/>
    <n v="27956264"/>
    <x v="106"/>
    <x v="10"/>
    <x v="0"/>
  </r>
  <r>
    <n v="999"/>
    <x v="892"/>
    <x v="3"/>
    <x v="0"/>
    <x v="0"/>
    <x v="434"/>
    <x v="584"/>
    <s v="2 weeks ago"/>
    <n v="200"/>
    <s v="YES (Yield Engineering Systems, Inc.) is a leading manufacturer of reliable, high-tech, cost-effective capital equipment that transforms materials and surfaces at the nanoscale. From startups to the Fortune 50, our customers rely on YES to help them unleash products that change lives â€“ from cellphones and IoT devices, to AI and virtual reality, to diagnostic tests for COVID._x000a__x000a__x000a__x000a__x000a_As a preferred provider of wet and dry process technology, we look forward to talking with smart, energetic, team-oriented people who can grow with us. We provide competitive salary and benefits, including long term incentives and some of the best co-workers youâ€™ll find anywhere. If this appeals to you, please read on!_x000a__x000a__x000a__x000a__x000a_Job Title: Manufacturing Engineer_x000a__x000a_Location: Coimbatore_x000a__x000a__x000a__x000a__x000a_We are seeking a highly skilled and experienced Manufacturing Engineer to join our team. As a manufacturing engineer, you will be responsible for handling the implementation of specialized systems, manage technical support, drive innovation, and optimize processes for enhanced efficiency and quality._x000a__x000a__x000a__x000a__x000a_Responsibilities include but are not limited to:_x000a__x000a_ * Evaluate manufacturing processes based on quality criteria such as efficiency and speed._x000a_ * Represent and fulfil core BU requirements from manufacturing engineering standpoint._x000a_ * Drive ECN/ECR from initiation to implementation_x000a_ * Study production and machine requirements_x000a_ * Develop and test effective automated and manual systems._x000a_ * Design and install equipment._x000a_ * Organize and manage manufacturing workflows and resources._x000a_ * Integrate disparate systems (e.g., equipment handling, transport)_x000a_ * Optimize facility layouts, production lines, machine operations, and network performance._x000a_ * Resolve issues and delays in production._x000a_ * Find ways to reduce costs and maximize quality._x000a_ * Train staff in new and existing processes_x000a_ * Collaborate with other engineers, contractors, and suppliers._x000a_ * Ensure that manufacturing procedures follow safety and environmental regulations._x000a_ * Upgrade systems and processes with new technology_x000a_ * Provide regular status updates to stakeholders, including senior management, highlighting key achievements, risks, and upcoming milestones._x000a__x000a__x000a__x000a__x000a_Desired Characteristics_x000a__x000a_ * Able to perform duties with minimal supervision._x000a_ * Self-starter, highly motivated, resourceful, creative, results-oriented, and decisive_x000a_ * A strong practitioner of Lean systems and a continuous improvement mindset_x000a_ * Comfortable with significant autonomy_x000a_ * Flexible and resourceful_x000a_ * Ability to work independently, prioritize tasks, and manage competing priorities in a fast-paced environment._x000a__x000a__x000a__x000a__x000a_Requirements_x000a__x000a_ * Four-year degree and two to five years prior work as Manufacturing engineer in a capital equipment / precision machine tool manufacturing setup_x000a_ * Strong technical background from manufacturing engg standpoint with the ability to understand drawings, BOM and effectively communicate technical requirements / concepts to both technical and non-technical stakeholders._x000a_ * Experience in providing manufacturing solutions for precision machine tools with mechanical , electrical &amp; electronic systems, with the ability to coordinate and prioritize projects._x000a_ * Excellent communication and interpersonal skills with the ability to work effectively in a cross-functional team environment._x000a_ * Proficient in CAD, SolidWorks, Autocad and Arena experience preferred_x000a_ * Results-oriented mindset with a focus on delivering high-quality outcomes._x000a_ * Ability to adapt to changing priorities and thrive in a fast-paced environment._x000a__x000a__x000a__x000a__x000a_If you are a self-motivated individual with a passion for technology and a proven track record in providing manufacturing solutions to complex and precision capital equipment, we would love to hear from you. Join our team and play a crucial role in driving the efficiency of the equipment and solutions._x000a__x000a__x000a__x000a__x000a_Compensation_x000a__x000a_ * YES offers a stimulating and fun working environment, competitive salaries and benefits, and long-term incentives._x000a__x000a__x000a__x000a__x000a_Additional Information_x000a__x000a_ * YES is an equal opportunity employer and values diversity. All employment is decided on the basis of qualifications, merit, and business need._x000a__x000a__x000a__x000a__x000a_Come find out why YES is such a great place to work. Apply today!"/>
    <x v="0"/>
    <x v="4"/>
    <x v="125"/>
    <x v="214"/>
    <n v="109619"/>
    <x v="107"/>
    <x v="7"/>
    <x v="0"/>
  </r>
  <r>
    <n v="1000"/>
    <x v="893"/>
    <x v="2"/>
    <x v="0"/>
    <x v="0"/>
    <x v="457"/>
    <x v="585"/>
    <s v="1 week ago"/>
    <n v="118"/>
    <s v="Founded in 2002, OM ENGINEERS is an authorized Sales and Service dealer of LG, PANASONIC,MITSUBISHI Heavy Industries Ltd , Bluestar Air conditioners. Authorized distributor of General Air conditioners for Vadodara. All these Companies are best of the world leaders in Air Conditioning industry. 6000+ Happy customers in vadodara and surroundings._x000a__x000a__x000a__x000a__x000a_We supply a comprehensive range of Air Conditions such as Window AC, Portable AC,Split AC, Ductless Split AC, Sleek Floor Standing AC, Ductable AC ,Package AC, VRF System, AHU System,TFA Unit. These Products are widely preferred by many users. We are the first introducing LG Ductable AC, Mitsubishi Heavy VRF System &amp; Panasonic VRF System in Vadodara, Gujarat, India._x000a__x000a__x000a__x000a__x000a_Post Name : Fresh HVAC Project Engineer_x000a__x000a_Post : 2 nos_x000a__x000a__x000a__x000a__x000a_2 wheeler for site visits/Petrol Allowance Extra/Vadodara Local first priority for selection/Incentive applicable._x000a__x000a_Please send your CV on : omengineersbaroda@gmail.com_x000a__x000a__x000a__x000a__x000a_Responsibilities_x000a__x000a__x000a__x000a_Â· The role will involve handling site independently, should able to handle client, labor of subcontractors, checking of material coming to site and going out, coordinating project's requirement with office staff/ seniors on daily basis_x000a__x000a_Â· Candidates must have effective communication skills to collaborate with a multidisciplinary team and convey technical information clearly and problem solving ability._x000a__x000a_Â· Candidates must be able to commute to the various job sites._x000a__x000a_Â· Ensure compliance with safety standards and regulations_x000a__x000a_Â· Review project plans and specifications to determine HVAC system requirements_x000a__x000a_Â· Estimate material, equipment, and labor costs for HVAC projects_x000a__x000a_Â· Train and mentor HVAC technicians on installation and maintenance procedures_x000a__x000a_Â· Perform quality inspections to ensure HVAC systems meet the required standards_x000a__x000a_Â· Troubleshoot and resolve issues or malfunctions in HVAC systems_x000a__x000a_Â· Maintain accurate records of project activities and documentation_x000a__x000a_Â· Provide technical support and guidance to clients and team members_x000a__x000a_Â· Stay updated with industry trends and advancements in HVAC technology_x000a__x000a_Â· Attend and participate in meetings regarding work to be done; attend training classes._x000a__x000a_Â· Review all work orders before and after completion._x000a__x000a_Â· Determine time and cost estimates for HVAC jobs._x000a__x000a__x000a__x000a__x000a_Qualifications_x000a__x000a_Qualification : Diploma Mechanical/ BE Mechanical Engineering._x000a__x000a_Computer Knowledge : Basic + Autocad, Excel_x000a__x000a_Experience : Fresh or 1 Year experience in technical field."/>
    <x v="0"/>
    <x v="0"/>
    <x v="5"/>
    <x v="20"/>
    <n v="79851614"/>
    <x v="73"/>
    <x v="10"/>
    <x v="1"/>
  </r>
  <r>
    <n v="1001"/>
    <x v="894"/>
    <x v="21"/>
    <x v="3"/>
    <x v="0"/>
    <x v="458"/>
    <x v="586"/>
    <s v="1 day ago"/>
    <n v="164"/>
    <s v="First Brands Group, LLC is the parent company of many of the automotive industry's most recognizable OEM and Aftermarket brands. First Brands Group is a privately held organization and leader in automotive repair and maintenance products, headquartered in Cleveland, Ohio with operations found around the globe._x000a__x000a_We are a team of professionals dedicated to building profitable, enduring growth among all our customers with an unrelenting drive to exceed customerâ€™s expectations._x000a__x000a_Designed and engineered with Original Equipment rigor and quality, our products serve vehicle manufacturers, technicians and drivers everywhere._x000a__x000a_We are looking for a a skilled content editor/ proof reader that spans digital, catalogue, packaging, website and social content creation._x000a__x000a_Ideal candidate is someone with a deep understanding of automotive aftermarket parts, a keen eye for detail, and strong editing skills. The right candidate will be responsible for editing and maintaining product information, ensuring accuracy, consistency, and clarity throughout each content channel_x000a__x000a__x000a__x000a__x000a_General Purpose:_x000a__x000a_The Product Engineer - Brake Friction will be responsible for the engineering of brake friction assemblies. This includes the reverse engineering of OE samples; the design and creation of drawings, models, and assemblies; and creation of bills of materials._x000a__x000a__x000a__x000a__x000a_Job Duties and Responsibilities:_x000a__x000a__x000a__x000a__x000a_ * Reverse engineer existing components using physical measurements_x000a_ * Utilize Solidworks and other CAD systems for design and creation of product_x000a_ * Work closely with other members of the Friction Engineering team on the design and documentation of new product_x000a_ * Publish and maintain manufacturing drawings with our global manufacturing centers_x000a_ * Convert scanned assemblies into drawings and models for development_x000a_ * Provide support to Sales, Customer Service, Quality, Product Marketing, Purchasing, and Distribution Center for issues related to brake friction products_x000a_ * Ensure department and organization KPIâ€™s are met_x000a_ * Contribute to Continuous Improvement activities focused on both Product and Process_x000a__x000a__x000a__x000a__x000a_Education and Experience:_x000a__x000a__x000a__x000a__x000a_ * Experience reverse engineering components for aftermarket development_x000a_ * Bachelor of Engineering Degree (preferably in Mechanical Engineering)_x000a_ * Solid understanding of automotive braking systems_x000a_ * Automotive parts or technical knowledge_x000a_ * Experience with CAD systems (Both 2-D and 3-D) - Solidworks is highly preferred_x000a_ * Experience with 3-D scanning technology and converting scans to models_x000a_ * Experience with GD&amp;T and Metrology_x000a_ * Familiarity with ISO 9001/TS16949 Quality Management System requirements_x000a_ * Familiarity with AIAG core tools such as PPAP, APQP, FMEA_x000a_ * Knowledge of Microsoft products (Excel, Word, PowerPoint, Access, etc.)_x000a_ * Strong analytical skill sets including problem solving techniques such as Fishbone, 5-Why_x000a_ * Ability to work in a cross-functional environment_x000a_ * Excellent communication skills_x000a_ * Attention to detail and accuracy in data entry"/>
    <x v="0"/>
    <x v="3"/>
    <x v="1"/>
    <x v="191"/>
    <n v="14775276"/>
    <x v="9"/>
    <x v="0"/>
    <x v="1"/>
  </r>
  <r>
    <n v="1002"/>
    <x v="895"/>
    <x v="24"/>
    <x v="0"/>
    <x v="0"/>
    <x v="452"/>
    <x v="27"/>
    <s v="3 weeks ago"/>
    <n v="25"/>
    <s v="Job Description_x000a__x000a_Mechanical engineers research, design, develop, manufacture and install mechanical components and systems. Mechanical engineers design, develop and install machinery. This can range from the components in artificial heart valves to heating systems for multi-storey buildings and robotic instruments for use in space._x000a__x000a_Requirements_x000a__x000a_meeting with clients virtually or during sales visits. demonstrating and presenting products. establishing new business. maintaining accurate records. attending trade exhibitions, conferences and meetings. reviewing sales performance. negotiating contracts and packages."/>
    <x v="0"/>
    <x v="0"/>
    <x v="0"/>
    <x v="19"/>
    <n v="91566778"/>
    <x v="108"/>
    <x v="5"/>
    <x v="0"/>
  </r>
  <r>
    <n v="1003"/>
    <x v="896"/>
    <x v="35"/>
    <x v="0"/>
    <x v="0"/>
    <x v="459"/>
    <x v="587"/>
    <s v="3 weeks ago"/>
    <n v="200"/>
    <s v="â€¢ Bachelors in EE or related engineering degree_x000a__x000a_â€¢ 1-2 years of experience with product engineering experience on highly complex products/projects_x000a__x000a__x000a__x000a__x000a__x000a__x000a__x000a_â€¢ Solid understanding of analog and digital circuits their operation and analysis_x000a__x000a_â€¢ Extensive hands on experience working with different lab equipment for taking data and / or performing device debug or failure analysis. For example use of the curve tracers; return loss analyzers, oscilloscopes and spectrum analyzers._x000a__x000a_â€¢ Experience of bench testing of op-amps, ADCs, mixed â€“signal circuits and digital circuits_x000a__x000a_â€¢ Experience with bench validation and characterization PCBs_x000a__x000a_â€¢ Experience with integrated circuit and device failure analysis_x000a__x000a_â€¢ Experience with Final Test System or mixed signal ATE_x000a__x000a_â€¢ Programming skills for automation of bench characterization equipment (Labview/Teststand), along with C and or C++ for ATE_x000a__x000a_â€¢ Extensive knowledge of statistics and tools to analyze large amounts of characterization data and determine and set production test limits and predict yield data_x000a__x000a_â€¢ Knowledge of device packaging and wafer fabrication process_x000a__x000a_â€¢ Knowledge of reliability requirements and multi-temp characterization methodology using statistical analysis_x000a__x000a_â€¢ Have working knowledge of what is required to take a product from development stage to production_x000a__x000a_â€¢ Ability to work in a team environment and understand cross-functional team dynamics_x000a__x000a_â€¢ Ability to work with global customers to align project schedules with customersâ€™ key milestones_x000a__x000a_â€¢ Demonstrated strong analytical and problem solving skills_x000a__x000a_â€¢ Strong problem solving, verbal and written communications skills_x000a__x000a_â€¢ Ability to work in teams and collaborate effectively with people in different functions_x000a__x000a_â€¢ Strong time management skills that enable on-time project delivery_x000a__x000a_â€¢ Demonstrated ability to build strong, influential relationships_x000a__x000a_â€¢ Ability to work effectively in a fast-paced and rapidly changing environment_x000a__x000a_â€¢ Ability to take the initiative and drive for results._x000a__x000a_â€¢ Collaborate and work in a team environment with Design, Applications, Test, Marketing, Manufacturing, Quality and Reliability in all aspects of new product development, production release to accomplish goals and objectives_x000a__x000a_â€¢ Develop and implement Qualification plans_x000a__x000a_â€¢ Design sHTOL, dHTOL, ELFR, BHAST, and PTC boards to qualify Analog products._x000a__x000a_â€¢ Perform evaluation, debug and characterization of integrated circuits to ensure they meet the product requirement specifications and manufacturing requirements_x000a__x000a_â€¢ Work with failure analysis (FA) to determine root cause of any reliability and qualification failures_x000a__x000a_â€¢ Work with process and package technology development to develop and qualify technologies for new product development_x000a__x000a_â€¢ Work closely with the global manufacturing facilities to address customer specific product quality, yield management and cost reductions issues on mature products. Scope of work could include product spins and derivatives_x000a__x000a_â€¢ Work with planning team to ensure smooth device ramp post release to manufactuing (RTM)._x000a__x000a_â€¢ Qualify second source wafer fab, assembly / test (A/T) facility, and Bill of Materials (BOM) to ensure device continutiy of supply._x000a__x000a_â€¢ Perform test conversion, test time reduction, and yield improvements to achieve device entitlement operational transfer cost (OTC)._x000a__x000a_â€¢ Lead a cross functional team on the execution of releasing new products and ensuring successful return on investment for every development; the team consists of Design, Marketing, Systems &amp; Applications, Validation, Product &amp; Test Engineering, Firmware/Software Engineering, Manufacturing, Field, and Quality_x000a__x000a_â€¢ Work with wafer fabrication, assembly &amp; test sites to guarantee schedule, cost and quality_x000a__x000a_â€¢ Communicate weekly to management on status of each project"/>
    <x v="0"/>
    <x v="0"/>
    <x v="0"/>
    <x v="189"/>
    <n v="1397"/>
    <x v="0"/>
    <x v="0"/>
    <x v="0"/>
  </r>
  <r>
    <n v="1004"/>
    <x v="897"/>
    <x v="34"/>
    <x v="0"/>
    <x v="0"/>
    <x v="441"/>
    <x v="588"/>
    <s v="1 week ago"/>
    <n v="85"/>
    <s v="It takes the brightest minds to be a technology leader. It takes imagination to create green energy for the generations to come. At Siemens Gamesa we make real what matters, join our global team._x000a__x000a_Realizes the functional concept of components in a project by technical detailed solutions._x000a__x000a__x000a_ * Graduate/Post Graduate in Mechanical engineering(~Total experience :4-7 years)_x000a_ * At least 3 years of relevant experience(e.g. Turbo machinery or Heavy Machinery Preferably Wind Domain)_x000a_ * Designing wind turbine components to meet the design requirements such as functionality, robustness, cost effectiveness etc.,_x000a_ * Design for manufacturing, assembly and service requirements_x000a_ * System level knowledge of Assembly_x000a_ * Experience in developing concepts for mechanical components and drawings_x000a_ * Experience In design of bolted/welded and forged/casted constructions_x000a_ * Good knowledge of specifying realistic tolerances using GPS/GD&amp;T_x000a_ * Good understanding of FMEA and Risk Assessments_x000a_ * Drive technical solutions and reviews with internal design team and multiple sub-suppliers and solution providers_x000a_ * Exposure to International standards on safety and mechanical design_x000a_ * Experience in 3D/2D designs in software like pro-e/inventor/NX_x000a_ * Working knowledge on PLM / Engineering Change Management process_x000a_   _x000a_   _x000a__x000a_Siemens Gamesa is an equal opportunity employer and maintains a work environment that is free from discrimination and where employees are treated with dignity and respect. Employment at Siemens Gamesa is based solely on an individual's merit and qualifications, which are directly related to job competence. Siemens Gamesa does not discriminate against any employee or job applicant on the basis of race, ethnicity, nationality, ancestry, genetic information, citizenship, religion, age, gender, gender identity/expression, sexual orientation, pregnancy, marital status, disability or any other characteristic protected by applicable laws, rules or regulations. We adhere to these principles in all aspects of employment, including recruiting, hiring, training, compensation, promotion and benefits._x000a__x000a__x000a__x000a_We are driven by people - from more than 100 different countries, they build the company we are every day. Our diverse and inclusive culture encourages us to think outside the box, speak without fear, and be bold. We value the flexibility that our smart-working arrangements, our digital disconnection framework and our family-friendly practices bring to the new way of working."/>
    <x v="0"/>
    <x v="0"/>
    <x v="0"/>
    <x v="215"/>
    <n v="11455"/>
    <x v="0"/>
    <x v="0"/>
    <x v="1"/>
  </r>
  <r>
    <n v="1005"/>
    <x v="898"/>
    <x v="104"/>
    <x v="9"/>
    <x v="1"/>
    <x v="445"/>
    <x v="573"/>
    <s v="3 months ago"/>
    <n v="159"/>
    <s v="Job Title: Mechanical Engineer_x000a__x000a_Position Overview_x000a__x000a_Are you a talented Mechanical Engineer seeking an exciting career opportunity in Canada? Visa Answer is actively searching for an exceptional individual to join our esteemed overseas client's team in Canada. This position offers a highly competitive compensation package, with an annual salary of $500,000 USD, making it a truly exceptional opportunity for professionals looking to achieve significant financial growth and career advancement._x000a__x000a_Job Description_x000a__x000a_As a Mechanical Engineer, you will play a pivotal role in our client's organization in Canada. You will be responsible for contributing to the design, development, and implementation of innovative mechanical systems, ensuring they meet the highest industry standards and performance requirements. This is a unique opportunity to work on cutting-edge projects and make a substantial impact on the field of mechanical engineering._x000a__x000a_Key Responsibilities_x000a__x000a_Design and Development: Collaborate with a team of engineers to design, analyze, and develop mechanical systems and components for various projects._x000a__x000a_Engineering Analysis: Conduct thorough engineering analysis and simulations to evaluate the structural integrity, performance, and safety of mechanical systems._x000a__x000a_Project Management: Manage project timelines, budgets, and resources effectively to ensure successful completion of assignments._x000a__x000a_Research and Innovation: Stay up-to-date with industry trends and emerging technologies to integrate innovative solutions into projects._x000a__x000a_Quality Assurance: Implement and maintain quality control measures to guarantee the reliability and performance of mechanical systems._x000a__x000a_Documentation: Prepare and maintain comprehensive engineering documentation, including reports, schematics, and technical drawings._x000a__x000a_Compliance: Ensure compliance with all relevant industry codes, standards, and regulations in Canada._x000a__x000a_Collaboration: Work closely with interdisciplinary teams, including electrical engineers, designers, and project managers, to achieve project goals._x000a__x000a_Problem Solving: Analyze and troubleshoot complex engineering issues, proposing effective solutions._x000a__x000a_Qualifications_x000a__x000a_Bachelor's or Master's degree in Mechanical Engineering or a related field._x000a__x000a_Professional Engineer (P.Eng.) designation is highly preferred._x000a__x000a_Proven experience in mechanical design, analysis, and project management._x000a__x000a_Proficiency in CAD software and other engineering tools._x000a__x000a_Strong analytical and problem-solving skills._x000a__x000a_Excellent communication and teamwork abilities._x000a__x000a_Knowledge of local building codes, regulations, and safety standards in Canada._x000a__x000a_Innovative mindset with a passion for continuous improvement._x000a__x000a_Benefits_x000a__x000a_Competitive annual salary of $500,000 USD._x000a__x000a_Opportunity for career advancement and professional development._x000a__x000a_Comprehensive health and dental benefits._x000a__x000a_Relocation assistance, if required._x000a__x000a_An exciting work environment with access to cutting-edge technology._x000a__x000a_A chance to make a significant impact on the field of mechanical engineering._x000a__x000a_How To Apply_x000a__x000a_If you are ready to take your career to new heights and are excited about the prospect of working in Canada on groundbreaking projects, we encourage you to apply today. Please submit your resume, a cover letter detailing your relevant experience, and any additional relevant documentation to [email address]._x000a__x000a_Visa Answer is an equal opportunity employer. We welcome applications from all qualified individuals, including those with diverse backgrounds and experiences._x000a__x000a_Note: The mentioned salary is for illustrative purposes and may not reflect current market conditions or visa requirements for foreign nationals working in Canada. Please refer to current labor laws and regulations for accurate details."/>
    <x v="0"/>
    <x v="4"/>
    <x v="1"/>
    <x v="137"/>
    <n v="33585827"/>
    <x v="10"/>
    <x v="7"/>
    <x v="0"/>
  </r>
  <r>
    <n v="1006"/>
    <x v="899"/>
    <x v="35"/>
    <x v="0"/>
    <x v="0"/>
    <x v="460"/>
    <x v="82"/>
    <s v="3 weeks ago"/>
    <n v="94"/>
    <s v="Minimum 5+ years of experience in Test Automation ._x000a__x000a_Good knowledge on C#, Selenium &amp; Specflow._x000a__x000a_Good experience on Cucumber BDD framework._x000a__x000a_Experience as Sr.Test Engineer._x000a__x000a_Good knowledge Visual Studio, SpecFlow BDD Framework_x000a__x000a_Extent Reports, TestNg, GIT_x000a__x000a_Maintin existing automation framework._x000a__x000a_Experience in working Devops and CICD model with Azure._x000a__x000a_Execute all levels of testing (System, Integration, and Regression)._x000a__x000a_Experience on Agile methodology is mandatory._x000a__x000a_Analyzing users stories and/use cases/requirements for validity and feasibility._x000a__x000a_Effective written and verbal communication skills._x000a__x000a_Collaborate closely with other team members._x000a__x000a_Experience in client handling, offshore &amp; Onsite model of working._x000a__x000a__x000a__x000a__x000a_Location - Pan India"/>
    <x v="0"/>
    <x v="3"/>
    <x v="126"/>
    <x v="7"/>
    <n v="86813252"/>
    <x v="0"/>
    <x v="0"/>
    <x v="0"/>
  </r>
  <r>
    <n v="1007"/>
    <x v="900"/>
    <x v="11"/>
    <x v="0"/>
    <x v="0"/>
    <x v="461"/>
    <x v="589"/>
    <s v="4 days ago"/>
    <n v="200"/>
    <s v="Company Description_x000a__x000a_Liger Mobility is a technology company based in Mumbai, focused on transforming the two-wheeler experience with cutting-edge IOT-powered solutions. Our vision is to enable seamless human-machine interaction in the two-wheeler realm by leveraging core sciences and IOT._x000a__x000a__x000a__x000a__x000a_Role Description_x000a__x000a_This is a  on-site role for an Automotive Mechanical Engineer, located in Mumbai. As an Automotive Mechanical Engineer, you will be responsible for designing and developing mechanical components for our two-wheeler products, validating and testing prototypes, collaborating with cross-functional teams for design optimization and performance evaluation, and ensuring compliance with safety standards. Additionally, you will work closely with our manufacturing and supply chain partners to ensure quality and timely delivery of products._x000a__x000a__x000a__x000a__x000a_Qualifications_x000a__x000a_ * Bachelor's or Master's degree in Mechanical Engineering or a related field_x000a_ * 3+ years of experience in automotive mechanical design and development, preferably in the two-wheeler realm_x000a_ * Proficiency in 3D CAD software such as SolidWorks, CREO, or CATIA_x000a_ * Experience with simulation and analysis tools such as ANSYS or Hyperworks_x000a_ * Experience with structural parts_x000a_ * Experience Plastic parts, CAS, Class A, Class B Surfacing, Engineering, Tooling, Production_x000a_ * Knowledge of Standards and best practices. Experience with PPAP._x000a_ * Strong understanding of manufacturing processes and materials, and familiarity with design for manufacturability and assembly_x000a_ * Excellent problem-solving skills, attention to detail, and ability to work independently and collaboratively in a fast-paced environment_x000a_ * Strong communication and interpersonal skills, and ability to work in cross-functional teams_x000a_ * Experience with electric vehicles or IOT-powered systems is a plus_x000a_ * Experience with project management tools such as Jira or Trello is a plus"/>
    <x v="0"/>
    <x v="0"/>
    <x v="5"/>
    <x v="20"/>
    <n v="28699834"/>
    <x v="7"/>
    <x v="6"/>
    <x v="1"/>
  </r>
  <r>
    <n v="1009"/>
    <x v="901"/>
    <x v="21"/>
    <x v="3"/>
    <x v="0"/>
    <x v="440"/>
    <x v="513"/>
    <s v="1 day ago"/>
    <n v="200"/>
    <s v="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_x000a__x000a_Responsibilities_x000a__x000a_ï‚§ Involvement on P0, P1 and P2 projects (Current engineering, new customer projects and future projects)._x000a__x000a_ï‚§ Experience in developing products from concept to production in an automotive environment._x000a__x000a_ï‚§ Problem solving techniques and methodical approaches to same._x000a__x000a_ï‚§ Operating within a high volume manufacturing environment._x000a__x000a_ï‚§ Designing to budget._x000a__x000a_ï‚§ Developing project plans and working within agreed plans and timelines._x000a__x000a_ï‚§ Tooling and moulding experience - ability to identify and suggest part improvements._x000a__x000a_ï‚§ Experience in developing 2D drawings &amp; designing using 3D CAD - Catia V5 R24 onwards, preferred._x000a__x000a_ï‚§ Vehicle Packaging investigations and concept evaluation._x000a__x000a_ï‚§ Tolerance Investigations And Stack Up Analysis Experience Required._x000a__x000a_ï‚§ Detailed Drawings and Drawing Control inc. GD+T._x000a__x000a_ï‚§ Interfacing across a multidisciplinary environment in a clear and effective manner must be demonstrated._x000a__x000a_ï‚§ Experience interfacing with Suppliers and customers._x000a__x000a_Preferred Exposure to and experience with:_x000a__x000a_ï‚§ Vehicle/Product verification organising, analysis and report writing._x000a__x000a_ï‚§ Broad experience in injection moulding, metal casting, metal forming, adhesives and prototype-manufacturing methods_x000a__x000a_is a necessity._x000a__x000a_ï‚§ DFMEA techniques, DFM/DFA techniques, PDCA (Plan, Do, Check, Act) type techniques._x000a__x000a_ï‚§ Design Review Procedures,BOM Creation, Presentations._x000a__x000a_ï‚§ Working within quality systems i.e. ISO9001 / TS16949._x000a__x000a_ï‚§ Experienced in MS Project, MS Excel, MS Word, Minitab and MS Power Point._x000a__x000a_ï‚§ Interpretation of the results from Simulation Reports and feeding back on the same._x000a__x000a_ï‚§ Experience in Six Sigma an advantage._x000a__x000a_ï‚§ Experience in passive and active cooling an advantage._x000a__x000a_ï‚§ Qualifications - External_x000a__x000a_ï‚§ Relevant Mechanical Engineering Qualifications (Degree)._x000a__x000a_ï‚§ Recent relevant experience in Design 3 years +._x000a__x000a_ï‚§ Knowledge of developing automotive cameras and or ECUâ€™s a distinct advantage._x000a__x000a_ï‚§ A high degree of organisation and enthusiasm and the ability to communicate competently across all working levels;_x000a__x000a_Management activities, interaction with OEM Customers, suppliers, other Departments and branches within the_x000a__x000a_company._x000a__x000a_ï‚§ Demonstrate innovation and creativity._x000a__x000a_ï‚§ Mindset of continuous improvement and resilience._x000a__x000a_People Management: YES ï‚¨ NO ïƒ¾_x000a__x000a_If People Management, how many employees are_x000a__x000a_managed?_x000a__x000a_Number of people :_x000a__x000a_Budget Management: YES ï‚¨ NO ïƒ¾_x000a__x000a_Education/Training_x000a__x000a_ï‚§ BE in Mechanical/ Automobile Engineering from a reputed institute or_x000a__x000a_university_x000a__x000a_ï‚§ Excellent Background in Mechanical Component Design &amp; Development process in Automotive industry or similar_x000a__x000a_background experience_x000a__x000a_Professional Experience_x000a__x000a_ï‚§ Candidate must have 3- 4 years of significant professional experience in Automotive R&amp;D, Product development_x000a__x000a_ï‚§ Verbal and Written skills in German language for Technical communication is desirable but not essential._x000a__x000a_ï‚§ Good knowledge on Fastener selection, Casting/ Injection molding process and GD&amp;T_x000a__x000a_ï‚§ Strong exposure in engineering of product integrating mechanical/PCB interface, plastic and Sheet metal components_x000a__x000a_ï‚§ Ability to handle multiple projects._x000a__x000a_ï‚§ Experience in automotive industry very much appreciated._x000a__x000a_ï‚§ Knowledge and working skills in Optics/ Optical Lens Design is an added advantage._x000a__x000a_Job:_x000a__x000a_R&amp;D Engineer_x000a__x000a_Organization:_x000a__x000a_Mechanical_x000a__x000a_Schedule:_x000a__x000a_Full time_x000a__x000a_Employee Status:_x000a__x000a_Regular_x000a__x000a_Job Type:_x000a__x000a_Permanent contract_x000a__x000a_Job Posting Date:_x000a__x000a_2023-11-21_x000a__x000a_Join Us !_x000a__x000a_Being part of our team, you will join:_x000a__x000a__x000a__x000a_ * one of the largest global innovative companies, with more than 20,000 engineers working in Research &amp; Development_x000a_ * a multi-cultural environment that values diversity and international collaboration_x000a_ * more than 100,000 colleagues in 31 countries... which make a lot of opportunity for career growth_x000a_ * a business highly committed to limiting the environmental impact if its activities and ranked by Corporate Knights as the number one company in the automotive sector in terms of sustainable development_x000a_   _x000a_   _x000a_   _x000a__x000a_More information on Valeo: https://www.valeo.com"/>
    <x v="0"/>
    <x v="0"/>
    <x v="0"/>
    <x v="191"/>
    <n v="2669"/>
    <x v="10"/>
    <x v="7"/>
    <x v="1"/>
  </r>
  <r>
    <n v="1010"/>
    <x v="902"/>
    <x v="8"/>
    <x v="0"/>
    <x v="0"/>
    <x v="462"/>
    <x v="590"/>
    <s v="4 weeks ago"/>
    <n v="200"/>
    <s v="Job Title: Mechanical Design Engineer_x000a__x000a_Department-Thermal_x000a__x000a_Education-B.Tech/B.E(Mechanical)_x000a__x000a_Job Location: Gurgaon_x000a__x000a__x000a__x000a__x000a__x000a__x000a__x000a_1.Job Description for Mechanical Engineer (BOP )_x000a__x000a__x000a__x000a_Mechanical Engineer having 8- 20 years of experience in basic and detail design of BOP Package designing for combined cycle power plant_x000a__x000a__x000a__x000a_ 1. Candidate shall have good knowledge in hydraulic and various types of pumps used in combined cycle power plants_x000a_ 2. basic &amp; detail engineering activities including preparation of design basis report, equipment/ system/pipe sizing &amp; hydraulic calculations, P&amp;IDs, system description, equipment &amp; piping layout_x000a_ 3. Candidate shall have experience in doing feasibility study &amp; details project report for various type of projects._x000a_ 4. Candidate having good knowledge in balance of plant and/or main plant basic and detail design for combined cycle power plants shall have added advantages._x000a_ 5. Candidate should be able to prepare the Design criteria, PFD, P&amp;ID, System description, sizing calculation, RFP preparation, tender evaluation, vendor engineering for equipment and system used in combined cycle power plant like, pump, heat exchanger, compressor, tanks etc_x000a_ 6. Candidate shall have good communication skill_x000a__x000a__x000a__x000a__x000a__x000a__x000a__x000a__x000a__x000a__x000a_2. Job Description for Mechanical Engineer (Main Plant):_x000a__x000a__x000a__x000a__x000a_Mechanical Engineer having 10- 18 years of experience in basic and detail design of main plant (GT, HRSG, ST and its related system) for combined cycle power plant. The candidate should have in-depth knowledge with international standards like ASME, HEI, ASME-TDP, API &amp; HIS._x000a__x000a__x000a__x000a_1. Candidate shall have good knowledge in_x000a__x000a_hydraulic and various types of pumps used in combined cycle power plants_x000a__x000a_2. Candidate shall have experience in doing_x000a__x000a_feasibility study &amp; details project report for various type of projects._x000a__x000a_3. Candidate having good knowledge in balance of_x000a__x000a_plant and/or main plant basic and detail design for combined cycle power plants_x000a__x000a_shall have added advantages._x000a__x000a_4. Candidate should be able to prepare the Design_x000a__x000a_criteria, PFD, P&amp;ID, System description, sizing calculation, RFP_x000a__x000a_preparation, tender evaluation, vendor engineering for equipment and system_x000a__x000a_used in combined cycle power plant like, pump, heat exchanger, compressor,_x000a__x000a_tanks etc_x000a__x000a_5. Candidate shall have good communication skill"/>
    <x v="0"/>
    <x v="3"/>
    <x v="122"/>
    <x v="216"/>
    <n v="4997"/>
    <x v="6"/>
    <x v="5"/>
    <x v="0"/>
  </r>
  <r>
    <n v="1012"/>
    <x v="903"/>
    <x v="27"/>
    <x v="0"/>
    <x v="0"/>
    <x v="463"/>
    <x v="591"/>
    <s v="2 weeks ago"/>
    <n v="200"/>
    <s v="Date Posted:_x000a__x000a_2023-07-24_x000a__x000a_Country:_x000a__x000a_India_x000a__x000a_Location:_x000a__x000a_North Gate Business Park Sy.No 2/1, and Sy.No 2/2, KIAL Road, Venkatala Village, Chowdeshwari Layout, Yelahanka, Bangalore, Karnataka 560064_x000a__x000a_Position Role Type:_x000a__x000a_Unspecified_x000a__x000a_Job Title : Mechanical Design Engineer_x000a__x000a_1-3 years of experience in design &amp; development of Mechanical System &amp; Components preferably in aerospace domain._x000a__x000a_Qualification: B.E in Mechanical Engineering._x000a__x000a_Working knowledge in Solid mechanics, loading conditions &amp; failure mechanism._x000a__x000a_Demonstrated ability in design of structures, mechanisms, tools, jigs &amp; fixtures_x000a__x000a_Creation of detailed drawings for production release using ASME standards._x000a__x000a_Knowledge in CAD software's, PLM &amp; CAM machining._x000a__x000a_Working knowledge of thermoplastic and thermoset composite design, materials characterization, manufacturing methods, tooling and joining methods for Components preferably in aerospace domain_x000a__x000a_Good to have working knowledge in Aerospace grade mechanical system / component, testing, certification &amp; qualification (Interior components, Seating system, Galleys, Lighting)_x000a__x000a_Skills:_x000a__x000a_Hand Calculations_x000a__x000a_GD&amp;T, tolerance stacks_x000a__x000a_Design tools - Unigraphics, Catia, Creo, Pro E_x000a__x000a_Strength of Materials_x000a__x000a_Composites_x000a__x000a_Collaboration_x000a__x000a_Communication_x000a__x000a_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_x000a__x000a_Privacy Policy and Terms:_x000a__x000a_Click on this link to read the Policy and Terms_x000a__x000a_01640105"/>
    <x v="0"/>
    <x v="0"/>
    <x v="7"/>
    <x v="217"/>
    <n v="11695727"/>
    <x v="0"/>
    <x v="0"/>
    <x v="0"/>
  </r>
  <r>
    <n v="1016"/>
    <x v="904"/>
    <x v="41"/>
    <x v="0"/>
    <x v="0"/>
    <x v="464"/>
    <x v="80"/>
    <s v="2 weeks ago"/>
    <n v="31"/>
    <s v="BIW Product Design Engineer_x000a__x000a_Job Location â€“ Pune_x000a__x000a_Experience: 3 to 8 yrs_x000a__x000a_Education: (B.E./B. Tech) in Mechanical / Production / Automobile from a reputed Institute/University._x000a__x000a_Skills:_x000a__x000a_ * Cabin Systems: Pillar trims, Overhead System, Trunk Trims, Carpets, NVH etc_x000a_ * Safety Systems: Steering wheel, Air Bags- Curtain (CAB), Driver (DAB) &amp; Passenger (PAB), Seat Belt, Switches_x000a_ * Seating: Seat, Foam, Catia, Seatbelt_x000a_ * Closures commodities (Plastic &amp; Mechanisms Parts Door Trim, Claddings, Spoilers, Fuel filler/charge port, Tailgate trim, Glazing, Wash/Wipe system, bonnet/Door Latches, exterior Mirror, Door frame finisher, Window Regulator, Glass panoramic roof, Convertible roof &amp; Roof Ditch finisher_x000a_ * Cockpit &amp; Console Commodities: Cockpit/IP/console/DP_x000a_ * Exterior commodities: Wheel arch liners, ducts, cladding, Heat shields Undertrays &amp; Bumpers. and lighting._x000a_ * BIW &amp; Closures commodities: Underbody, Upper Body and Roof, Doors, Tailgate &amp; Hood_x000a_ * Climate commodities : Expertise in design and development of Climate commodities/HVAC_x000a_ * Extensive experience in using CATIA V5/V6, Teamcenter and VisMock up_x000a_ * Excellent communications skills demonstrated ability to communicate at all levels._x000a__x000a_"/>
    <x v="0"/>
    <x v="3"/>
    <x v="127"/>
    <x v="206"/>
    <n v="6369"/>
    <x v="11"/>
    <x v="6"/>
    <x v="0"/>
  </r>
  <r>
    <n v="1019"/>
    <x v="905"/>
    <x v="25"/>
    <x v="0"/>
    <x v="0"/>
    <x v="465"/>
    <x v="80"/>
    <s v="3 days ago"/>
    <n v="200"/>
    <s v="Position Type - FTE_x000a__x000a_Designation - Design Engineer/Sr. Design Engineer_x000a__x000a_Grade - L1.1/L1.2_x000a__x000a_Location - Pimpri, Pune_x000a__x000a__x000a__x000a__x000a_Skill-Set - Design Support/Development_x000a__x000a_Relevant Experience - 1-5 years_x000a__x000a__x000a__x000a__x000a_Location - TATA Technologies Corporate Office_x000a__x000a_Hinjewadi phase 1_x000a__x000a_Near lemon Tree Hotel, Pune , 411057_x000a__x000a__x000a__x000a__x000a_Job Description:_x000a__x000a_The selected consultant will be required to support for-_x000a__x000a_Preparing Certification Plan, Benchmarking study,_x000a__x000a__x000a__x000a__x000a_To be responsible for one project in EV platform and will coordinate all the engineering deliverables to meet QCD target._x000a__x000a_To help in the Vehicle Assembly, integration, development and Analysis Activities._x000a__x000a_To be custodian of the Engg product development process and to ensure all gate deliverables are met._x000a__x000a_To be responsible for electric Veh DMU finalization and packaging activities meeting the VLO and other established guidelines._x000a__x000a_To co-ordinate activities with teams to ensure that the DMU is updated._x000a__x000a_To deal with FMQ, mfg. and service to resolve digital simulation issues and ensure DFM, DFA, DFS_x000a__x000a_To work with proto and Eng. quality while build to ensure quality of build and resolve issues reported._x000a__x000a_To plan &amp; support the Issue resolution._x000a__x000a__x000a__x000a__x000a_Technical Specifications-_x000a__x000a__x000a__x000a__x000a_Feature list preparation &amp; its releases_x000a__x000a_Outdoor / Indoor Testing Plan monitoring._x000a__x000a_DMU Preparation &amp; DMU feedback &amp;finalization_x000a__x000a_Design Review: MOM -Clearance check &amp; 4D sign off-_x000a__x000a_Aggregate finalization_x000a__x000a_Tracking of Aggregate Releases along with VC Floating and Release_x000a__x000a_Tracking of TPL attachment to VC_x000a__x000a_Release of Offer Drawing_x000a__x000a_UPL (Unique part list)_x000a__x000a__x000a__x000a__x000a_Preferred Skills &amp; Knowledge_x000a__x000a__x000a__x000a__x000a_Proficiency in Pro-e 3D &amp; 2D,Catia V5, JT and Team Centre PLM_x000a__x000a_Strong knowledge vehicle architecture, modularity._x000a__x000a_Relevant experience and knowledge in vehicle engineering and powertrain integration._x000a__x000a_Basic knowledge of manufacturability, serviceability and assembly._x000a__x000a_"/>
    <x v="0"/>
    <x v="4"/>
    <x v="3"/>
    <x v="31"/>
    <n v="6369"/>
    <x v="11"/>
    <x v="6"/>
    <x v="1"/>
  </r>
  <r>
    <n v="1022"/>
    <x v="906"/>
    <x v="25"/>
    <x v="0"/>
    <x v="0"/>
    <x v="440"/>
    <x v="513"/>
    <s v="2 days ago"/>
    <n v="167"/>
    <s v="Valeo est une entreprise mondiale de haute technologie qui conÃ§oit des solutions rÃ©volutionnaires pour rÃ©inventer la mobilitÃ©. Nous sommes un Ã©quipementier partenaire des constructeurs automobiles et des acteurs de la nouvelle mobilitÃ© dans le monde entier. Notre vision ? Inventer une mobilitÃ© plus verte et plus sÃ»re, grÃ¢ce Ã  des solutions axÃ©es sur la conduite intuitive et la rÃ©duction des Ã©missions de CO2. Nous sommes leaders dans nos domaines d'activitÃ© et reconnus comme l'une des plus grandes entreprises innovantes au monde._x000a__x000a_Responsibilities_x000a__x000a_ï‚§ Involvement on P0, P1 and P2 projects (Current engineering, new customer projects and future projects)._x000a__x000a_ï‚§ Experience in developing products from concept to production in an automotive environment._x000a__x000a_ï‚§ Problem solving techniques and methodical approaches to same._x000a__x000a_ï‚§ Operating within a high volume manufacturing environment._x000a__x000a_ï‚§ Designing to budget._x000a__x000a_ï‚§ Developing project plans and working within agreed plans and timelines._x000a__x000a_ï‚§ Tooling and moulding experience - ability to identify and suggest part improvements._x000a__x000a_ï‚§ Experience in developing 2D drawings &amp; designing using 3D CAD - Catia V5 R24 onwards, preferred._x000a__x000a_ï‚§ Vehicle Packaging investigations and concept evaluation._x000a__x000a_ï‚§ Tolerance Investigations And Stack Up Analysis Experience Required._x000a__x000a_ï‚§ Detailed Drawings and Drawing Control inc. GD+T._x000a__x000a_ï‚§ Interfacing across a multidisciplinary environment in a clear and effective manner must be demonstrated._x000a__x000a_ï‚§ Experience interfacing with Suppliers and customers._x000a__x000a_Preferred Exposure to and experience with~_x000a__x000a_ï‚§ Vehicle/Product verification organising, analysis and report writing._x000a__x000a_ï‚§ Broad experience in injection moulding, metal casting, metal forming, adhesives and prototype-manufacturing methods_x000a__x000a_is a necessity._x000a__x000a_ï‚§ DFMEA techniques, DFM/DFA techniques, PDCA (Plan, Do, Check, Act) type techniques._x000a__x000a_ï‚§ Design Review Procedures,BOM Creation, Presentations._x000a__x000a_ï‚§ Working within quality systems i.e. ISO9001 / TS16949._x000a__x000a_ï‚§ Experienced in MS Project, MS Excel, MS Word, Minitab and MS Power Point._x000a__x000a_ï‚§ Interpretation of the results from Simulation Reports and feeding back on the same._x000a__x000a_ï‚§ Experience in Six Sigma an advantage._x000a__x000a_ï‚§ Experience in passive and active cooling an advantage._x000a__x000a_ï‚§ Qualifications - External_x000a__x000a_ï‚§ Relevant Mechanical Engineering Qualifications (Degree)._x000a__x000a_ï‚§ Recent relevant experience in Design 3 years +._x000a__x000a_ï‚§ Knowledge of developing automotive cameras and or ECUâ€™s a distinct advantage._x000a__x000a_ï‚§ A high degree of organisation and enthusiasm and the ability to communicate competently across all working levels;_x000a__x000a_Management activities, interaction with OEM Customers, suppliers, other Departments and branches within the_x000a__x000a_company._x000a__x000a_ï‚§ Demonstrate innovation and creativity._x000a__x000a_ï‚§ Mindset of continuous improvement and resilience._x000a__x000a_People Management~ YES ï‚¨ NO ïƒ¾_x000a__x000a_If People Management, how many employees are_x000a__x000a_managed?_x000a__x000a_Number of people ~_x000a__x000a_Budget Management~ YES ï‚¨ NO ïƒ¾_x000a__x000a_Education/Training_x000a__x000a_ï‚§ BE in Mechanical/ Automobile Engineering from a reputed institute or_x000a__x000a_university_x000a__x000a_ï‚§ Excellent Background in Mechanical Component Design &amp; Development process in Automotive industry or similar_x000a__x000a_background experience_x000a__x000a_Professional Experience_x000a__x000a_ï‚§ Candidate must have 3- 4 years of significant professional experience in Automotive R&amp;D, Product development_x000a__x000a_ï‚§ Verbal and Written skills in German language for Technical communication is desirable but not essential._x000a__x000a_ï‚§ Good knowledge on Fastener selection, Casting/ Injection molding process and GD&amp;T_x000a__x000a_ï‚§ Strong exposure in engineering of product integrating mechanical/PCB interface, plastic and Sheet metal components_x000a__x000a_ï‚§ Ability to handle multiple projects._x000a__x000a_ï‚§ Experience in automotive industry very much appreciated._x000a__x000a_ï‚§ Knowledge and working skills in Optics/ Optical Lens Design is an added advantage._x000a__x000a_Position~_x000a__x000a_R&amp;D Engineer_x000a__x000a_DÃ©partement~_x000a__x000a_Mechanical_x000a__x000a_Schedule~_x000a__x000a_Temps plein_x000a__x000a_Employee Status~_x000a__x000a_CDI_x000a__x000a_Type de contrat~_x000a__x000a_Contrat permanent_x000a__x000a_Job Posting Date~_x000a__x000a_2023-11-21_x000a__x000a_Join Us !_x000a__x000a_Being part of our team, you will join~_x000a__x000a__x000a_ * one of the largest global innovative companies, with more than 20,000 engineers working in Research &amp; Development_x000a_ * a multi-cultural environment that values diversity and international collaboration_x000a_ * more than 100,000 colleagues in 31 countries... which make a lot of opportunity for career growth_x000a_ * a business highly committed to limiting the environmental impact if its activities and ranked by Corporate Knights as the number one company in the automotive sector in terms of sustainable development_x000a_   _x000a_   _x000a__x000a_More information on Valeo~ https~//www.valeo.com"/>
    <x v="0"/>
    <x v="0"/>
    <x v="0"/>
    <x v="191"/>
    <n v="2669"/>
    <x v="10"/>
    <x v="7"/>
    <x v="1"/>
  </r>
  <r>
    <n v="1023"/>
    <x v="907"/>
    <x v="6"/>
    <x v="0"/>
    <x v="0"/>
    <x v="441"/>
    <x v="592"/>
    <s v="1 week ago"/>
    <n v="25"/>
    <s v="I. Hiring specifications_x000a__x000a_Job Purpose: Responsible for designing scalable product for autonomous mobile robots. As a Mechanical Design Engineer you will be responsible for designing scalable product for autonomous mobile robots department, you will play a pivotal role in the design and development of state-of-the-art robotic systems. You will collaborate closely with cross-functional teams, including electrical engineers, software developers, and project managers, to create robots that push the boundaries of technology and reshape industries. Your creative thinking, technical expertise, and attention to detail will be essential in bringing concepts to life and ensuring the successful implementation of robotic solutions._x000a__x000a_Role Expectations_x000a__x000a_Ã˜ Work mechanical design process for robotic systems, from concept to production, incorporating both functionality and aesthetics._x000a__x000a_Ã˜ Utilize CAD software (e.g., SolidWorks, Creo) to create detailed 3D models, assemblies, and technical drawings for various robot components and systems._x000a__x000a_Ã˜ Perform structural and thermal analysis to ensure the mechanical integrity and performance of robot designs, making necessary adjustments as needed._x000a__x000a_Ã˜ Collaborate with the electrical engineering team to integrate mechanical and electronic components seamlessly, considering factors such as space constraints and wiring management._x000a__x000a_Ã˜ Participate in design reviews, providing constructive feedback and addressing design challenges while maintaining alignment with project goals._x000a__x000a_Ã˜ Select appropriate materials and manufacturing processes, considering factors such as cost, durability, and production scalability._x000a__x000a_Ã˜ Contribute to the development of prototypes and conduct testing and validation to ensure designs meet performance and safety standards._x000a__x000a_Ã˜ Stay up-to-date with industry trends, new materials, and emerging technologies to drive innovation and continuous improvement in robotic designs._x000a__x000a_Ã˜ Provide mentorship and guidance to junior members of the mechanical design team, fostering knowledge sharing and skill development._x000a__x000a_Reporting Structure_x000a__x000a_Ã¼ Role will report into Head of Mechanical Design_x000a__x000a_Interactions_x000a__x000a_Ã¼ Internal Stakeholders: Electrical Engineers, Software developers, and Project managers in Mobile robots team_x000a__x000a_Ã¼ External Stakeholders: Customers/Clients_x000a__x000a_II. PEOPLE SPECIFICATIONS_x000a__x000a_Profile: Ideally ~_x000a__x000a__x000a_ * BE or B.Tech in Mechanical Engineering or Industrial engineering_x000a_ * Proven experience (3-5 years) in mechanical design, preferably within the robotics or automation industry._x000a_ * Proficiency in CAD software such as SolidWorks, Creo, or equivalent._x000a_ * Strong understanding of mechanical principles, materials science, and manufacturing processes._x000a_ * Experience with structural analysis tools and methodologies._x000a_ * Familiarity with mechatronics and the integration of mechanical and electrical systems._x000a_ * Effective communication skills to convey complex technical concepts to non-technical stakeholders._x000a_ * Demonstrated track record of delivering projects on time and within scope._x000a_ * Creativity and a passion for pushing the boundaries of technology in the field of robotics._x000a_   _x000a_   _x000a__x000a_Requisites: Exposure to mechanical product designing in autonomous mobile robots with manufacturing and automation background. Good Exposure on Solid work amp; AutoCAD._x000a__x000a_Preferred currently working with Automation or Engineering solution provider company_x000a__x000a_Competencies_x000a__x000a_TECHNICAL:_x000a__x000a__x000a_ * Candidate should have sound knowledge 3D modelling and 2D manufacturing drawing on Solid works Software._x000a_ * Strong working capability in CAD software such as SolidWorks, Creo, or equivalent._x000a_   _x000a_   _x000a__x000a_Behavioural_x000a__x000a__x000a_ * Customer First: Operate with customer success mindset and align all our actions accordingly._x000a_ * Collaborative problem solving: Organization interest supersedes individual interests; working together to solve problems effectively._x000a_ * Ownership amp; Commitment : Going above amp; beyond the call of duty while also keeping up with the promises amp; targets under any circumstances._x000a_ * Data Driven, First Principle : Objective Decision making based on data (Not on Hunches)_x000a_ * Expanding-Growth Mindset : Be open to new challenges whilst willing to step out of comfort zone in order to learn and grow._x000a_ * Result amp; commercial orientation : Manage cost and resources to achieve business outcomes amp; commercial success._x000a_ * Speed and Scalable Process Approach : Deploy processes that are flexible, agile and unlocks business value with speed."/>
    <x v="0"/>
    <x v="4"/>
    <x v="7"/>
    <x v="206"/>
    <n v="656475"/>
    <x v="16"/>
    <x v="5"/>
    <x v="1"/>
  </r>
  <r>
    <n v="1024"/>
    <x v="908"/>
    <x v="21"/>
    <x v="3"/>
    <x v="0"/>
    <x v="428"/>
    <x v="593"/>
    <s v="1 day ago"/>
    <n v="152"/>
    <s v="The Product Quality Engineer will play a critical role in the engineering department, focusing on planning and developing methods for battery testing, ensuring compliance with safety and design specifications, executing validation tests, analyzing quality results, and maintaining quality records. The successful candidate will leverage their expertise in battery manufacturing processes, quality assurance, and ISO documentation to drive continuous improvement and ensure adherence to quality standards._x000a__x000a__x000a__x000a__x000a__x000a__x000a__x000a_Battery Testing Method Development:_x000a__x000a_ * Plan and develop different methods to test batteries, including performance, safety, and durability testing._x000a_ * Implement testing protocols and procedures to ensure comprehensive evaluation of battery quality._x000a__x000a__x000a__x000a__x000a_Compliance with Technical and Legal Specifications:_x000a__x000a_ * Ensure that all technical and legal specifications for safety and design are met in battery production._x000a_ * Conduct regular reviews and audits to verify compliance with regulatory requirements._x000a__x000a__x000a__x000a__x000a_Validation Execution:_x000a__x000a_ * Execute validation tests according to predefined test cases and protocols._x000a_ * Analyze test results and validate product performance against quality standards._x000a__x000a__x000a__x000a__x000a_Quality Result Analysis:_x000a__x000a_ * Execute tests and analyze quality results to identify deviations or non-conformities._x000a_ * Develop corrective and preventive actions to address quality issues and improve product performance._x000a__x000a__x000a__x000a__x000a_Battery Quality Standards and Specifications:_x000a__x000a_ * Ensure that battery quality meets standards and specifications for the expected lifespan of 3-5 years._x000a_ * Implement quality assurance measures to uphold the reliability and safety of battery products._x000a__x000a__x000a__x000a__x000a_LFP Battery Manufacturing Process Knowledge:_x000a__x000a_Possess knowledge of LFP (Lithium Iron Phosphate) battery manufacturing processes._x000a__x000a_Identify and address problems in the manufacturing process to maintain product quality and consistency._x000a__x000a__x000a__x000a__x000a_Quality Records Management:_x000a__x000a_ * Prepare and maintain quality records, management information system (MIS) reports, and documentation for system audits._x000a_ * Document procedures, inspection plans, work instructions, and quality assurance specifications._x000a__x000a__x000a__x000a__x000a_MIS Reporting:_x000a__x000a_ * Prepare monthly and yearly MIS reports on quality performance and key metrics._x000a_ * Analyze trends and deviations to identify opportunities for improvement._x000a_ * Quality Improvement Initiatives:_x000a_ * Analyze rejection rates and quality metrics using various quality control (QC) tools._x000a_ * Implement containment and permanent corrective actions in collaboration with cross-functional teams._x000a__x000a__x000a__x000a__x000a_ISO Documentation:_x000a__x000a_ * Ensure compliance with ISO documentation requirements for quality management systems._x000a_ * Maintain day-to-day ISO documentation and support internal and external audits._x000a__x000a__x000a__x000a__x000a_Lab Equipment Requirement Analysis:_x000a__x000a_ * Identify the requirements for lab equipment to support battery testing and quality assurance activities._x000a_ * Collaborate with procurement teams to acquire necessary equipment and resources._x000a__x000a__x000a__x000a__x000a_Qualifications:_x000a__x000a_ * Bachelor's degree in Engineering, Quality Management, or related field. Master's degree preferred._x000a_ * 3+ years of experience in product quality management, preferably in battery manufacturing or related industries._x000a_ * Strong knowledge of battery testing methods, quality standards, and regulatory requirements._x000a_ * Experience with ISO documentation and quality management systems._x000a_ * Proficiency in quality assurance methodologies and tools, such as statistical process control (SPC) and failure mode and effects analysis (FMEA)._x000a_ * Excellent problem-solving and analytical skills, with the ability to identify root causes of quality issues and implement effective corrective actions._x000a_ * Strong communication and interpersonal skills, with the ability to collaborate with cross-functional teams._x000a_ * Familiarity with LFP battery manufacturing processes and quality control practices."/>
    <x v="0"/>
    <x v="4"/>
    <x v="128"/>
    <x v="4"/>
    <n v="4811197"/>
    <x v="109"/>
    <x v="6"/>
    <x v="1"/>
  </r>
  <r>
    <n v="1025"/>
    <x v="909"/>
    <x v="103"/>
    <x v="0"/>
    <x v="0"/>
    <x v="441"/>
    <x v="594"/>
    <s v="1 month ago"/>
    <n v="58"/>
    <s v="Job Description_x000a__x000a__x000a_ * Following specifications and calculations to create various technical drawings._x000a_ * Preparing both rough sketches and detailed work with CADD systems._x000a_ * Performing calculations for materials and weight limitations._x000a_ * Communicating with architects and engineers, and incorporating knowledge gained into drawings._x000a_ * Preparing, reviewing and redrafting alongside the engineering team._x000a_ * Ensuring final designs are compliant with building regulations._x000a_ * Identifying and communicating potential design problems to the rest of the team."/>
    <x v="0"/>
    <x v="1"/>
    <x v="124"/>
    <x v="0"/>
    <n v="31133913"/>
    <x v="23"/>
    <x v="10"/>
    <x v="0"/>
  </r>
  <r>
    <n v="1026"/>
    <x v="910"/>
    <x v="106"/>
    <x v="9"/>
    <x v="1"/>
    <x v="454"/>
    <x v="573"/>
    <s v="3 months ago"/>
    <n v="27"/>
    <s v="Job Title: Mechanical Engineer_x000a__x000a_Position Overview_x000a__x000a_Are you a talented Mechanical Engineer seeking an exciting career opportunity in Canada? Visa Answer is actively searching for an exceptional individual to join our esteemed overseas client's team in Canada. This position offers a highly competitive compensation package, with an annual salary of $500,000 USD, making it a truly exceptional opportunity for professionals looking to achieve significant financial growth and career advancement._x000a__x000a_Job Description_x000a__x000a_As a Mechanical Engineer, you will play a pivotal role in our client's organization in Canada. You will be responsible for contributing to the design, development, and implementation of innovative mechanical systems, ensuring they meet the highest industry standards and performance requirements. This is a unique opportunity to work on cutting-edge projects and make a substantial impact on the field of mechanical engineering._x000a__x000a_Key Responsibilities_x000a__x000a_Design and Development: Collaborate with a team of engineers to design, analyze, and develop mechanical systems and components for various projects._x000a__x000a_Engineering Analysis: Conduct thorough engineering analysis and simulations to evaluate the structural integrity, performance, and safety of mechanical systems._x000a__x000a_Project Management: Manage project timelines, budgets, and resources effectively to ensure successful completion of assignments._x000a__x000a_Research and Innovation: Stay up-to-date with industry trends and emerging technologies to integrate innovative solutions into projects._x000a__x000a_Quality Assurance: Implement and maintain quality control measures to guarantee the reliability and performance of mechanical systems._x000a__x000a_Documentation: Prepare and maintain comprehensive engineering documentation, including reports, schematics, and technical drawings._x000a__x000a_Compliance: Ensure compliance with all relevant industry codes, standards, and regulations in Canada._x000a__x000a_Collaboration: Work closely with interdisciplinary teams, including electrical engineers, designers, and project managers, to achieve project goals._x000a__x000a_Problem Solving: Analyze and troubleshoot complex engineering issues, proposing effective solutions._x000a__x000a_Qualifications_x000a__x000a_Bachelor's or Master's degree in Mechanical Engineering or a related field._x000a__x000a_Professional Engineer (P.Eng.) designation is highly preferred._x000a__x000a_Proven experience in mechanical design, analysis, and project management._x000a__x000a_Proficiency in CAD software and other engineering tools._x000a__x000a_Strong analytical and problem-solving skills._x000a__x000a_Excellent communication and teamwork abilities._x000a__x000a_Knowledge of local building codes, regulations, and safety standards in Canada._x000a__x000a_Innovative mindset with a passion for continuous improvement._x000a__x000a_Benefits_x000a__x000a_Competitive annual salary of $500,000 USD._x000a__x000a_Opportunity for career advancement and professional development._x000a__x000a_Comprehensive health and dental benefits._x000a__x000a_Relocation assistance, if required._x000a__x000a_An exciting work environment with access to cutting-edge technology._x000a__x000a_A chance to make a significant impact on the field of mechanical engineering._x000a__x000a_How To Apply_x000a__x000a_If you are ready to take your career to new heights and are excited about the prospect of working in Canada on groundbreaking projects, we encourage you to apply today. Please submit your resume, a cover letter detailing your relevant experience, and any additional relevant documentation to [email address]._x000a__x000a_Visa Answer is an equal opportunity employer. We welcome applications from all qualified individuals, including those with diverse backgrounds and experiences._x000a__x000a_Note: The mentioned salary is for illustrative purposes and may not reflect current market conditions or visa requirements for foreign nationals working in Canada. Please refer to current labor laws and regulations for accurate details."/>
    <x v="0"/>
    <x v="4"/>
    <x v="0"/>
    <x v="137"/>
    <n v="33585827"/>
    <x v="54"/>
    <x v="0"/>
    <x v="0"/>
  </r>
  <r>
    <n v="1027"/>
    <x v="911"/>
    <x v="1"/>
    <x v="1"/>
    <x v="1"/>
    <x v="441"/>
    <x v="595"/>
    <s v="1 month ago"/>
    <n v="68"/>
    <s v="Job Description: Engineer- Projects_x000a__x000a__x000a_ * Able to generate 2D and 3D modeling in CREO Parametric._x000a_ * Able to work in Plastic Component &amp; home appliances product development design._x000a_ * Able to work with minimum supervision_x000a_ * Willing to relocate to client location._x000a_ * Must be good in communication and problem solving._x000a_   _x000a_   _x000a__x000a_Software Skills_x000a__x000a__x000a_ * CREO_x000a_ * AUTOCAD._x000a_   _x000a_   _x000a__x000a_Roles And Responsibilities_x000a__x000a__x000a_ * Participation in brainstorming sessions for creating design concept and detailed engineering with tooling, fixture and functions as required._x000a_ * Working on part design, assembly as well as process design of plastic components as per standards._x000a_ * Testing of master assemblies and components._x000a_ * Creating product design concepts using Creo._x000a_ * Design new products considering manufacturability, cost, performance and durability._x000a_ * Finalizing BOM as and when needed."/>
    <x v="0"/>
    <x v="1"/>
    <x v="0"/>
    <x v="73"/>
    <n v="1399672"/>
    <x v="41"/>
    <x v="13"/>
    <x v="0"/>
  </r>
  <r>
    <n v="1028"/>
    <x v="912"/>
    <x v="110"/>
    <x v="8"/>
    <x v="1"/>
    <x v="441"/>
    <x v="595"/>
    <s v="2 months ago"/>
    <n v="92"/>
    <s v="Qualifications And Skills_x000a__x000a__x000a_ * Bachelor's degree in Mechanical Engineering or related field_x000a_ * 1 to 3 years of experience in a design engineering role_x000a_ * Proficiency in CAD software, particularly SOLIDWORKS_x000a_ * Strong communication skills to effectively collaborate with cross-functional teams_x000a_ * Creative ideation and problem-solving abilities_x000a_ * Knowledge of manufacturing processes and materials_x000a_ * Ability to interpret and analyze technical drawings and specifications_x000a_ * Experience in product development and design optimization_x000a_ * Strong attention to detail and accuracy_x000a_ * Ability to work independently as well as in a team environment_x000a_   _x000a_   _x000a__x000a_Roles And Responsibilities_x000a__x000a__x000a_ * Collaborate with cross-functional teams to develop innovative designs and engineering solutions for our clients' projects_x000a_ * Utilize CAD software, such as SOLIDWORKS, to create detailed drawings and 3D models for product development_x000a_ * Conduct feasibility studies and perform analysis to ensure the manufacturability and functionality of designs_x000a_ * Create and maintain design documents, including technical drawings, specifications, and bill of materials_x000a_ * Coordinate with suppliers and vendors to ensure timely delivery of components and materials_x000a_ * Participate in design reviews and provide technical input to optimize design performance and cost-efficiency_x000a_ * Support the prototyping and testing/validation process to validate design concepts and troubleshoot any issues_x000a_ * Stay updated with the latest industry trends, technologies, and standards in design engineering_x000a_ * Collaborate with manufacturing teams to ensure seamless transition from design to production"/>
    <x v="0"/>
    <x v="1"/>
    <x v="1"/>
    <x v="136"/>
    <n v="1399672"/>
    <x v="110"/>
    <x v="13"/>
    <x v="0"/>
  </r>
  <r>
    <n v="1029"/>
    <x v="913"/>
    <x v="1"/>
    <x v="1"/>
    <x v="1"/>
    <x v="441"/>
    <x v="595"/>
    <s v="1 month ago"/>
    <n v="25"/>
    <s v="Qualification : Diploma /BE (Mechanical/ Automobile)_x000a__x000a__x000a_ * Designing and producing visual interpretations of automobiles and their components using computer-aided design packages_x000a_ * Resolve engineering problems and find appropriate solutions;_x000a_ * Building prototypes of components, developing test procedures and conducting tests using software_x000a_ * Packages and physical testing methods;_x000a_ * Researching, designing and developing machinery and systems for automobiles;_x000a_ * Preparing material, cost and timing estimates, reports and design specifications;_x000a_ * Studying the energy, environmental and safety aspects of the planned work;_x000a_ * Investigating mechanical failures or unexpected maintenance problems;_x000a_ * Reviewing and approving designs, calculations and cost estimates;_x000a_ * To design, develop, build, test and modify models._x000a_ * To design and analyze design control systems or algorithms._x000a_ * To develop methodologies in calibration, engineering specifications and cost estimates for new design concepts, and control feature specifications and requirements._x000a_ * Should have a min. 2-3 CAD/CAE software handling experience, CATIA V5, SOLID EDGE, SOLIDWORKS, CREO, CATIA, Autodesk inventor etc._x000a_ * Hands on experience in Sheet Metal part design, mold design and die design_x000a_ * Create all levels of 3D &amp; 2 D drawings for the bus with proper information for ease of Manufacturing and Assembly_x000a_ * To make assembly design incorporating manufacturing process._x000a_ * Create drawings with GD&amp; T &amp; Tolerance Stack up in accordance to the process_x000a_ * Well versed with bus body standards and Design releases considering applicable legal requirements._x000a_ * Knowledge of DFMEA, DFM, DFS, DFA and manufacturing technologies._x000a_ * Preparation of Bill of material (BOM) &amp; drawing release through PLM"/>
    <x v="0"/>
    <x v="0"/>
    <x v="0"/>
    <x v="73"/>
    <n v="1399672"/>
    <x v="111"/>
    <x v="0"/>
    <x v="0"/>
  </r>
  <r>
    <n v="1030"/>
    <x v="914"/>
    <x v="21"/>
    <x v="3"/>
    <x v="0"/>
    <x v="466"/>
    <x v="596"/>
    <s v="1 day ago"/>
    <n v="41"/>
    <s v=" * Prepare HVAC design Calculations_x000a_ * Prepare HVAC Design &amp; Detail layouts_x000a_ * Prepare mechanical details and concept design drawings for various building and construction types to be built predominantly in Canada_x000a_ * Responsible for Revit and CAD standards, implementation, and enforcement_x000a_ * Agree priorities and deadlines for drawing production with iCRC-coordinator_x000a_ * Automate routines to support standards and productivity_x000a_ * Provide quality control for completeness and adherence to company standards of all drawings produced_x000a_ * Assist in developing and enforcing BIM documentation and workflow process standards_x000a_ * Input to the co-ordination of engineering services on projects_x000a_ * Complete design sketches for information in tender documents for small / routine work_x000a_ * Produce work to specified WSP in Canada BIM standards and suggest revisions to standards as appropriate_x000a_ * Provide advice and coaching to technicians on intermediate Revit functions when requested_x000a_ * Follow QA, document control, archiving guidelines on all work_x000a_ * Work with project team members on specified aspects of the project_x000a_ * Working with others, to assist in the following tasks: Costing of Revit work and Process Improvement work_x000a_ * Creation and maintenance of the software template files to assure standards"/>
    <x v="0"/>
    <x v="0"/>
    <x v="0"/>
    <x v="21"/>
    <n v="222949"/>
    <x v="0"/>
    <x v="0"/>
    <x v="1"/>
  </r>
  <r>
    <n v="1031"/>
    <x v="915"/>
    <x v="45"/>
    <x v="1"/>
    <x v="1"/>
    <x v="441"/>
    <x v="595"/>
    <s v="2 months ago"/>
    <n v="25"/>
    <s v="Job Description: Engineer- Projects_x000a__x000a__x000a_ * Able to generate 2D and 3D modeling in CREO Parametric._x000a_ * Able to work in Plastic Component &amp; home appliances product development design._x000a_ * Able to work with minimum supervision_x000a_ * Willing to relocate to client location._x000a_ * Must be good in communication and problem solving._x000a_   _x000a_   _x000a__x000a_Software Skills_x000a__x000a__x000a_ * CREO_x000a_ * AUTOCAD._x000a_   _x000a_   _x000a__x000a_Roles And Responsibilities_x000a__x000a__x000a_ * Participation in brainstorming sessions for creating design concept and detailed engineering with tooling, fixture and functions as required._x000a_ * Working on part design, assembly as well as process design of plastic components as per standards._x000a_ * Testing of master assemblies and components._x000a_ * Creating product design concepts using Creo._x000a_ * Design new products considering manufacturability, cost, performance and durability._x000a_ * Finalizing BOM as and when needed."/>
    <x v="0"/>
    <x v="1"/>
    <x v="0"/>
    <x v="136"/>
    <n v="1399672"/>
    <x v="41"/>
    <x v="13"/>
    <x v="0"/>
  </r>
  <r>
    <n v="1032"/>
    <x v="916"/>
    <x v="106"/>
    <x v="9"/>
    <x v="1"/>
    <x v="454"/>
    <x v="573"/>
    <s v="3 months ago"/>
    <n v="100"/>
    <s v="Job Title: Mechanical Engineer_x000a__x000a_Position Overview_x000a__x000a_Are you a talented Mechanical Engineer seeking an exciting career opportunity in Canada? Visa Answer is actively searching for an exceptional individual to join our esteemed overseas client's team in Canada. This position offers a highly competitive compensation package, with an annual salary of $500,000 USD, making it a truly exceptional opportunity for professionals looking to achieve significant financial growth and career advancement._x000a__x000a_Job Description_x000a__x000a_As a Mechanical Engineer, you will play a pivotal role in our client's organization in Canada. You will be responsible for contributing to the design, development, and implementation of innovative mechanical systems, ensuring they meet the highest industry standards and performance requirements. This is a unique opportunity to work on cutting-edge projects and make a substantial impact on the field of mechanical engineering._x000a__x000a_Key Responsibilities_x000a__x000a_Design and Development: Collaborate with a team of engineers to design, analyze, and develop mechanical systems and components for various projects._x000a__x000a_Engineering Analysis: Conduct thorough engineering analysis and simulations to evaluate the structural integrity, performance, and safety of mechanical systems._x000a__x000a_Project Management: Manage project timelines, budgets, and resources effectively to ensure successful completion of assignments._x000a__x000a_Research and Innovation: Stay up-to-date with industry trends and emerging technologies to integrate innovative solutions into projects._x000a__x000a_Quality Assurance: Implement and maintain quality control measures to guarantee the reliability and performance of mechanical systems._x000a__x000a_Documentation: Prepare and maintain comprehensive engineering documentation, including reports, schematics, and technical drawings._x000a__x000a_Compliance: Ensure compliance with all relevant industry codes, standards, and regulations in Canada._x000a__x000a_Collaboration: Work closely with interdisciplinary teams, including electrical engineers, designers, and project managers, to achieve project goals._x000a__x000a_Problem Solving: Analyze and troubleshoot complex engineering issues, proposing effective solutions._x000a__x000a_Qualifications_x000a__x000a_Bachelor's or Master's degree in Mechanical Engineering or a related field._x000a__x000a_Professional Engineer (P.Eng.) designation is highly preferred._x000a__x000a_Proven experience in mechanical design, analysis, and project management._x000a__x000a_Proficiency in CAD software and other engineering tools._x000a__x000a_Strong analytical and problem-solving skills._x000a__x000a_Excellent communication and teamwork abilities._x000a__x000a_Knowledge of local building codes, regulations, and safety standards in Canada._x000a__x000a_Innovative mindset with a passion for continuous improvement._x000a__x000a_Benefits_x000a__x000a_Competitive annual salary of $500,000 USD._x000a__x000a_Opportunity for career advancement and professional development._x000a__x000a_Comprehensive health and dental benefits._x000a__x000a_Relocation assistance, if required._x000a__x000a_An exciting work environment with access to cutting-edge technology._x000a__x000a_A chance to make a significant impact on the field of mechanical engineering._x000a__x000a_How To Apply_x000a__x000a_If you are ready to take your career to new heights and are excited about the prospect of working in Canada on groundbreaking projects, we encourage you to apply today. Please submit your resume, a cover letter detailing your relevant experience, and any additional relevant documentation to [email address]._x000a__x000a_Visa Answer is an equal opportunity employer. We welcome applications from all qualified individuals, including those with diverse backgrounds and experiences._x000a__x000a_Note: The mentioned salary is for illustrative purposes and may not reflect current market conditions or visa requirements for foreign nationals working in Canada. Please refer to current labor laws and regulations for accurate details."/>
    <x v="0"/>
    <x v="4"/>
    <x v="0"/>
    <x v="137"/>
    <n v="33585827"/>
    <x v="11"/>
    <x v="6"/>
    <x v="0"/>
  </r>
  <r>
    <n v="1033"/>
    <x v="917"/>
    <x v="45"/>
    <x v="1"/>
    <x v="1"/>
    <x v="467"/>
    <x v="597"/>
    <s v="2 months ago"/>
    <n v="25"/>
    <s v="This candidate will be responsible for the development, implementation, maintenance, and improvement of quality assurance processes. Throughout the implementation and maintenance process, this candidate should use data analysis to better understand quality reporting measures and improve processes._x000a__x000a_Responsibilities_x000a__x000a__x000a_ * Perform problem identification, resolution, loss reporting and continuous improvement_x000a_ * Design and implement methods for process control, process improvement, testing and inspection_x000a_ * Develop, execute, and analyze quality reporting measures_x000a_ * Participate in internal and external quality audits_x000a_   _x000a_   _x000a__x000a_Qualifications_x000a__x000a__x000a_ * Bachelor's degree or equivalent in Mechanical, Electrical, or Manufacturing Engineering_x000a_ * 4+ years' of industry experience_x000a_ * Strong knowledge of quality tools used in the industry_x000a_ * Analytical and quantitative approach to problem solving"/>
    <x v="0"/>
    <x v="1"/>
    <x v="123"/>
    <x v="218"/>
    <n v="5781371"/>
    <x v="112"/>
    <x v="24"/>
    <x v="0"/>
  </r>
  <r>
    <n v="1034"/>
    <x v="918"/>
    <x v="94"/>
    <x v="9"/>
    <x v="1"/>
    <x v="468"/>
    <x v="573"/>
    <s v="3 months ago"/>
    <n v="31"/>
    <s v="Job Title: Mechanical Engineer_x000a__x000a_Position Overview_x000a__x000a_Are you a talented Mechanical Engineer seeking an exciting career opportunity in Canada? Visa Answer is actively searching for an exceptional individual to join our esteemed overseas client's team in Canada. This position offers a highly competitive compensation package, with an annual salary of $500,000 USD, making it a truly exceptional opportunity for professionals looking to achieve significant financial growth and career advancement._x000a__x000a_Job Description_x000a__x000a_As a Mechanical Engineer, you will play a pivotal role in our client's organization in Canada. You will be responsible for contributing to the design, development, and implementation of innovative mechanical systems, ensuring they meet the highest industry standards and performance requirements. This is a unique opportunity to work on cutting-edge projects and make a substantial impact on the field of mechanical engineering._x000a__x000a_Key Responsibilities_x000a__x000a_Design and Development: Collaborate with a team of engineers to design, analyze, and develop mechanical systems and components for various projects._x000a__x000a_Engineering Analysis: Conduct thorough engineering analysis and simulations to evaluate the structural integrity, performance, and safety of mechanical systems._x000a__x000a_Project Management: Manage project timelines, budgets, and resources effectively to ensure successful completion of assignments._x000a__x000a_Research and Innovation: Stay up-to-date with industry trends and emerging technologies to integrate innovative solutions into projects._x000a__x000a_Quality Assurance: Implement and maintain quality control measures to guarantee the reliability and performance of mechanical systems._x000a__x000a_Documentation: Prepare and maintain comprehensive engineering documentation, including reports, schematics, and technical drawings._x000a__x000a_Compliance: Ensure compliance with all relevant industry codes, standards, and regulations in Canada._x000a__x000a_Collaboration: Work closely with interdisciplinary teams, including electrical engineers, designers, and project managers, to achieve project goals._x000a__x000a_Problem Solving: Analyze and troubleshoot complex engineering issues, proposing effective solutions._x000a__x000a_Qualifications_x000a__x000a_Bachelor's or Master's degree in Mechanical Engineering or a related field._x000a__x000a_Professional Engineer (P.Eng.) designation is highly preferred._x000a__x000a_Proven experience in mechanical design, analysis, and project management._x000a__x000a_Proficiency in CAD software and other engineering tools._x000a__x000a_Strong analytical and problem-solving skills._x000a__x000a_Excellent communication and teamwork abilities._x000a__x000a_Knowledge of local building codes, regulations, and safety standards in Canada._x000a__x000a_Innovative mindset with a passion for continuous improvement._x000a__x000a_Benefits_x000a__x000a_Competitive annual salary of $500,000 USD._x000a__x000a_Opportunity for career advancement and professional development._x000a__x000a_Comprehensive health and dental benefits._x000a__x000a_Relocation assistance, if required._x000a__x000a_An exciting work environment with access to cutting-edge technology._x000a__x000a_A chance to make a significant impact on the field of mechanical engineering._x000a__x000a_How To Apply_x000a__x000a_If you are ready to take your career to new heights and are excited about the prospect of working in Canada on groundbreaking projects, we encourage you to apply today. Please submit your resume, a cover letter detailing your relevant experience, and any additional relevant documentation to [email address]._x000a__x000a_Visa Answer is an equal opportunity employer. We welcome applications from all qualified individuals, including those with diverse backgrounds and experiences._x000a__x000a_Note: The mentioned salary is for illustrative purposes and may not reflect current market conditions or visa requirements for foreign nationals working in Canada. Please refer to current labor laws and regulations for accurate details."/>
    <x v="0"/>
    <x v="4"/>
    <x v="0"/>
    <x v="137"/>
    <n v="33585827"/>
    <x v="54"/>
    <x v="0"/>
    <x v="0"/>
  </r>
  <r>
    <n v="1035"/>
    <x v="919"/>
    <x v="1"/>
    <x v="1"/>
    <x v="1"/>
    <x v="441"/>
    <x v="598"/>
    <s v="1 month ago"/>
    <n v="200"/>
    <s v="Job Description_x000a__x000a_A Mechanical Design Engineer is responsible for designing, developing, and testing_x000a__x000a_mechanical systems, components, and equipment. They collaborate with_x000a__x000a_cross-functional teams to create innovative solutions that meet project requirements_x000a__x000a_and industry standards. The role involves utilizing computer-aided design (CAD)_x000a__x000a_software, conducting analysis, and ensuring designs are feasible, reliable, and_x000a__x000a_cost-effective. Additionally, Mechanical Design Engineers may be involved in_x000a__x000a_prototyping, troubleshooting, and supporting manufacturing processes._x000a__x000a_Key Responsibilities_x000a__x000a__x000a_ * Designing and developing mechanical systems, components, and equipment_x000a_   _x000a_   _x000a__x000a_according to project specifications._x000a__x000a__x000a_ * Utilizing CAD software (SolidWorks) to create 2D and 3D models, assemblies, and_x000a_   _x000a_   _x000a__x000a_detailed engineering drawings._x000a__x000a__x000a_ * Conducting analysis and simulations (e.g., finite element analysis, computational_x000a_   _x000a_   _x000a__x000a_fluid dynamics) to validate designs and optimize performance._x000a__x000a__x000a_ * Collaborating with cross-functional teams, including electrical engineers,_x000a_   _x000a_   _x000a__x000a_industrial designers, and manufacturing personnel, to ensure design feasibility_x000a__x000a_and integration._x000a__x000a__x000a_ * Participating in design reviews, providing technical input, and incorporating_x000a_   _x000a_   _x000a__x000a_feedback to improve designs._x000a__x000a__x000a_ * Creating and maintaining engineering documentation, such as design_x000a_   _x000a_   _x000a__x000a_specifications, test plans, and reports._x000a__x000a__x000a_ * Troubleshooting and resolving design-related issues during development and_x000a_   _x000a_   _x000a__x000a_manufacturing stages._x000a__x000a__x000a_ * Evaluating and selecting appropriate materials, components, and suppliers to_x000a_   _x000a_   _x000a__x000a_meet quality, cost, and performance requirements._x000a__x000a_Skills And Qualifications_x000a__x000a__x000a_ * Bachelor's or Master's degree in Mechanical Engineering or a related field._x000a_ * Proven experience (min-3 years) in mechanical design engineering._x000a_ * Proficiency in CAD software ( SolidWorks) for 2D and 3D modeling._x000a_ * Strong knowledge of engineering principles (statics, dynamics,_x000a_   _x000a_   _x000a__x000a_kinematics,thermals, materials, and manufacturing processes._x000a__x000a__x000a_ * Experience with simulation and analysis software (basic to medium designer_x000a_   _x000a_   _x000a__x000a_level simulation) for design validation._x000a__x000a__x000a_ * Familiarity with relevant industry standards and regulations.(optional)_x000a_ * Excellent problem-solving and analytical skills._x000a_ * Ability to work independently as well as collaboratively in a team environment._x000a_ * Effective communication skills to convey technical information and collaborate_x000a_   _x000a_   _x000a__x000a_with cross-functional teams._x000a__x000a__x000a_ * Attention to detail and a commitment to producing high-quality designs._x000a_ * Strong organizational and time management skills to meet project deadlines._x000a_ * Knowledge of prototyping techniques and hands-on experience with tools and_x000a_   _x000a_   _x000a__x000a_equipment is a plus._x000a__x000a__x000a_ * Familiarity with design for manufacturing (DFM), DFMEA and design for assembly_x000a_   _x000a_   _x000a__x000a_(DFA) principles and other robust design tools._x000a__x000a__x000a_ * Familiarity with project management concepts and tools. (optional)_x000a_   _x000a_   _x000a__x000a_Qualifications_x000a__x000a__x000a_ * Bachelor's degree in Mechanical Engineering or related field_x000a_ * 4+ years' of industry experience_x000a_ * Strong knowledge of mechanical parts and computer-aided design"/>
    <x v="0"/>
    <x v="4"/>
    <x v="0"/>
    <x v="157"/>
    <n v="90626665"/>
    <x v="0"/>
    <x v="0"/>
    <x v="0"/>
  </r>
  <r>
    <n v="1036"/>
    <x v="920"/>
    <x v="111"/>
    <x v="11"/>
    <x v="1"/>
    <x v="467"/>
    <x v="599"/>
    <s v="5 months ago"/>
    <n v="200"/>
    <s v="About Company: Founded in 1982, Jupiter Business Services Pvt. Ltd is a small scale industry specialized in automotive stamping and welded assemblies._x000a__x000a_Job Type: Permanent Full Time_x000a__x000a_Job Description For The Role Of Quality Engineer_x000a__x000a__x000a_ * To ensure reduction/ elimination of customer rejection, return, problems, and issues through a structured approach._x000a_ * Ensuring implementation of Control Plans (including SPC, PY, etc.) for process control during the in-process stage._x000a_ * Ensure the use of a scientific sampling plan/ inspection plan during incoming and pre-dispatch stages._x000a_ * To ensure the correct identification of the root cause for all quality issues._x000a_ * To ensure proper identification and availability of calibrated measuring and test equipment and also inspection and checking fixtures at all times._x000a_   _x000a_   _x000a__x000a_Skills: inspection plan,process control,calibrated measuring,inspection,customer rejection,inspection fixtures,quality assurance,root cause,control plans,quality control,test equipments"/>
    <x v="0"/>
    <x v="4"/>
    <x v="123"/>
    <x v="0"/>
    <n v="13186341"/>
    <x v="11"/>
    <x v="6"/>
    <x v="0"/>
  </r>
  <r>
    <n v="1037"/>
    <x v="921"/>
    <x v="45"/>
    <x v="1"/>
    <x v="1"/>
    <x v="440"/>
    <x v="263"/>
    <s v="2 months ago"/>
    <n v="25"/>
    <s v="Skills/Competencies_x000a__x000a__x000a_ * Basic knowledge of Engg. Subjects: Strength of_x000a_   _x000a_   _x000a__x000a_materials, Material Science, Production_x000a__x000a_Technology, Machine design;_x000a__x000a__x000a_ * Must have exposure &amp; experience in developing_x000a_   _x000a_   _x000a__x000a_a new product from design to manufacturing,_x000a__x000a_assembly and testing;_x000a__x000a__x000a_ * Strong knowledge of engineering mechanics,_x000a_   _x000a_   _x000a__x000a_strength of materials, machine design and_x000a__x000a_engineering concepts, pneumatics, hydraulics,_x000a__x000a_thermodynamics, Fluid machinery and its_x000a__x000a_applications. Basics of Ansys;_x000a__x000a__x000a_ * Team player must have good Inter-personal_x000a_   _x000a_   _x000a__x000a_skills; Good communication skills_x000a__x000a__x000a_ * Ability to handle new machine design projects_x000a_   _x000a_   _x000a__x000a_independently;_x000a__x000a_Perform design revision based on internal and field_x000a__x000a_feedback and its documentation;_x000a__x000a_DFMEA knowledge and its usage_x000a__x000a_Ability to perform basic hand calculation and_x000a__x000a_documentation;_x000a__x000a_Cost reduction projects;_x000a__x000a_Vendor interaction;_x000a__x000a_Hands on experience on CAD tools like CREO,_x000a__x000a_WindChill;_x000a__x000a_Hands on experience of ERP tools;_x000a__x000a_Strong Analytical skills_x000a__x000a__x000a_ * Requires good skills in change management,_x000a_   _x000a_   _x000a__x000a_problem solving, communication skills, customer_x000a__x000a_orientation, product technology, personal_x000a__x000a_effectiveness, project management, team skills and_x000a__x000a_quality._x000a__x000a_Roles &amp; Responsibilities_x000a__x000a_Product Knowledge_x000a__x000a_&gt;Understand and gain knowledge of CNC SHA series machines Working principles_x000a__x000a_&gt;Accessories and attachments_x000a__x000a_New product design_x000a__x000a_Sustenance of existing product through implementation of field feedback_x000a__x000a_Calculations from first principles with reference to standard text books; Design Standards;_x000a__x000a_Technical and Manufacturer catalogues_x000a__x000a_Component selection and vendor interaction_x000a__x000a_Documentation of various calculations; sketching of ideas_x000a__x000a_Hands on participation during Prototype development &amp; Testing_x000a__x000a_Technical Support to Servicing_x000a__x000a_Effective interaction with other departments and decision making_x000a__x000a_Customer interaction and customer &amp; market driven product development_x000a__x000a_Cost reduction projects_x000a__x000a_Technical support marketing dept._x000a__x000a_Responsibility and Authority_x000a__x000a_People Management and Learning &amp; Development_x000a__x000a_Must have Good attitude to mingle with co-engineers and ACE folks_x000a__x000a_Pro-active and ownership driven approach; Team building and management_x000a__x000a_Learning through reading, attending seminars, knowledge sharing sessions, Training, Expo_x000a__x000a_Document Control ,MIS &amp; Reporting_x000a__x000a_Interaction with HoD / Senior colleagues to share the status of assigned works and obtain necessary_x000a__x000a_guidance; Weekly reporting_x000a__x000a_Documenting design calculation_x000a__x000a_Authority_x000a__x000a_Free to discuss with HoD_x000a__x000a_Free to do R&amp;D and express ideas; improvements_x000a__x000a_Free work hands on_x000a__x000a_Key Performance Indicator_x000a__x000a_Key Performance Indicator to be achieved by the role holder include_x000a__x000a_As per Project Schedules and Milestone charts"/>
    <x v="0"/>
    <x v="4"/>
    <x v="0"/>
    <x v="1"/>
    <n v="1131277"/>
    <x v="0"/>
    <x v="0"/>
    <x v="0"/>
  </r>
  <r>
    <n v="1038"/>
    <x v="922"/>
    <x v="7"/>
    <x v="0"/>
    <x v="0"/>
    <x v="469"/>
    <x v="600"/>
    <s v="4 weeks ago"/>
    <n v="42"/>
    <s v="Company Overview_x000a__x000a_Zeekers Technology Solutions Private Limited (ZTS) is a research-intensive company founded in 2023, specializing in providing economical IoT and AI-based solutions for the welding industry and smart mobility. Our mission is to make welding safe and sustainable by developing advanced welding helmets and IoT devices integrated with welding analytics. With a strong focus on robotics and autonomous technology, we aim to become a leader in the welding industry. Our team consists of talented individuals who are passionate about innovation and driving positive change._x000a__x000a_Job Overview_x000a__x000a_We are seeking a motivated and skilled Jr. Engineer for a  position. The ideal candidate should have more than 1 year of experience as a mechanical testing engineer and possess strong knowledge in pump and motor testing. Preference will be given to candidates who have worked in NABL Accredited Labs. Freshers can also apply for this role._x000a__x000a_Qualification_x000a__x000a_BE MECH"/>
    <x v="0"/>
    <x v="0"/>
    <x v="7"/>
    <x v="219"/>
    <n v="91304216"/>
    <x v="107"/>
    <x v="7"/>
    <x v="0"/>
  </r>
  <r>
    <n v="1039"/>
    <x v="923"/>
    <x v="65"/>
    <x v="6"/>
    <x v="1"/>
    <x v="470"/>
    <x v="106"/>
    <s v="4 months ago"/>
    <n v="53"/>
    <s v="Position:- R&amp;D position for Motor Grader Engineer._x000a__x000a__x000a__x000a__x000a_Qualification: BE Mechanical_x000a__x000a__x000a__x000a__x000a_Expereience Year- 4 8 Years_x000a__x000a__x000a__x000a__x000a_KRA's/Job Profile: Mechanical Engineer with 4-6 years' experience in engineering of Construction Equipment Product support for manufacturing and technical documentation._x000a__x000a__x000a__x000a__x000a_Looking for different Products like Paver and Compactor and Motor Gade_x000a__x000a__x000a__x000a__x000a_Totally 3 Positions_x000a__x000a__x000a__x000a__x000a_ * Motor Grader_x000a_ * Paver_x000a_ * Compactor (Soil/Tandom/Asphalt)_x000a__x000a__x000a__x000a__x000a_Desired Candidate Profile_x000a__x000a__x000a__x000a__x000a_1 Hands-on experience in 3D modelling and drafting_x000a__x000a__x000a__x000a__x000a_2 Preparation &amp; modification of engineering drawing in PLM_x000a__x000a__x000a__x000a__x000a_3 MM creation in SAP and provide support drawing for Production_x000a__x000a__x000a__x000a__x000a_ * Support for regular Production &amp; local development of shortages_x000a__x000a__x000a__x000a__x000a_5 Support for Proto fitment and for the Dull Inventory liquidation_x000a__x000a__x000a__x000a__x000a_6 Technical clarification to internal customers, vendors &amp; suppliers.._x000a__x000a__x000a__x000a__x000a_ * Preparation of ECR. ECN release and follow-up for PBOM update in SAP_x000a__x000a__x000a__x000a__x000a_8 Maintain tracker &amp; documentation for the Product improvement done_x000a__x000a__x000a__x000a__x000a_10 Maintain good contacts with Chinese counterparts &amp; internal customers_x000a__x000a__x000a__x000a__x000a_Justification Of Requirement_x000a__x000a__x000a__x000a__x000a_To cater R&amp;D activities related to Motor Grader, who can Support for coordinate with internal team members and support for local CFT an_x000a__x000a__x000a__x000a__x000a_Various aspects_x000a__x000a__x000a__x000a__x000a_ * STG 170C-10 CEV Stage V under Mass Production_x000a_ * STG 140C-10 CEV Stage IV Pilot batch production_x000a__x000a__x000a__x000a__x000a_Relevant organizations: Manufacturing OEM's or vendor partners related to heavy_x000a__x000a__x000a__x000a__x000a_industry."/>
    <x v="0"/>
    <x v="3"/>
    <x v="14"/>
    <x v="152"/>
    <n v="926408"/>
    <x v="101"/>
    <x v="0"/>
    <x v="0"/>
  </r>
  <r>
    <n v="1040"/>
    <x v="924"/>
    <x v="33"/>
    <x v="1"/>
    <x v="1"/>
    <x v="471"/>
    <x v="601"/>
    <s v="1 month ago"/>
    <n v="25"/>
    <s v="Dear_x000a__x000a_Candidate,_x000a__x000a_Required Design Engineer Mechanical for Manufacturing Companies_x000a__x000a_Position:DesignEngineer_x000a__x000a_Education: -B.Tech / Diploma - Mechanical Engineer_x000a__x000a_Experience: -From 1 to 8 yrs_x000a__x000a_Work Role_x000a__x000a_Mechanical Designer, designs, develops, and tests new products, such as machinery, robotics, tools, and sensors . Their primary duties include creating new products and designs, revising existing products, and providing installation support by writing technical operation documentation._x000a__x000a_This job is provided by Shine.com"/>
    <x v="0"/>
    <x v="0"/>
    <x v="0"/>
    <x v="0"/>
    <n v="5616160"/>
    <x v="113"/>
    <x v="15"/>
    <x v="0"/>
  </r>
  <r>
    <n v="1041"/>
    <x v="925"/>
    <x v="60"/>
    <x v="7"/>
    <x v="1"/>
    <x v="432"/>
    <x v="581"/>
    <s v="6 months ago"/>
    <n v="76"/>
    <s v="BE/ BTech Mechanical FRESHER_x000a__x000a_COMPANY:- Manufacturing Industry_x000a__x000a_JOB LOCATION:- Hooghly_x000a__x000a_SALARY:- 10,000 In Hand/ Month + Free Room + Canteen Facilities_x000a__x000a_QUALIFICATION:- BE/ BTech Mechanical (Only) (Diploma Candidates not allowed)_x000a__x000a_VACANCY:- 4 NO'S_x000a__x000a_CONSULTANCY TERMS &amp; CONDITIONS APPLY_x000a__x000a_CONTACT INFO---_x000a__x000a_Namrata Pal- 8910291069_x000a__x000a_Arijit Mondal- 9748042221_x000a__x000a_Benchmark Global Management services_x000a__x000a_97/A B.T. Road, Kolkata- 700090_x000a__x000a_Web: www.benchmarkglobal.in"/>
    <x v="0"/>
    <x v="0"/>
    <x v="0"/>
    <x v="137"/>
    <n v="33726644"/>
    <x v="1"/>
    <x v="0"/>
    <x v="0"/>
  </r>
  <r>
    <n v="1042"/>
    <x v="926"/>
    <x v="4"/>
    <x v="2"/>
    <x v="1"/>
    <x v="434"/>
    <x v="602"/>
    <s v="23 hours ago"/>
    <n v="152"/>
    <s v="About Us_x000a__x000a__x000a__x000a__x000a_AXISCADES is a technology solutions company focusing on engineering solutions and services. We bring expertise that caters to the engineering, technology, manufacturing and digital needs of fortune 100 clients in aerospace, defense, heavy engineering, automotive, energy &amp; medical equipment sectors. With decades of experience in creating innovative, sustainable and safer products worldwide, AXISCADES delivers business value across the entire engineering lifecycle. AXISCADES is headquartered in Bangalore and has offices across India, North America, Europe, and the Asia Pacific region_x000a__x000a__x000a__x000a__x000a_About the job_x000a__x000a__x000a__x000a__x000a_The ideal candidate should have a minimum 3 years of experience in diesel engine assembly. The candidate should possess expertise in various areas, including virtual build validation, time study, torque audit, and build book creation. They will be responsible for implementing modifications to processes, tools, and equipment to accommodate engineering changes and process change requests in engine, battery, chargers, motors, and locomotives assembly._x000a__x000a__x000a__x000a__x000a_What Youâ€™ll Do_x000a__x000a__x000a__x000a__x000a_ * Implement process/tool/equipment modifications to support Engineering Changes and Process Change requests at Engine / Battery / chargers / Motors / Locomotives Assembly_x000a_ * Create/update manufacturing process documents â€“ PFD, PFMEA, Safety FMEA, Control Plan, Standard Work and Standard Operating Procedures_x000a_ * Configure and update Standard Work and Torque tools in the Manufacturing Execution Support system (PINpoint/CAPP+/MESA)_x000a_ * Create/update process routing in SAP (CBS)_x000a_ * Conduct Engine/Loco Assembly/ Dis Assembly process audit. Work with cross functional team to resolve audit findings within stipulated time_x000a_ * Conduct Ergonomic Study for Engine Assembly process, identify gaps and implement suitable solution to eliminate ergonomic risks._x000a_ * Support continuous improvement drive by implementing improvement suggestions received from cross functional team_x000a_ * Support cross functional team to validate Engine Assembly issues, identify the root cause using Six Sigma methodology and support for issue resolution_x000a_ * Support New Product Introduction programs through procurement of process tools and equipment_x000a__x000a__x000a__x000a__x000a_What Weâ€™re Looking For_x000a__x000a__x000a__x000a__x000a_ * Bachelor's degree in Mechanical Engineering_x000a_ * 4-8 years of relevant work experience_x000a_ * Mandatory minimum of 3 years of hands-on experience in diesel engine assembly_x000a_ * Proficient in Virtual Build validation_x000a_ * Experienced in conducting Time studies for process optimization_x000a_ * Skilled in performing Torque Audits to ensure precision in assembly processes_x000a_ * Capable of creating comprehensive Build Books to document and guide assembly procedures_x000a_ * Strong background in Manufacturing Experience_x000a_ * Expertise in Virtual Build validation_x000a_ * Familiarity with the use of Vismockup tool"/>
    <x v="0"/>
    <x v="3"/>
    <x v="129"/>
    <x v="220"/>
    <n v="32285"/>
    <x v="10"/>
    <x v="7"/>
    <x v="1"/>
  </r>
  <r>
    <n v="1043"/>
    <x v="927"/>
    <x v="112"/>
    <x v="8"/>
    <x v="1"/>
    <x v="472"/>
    <x v="106"/>
    <s v="2 months ago"/>
    <n v="200"/>
    <s v="Job Location â€“ Bommasandra, Bangalore_x000a__x000a_Qualification - Qualification: Mechanical engineering_x000a__x000a_Experience: 3 to 5 years_x000a__x000a_Mode of Interview â€“ Face To Face_x000a__x000a_Responsibilities_x000a__x000a__x000a_ * Providing training for Quality inspectors_x000a_ * Monitoring of daily in-process rejection &amp; Analysis_x000a_ * Implementing kai-zen &amp; 5â€™S_x000a_ * Monitoring control chart and IMR chart._x000a_ * Line complaint monitoring Co-ordination with internal team for the needs and expectation._x000a_ * Taking corrective actions for high rejection &amp; customer complaints_x000a_ * Review &amp; update quality plans._x000a_ * Layout Inspection of cables._x000a_ * Preparation of One point advice ,Visual aids &amp; work instructions_x000a_ * Knowledge of Quality core tool(APQP,PPAP,FMEA ,MSA,SPC)_x000a_ * Monthly Trend charts preparation for monthly meeting_x000a_ * knowledge of process &amp; product audit_x000a_ * knowledge in ISO 9001:2015,IATF16949 &amp; EOHS._x000a_ * Good verbal and written communication skills._x000a_ * Good in computer skills i.e., MS Office Accpac, Mango, NovaQ, RamCo, Minitab, ERP_x000a_ * Creative thinking, Flexible, Independent"/>
    <x v="0"/>
    <x v="0"/>
    <x v="123"/>
    <x v="0"/>
    <n v="926408"/>
    <x v="9"/>
    <x v="0"/>
    <x v="0"/>
  </r>
  <r>
    <n v="1044"/>
    <x v="928"/>
    <x v="44"/>
    <x v="7"/>
    <x v="1"/>
    <x v="440"/>
    <x v="603"/>
    <s v="7 months ago"/>
    <n v="132"/>
    <s v="Job Responsibilities_x000a__x000a__x000a__x000a__x000a_ * Ability to work with multiple discipline projects_x000a_ * Execute work as per assign Drawing and figure out solution during execution of Project_x000a_ * Analysing technical drawings, interpreting specifications and determining the requirements of a given project._x000a_ * Prepare, schedule, Planning, coordinate, Work Delegation and monitor the assigned engineering projects_x000a_ * Perform overall quality control of the work (schedule, plans, personnels performance) and report regularly on project status_x000a_ * Interacting daily with the clients to interpret their needs and requirements and representing them in the field_x000a_ * Managing and monitoring all assigned projects with standard safety norms and obeyance at all times._x000a_ * Assign responsibilities and mentor project team_x000a_ * Coordinate with customer through mails &amp; telephone_x000a_ * Cooperate and communicate effectively with project manager and other project participants to provide assistance and technical support_x000a_ * Familiarity with rules, regulations, best practices and performance standards_x000a_ * Working experience in MS Office/excel/ppt....etc_x000a_ * Good in English, Letter writing &amp; customer interactions._x000a_ * Reporting to Project Head_x000a_ * Ensure adherence to laws and policies."/>
    <x v="0"/>
    <x v="1"/>
    <x v="0"/>
    <x v="152"/>
    <n v="92811966"/>
    <x v="7"/>
    <x v="6"/>
    <x v="0"/>
  </r>
  <r>
    <n v="1045"/>
    <x v="929"/>
    <x v="113"/>
    <x v="10"/>
    <x v="1"/>
    <x v="473"/>
    <x v="604"/>
    <s v="9 months ago"/>
    <n v="200"/>
    <s v=" * Perform market research to determine what types of products might be successful among consumers, research product ideas to determine their viability, and research how existing products are performing._x000a_ * Product development procedures from cradle to full scale industrial manufacturing stage; includes planning, simulations &amp; selection, sample ordering &amp; approval, preparing BOMs, material tracking, design release, KPIs updates, prototype assembly &amp; testing, etc._x000a_ * Investigate and design new process procedures with the aim of reducing material and labor costs, increasing production up-time and improve quality._x000a_ * Overseeing the engineering of product prototypes._x000a_ * Testing prototype products for functionality, ease-of-use, and longevity._x000a_ * Overseeing the production process &amp; resolving product issues._x000a_ * Existing Products route cause analysis from Production pointed view and necessary process implementations._x000a_   _x000a_   _x000a__x000a_Skills: route cause analysis"/>
    <x v="0"/>
    <x v="3"/>
    <x v="0"/>
    <x v="221"/>
    <n v="13334701"/>
    <x v="23"/>
    <x v="10"/>
    <x v="0"/>
  </r>
  <r>
    <n v="1046"/>
    <x v="930"/>
    <x v="37"/>
    <x v="1"/>
    <x v="1"/>
    <x v="474"/>
    <x v="106"/>
    <s v="1 month ago"/>
    <n v="67"/>
    <s v="This position is to encourage candidates to apply in the area of Vehicle Engineering. Overall_x000a__x000a_Coordination of activities and planning related to current and future Programs. Support Product_x000a__x000a_Engineering function with overall coordination within engineering and plant team for quality issues_x000a__x000a_related to design._x000a__x000a_ï‚· Provide technical support and assist problem solving with CFT (Cross Functional Team)_x000a__x000a_from divergent functions like Quality, PE, SQE, Mfg. &amp; SCM for quality concerns and_x000a__x000a_system improvement._x000a__x000a_ï‚· Implement design changes in discussions with PE SMTs related to quality &amp; product_x000a__x000a_concerns for current and new projects to provide robust design as output._x000a__x000a_ï‚· Participate in plant meetings that oversee Engineering issues related to design, warranty,_x000a__x000a_manufacturing issues &amp; customer complaints (internal &amp; external) in quality and post_x000a__x000a_launch meetings._x000a__x000a_ï‚· Interface between plant and engineering for quality concerns and continuous_x000a__x000a_improvement._x000a__x000a_ï‚· Knowledge of tester software used at different stations of car building._x000a__x000a_ï‚· Support other quality metrics like PQA, IPTV, DRR, DRL for engineering issues._x000a__x000a_ï‚· Knowledge of tools such as Vehicle Spy, CANOE, IMMO tool will be an advantage for_x000a__x000a_E&amp;E candidates._x000a__x000a_ï‚· Knowledge of CAD Software &amp; PLM tool is a must for Mechanical Candidates._x000a__x000a_ï‚· Co-ordination with supply chain to ensure new level of parts availability to support_x000a__x000a_production."/>
    <x v="0"/>
    <x v="0"/>
    <x v="0"/>
    <x v="0"/>
    <n v="926408"/>
    <x v="114"/>
    <x v="10"/>
    <x v="0"/>
  </r>
  <r>
    <n v="1048"/>
    <x v="931"/>
    <x v="114"/>
    <x v="6"/>
    <x v="1"/>
    <x v="475"/>
    <x v="605"/>
    <s v="4 months ago"/>
    <n v="28"/>
    <s v="Education: Diploma / BE Mechanical Engineer_x000a__x000a__x000a__x000a__x000a_Experience: 2 Year To 4 Year_x000a__x000a__x000a__x000a__x000a_Salary: Up To 25,000.00 Per Month_x000a__x000a__x000a__x000a__x000a_Details_x000a__x000a__x000a__x000a__x000a_Industry - Manufacturer / Machine_x000a__x000a__x000a__x000a__x000a_Facility - Transportation Will Be Provided By The Company._x000a__x000a__x000a__x000a__x000a_Job Description -_x000a__x000a__x000a__x000a__x000a_Manage All Phases Of Secondary Equipment To Ensure Successful New Program Launches_x000a__x000a__x000a__x000a__x000a_Design, Maintain, And Continuously Improve All Assembly Robotic Equipment To Ensure Safe And Efficient Operation_x000a__x000a__x000a__x000a__x000a_Support Maintenance And Engineering Activities, Including Preventative Maintenance, Troubleshooting And Repair Of All Equipment, Consistent With Departmental Expectations And Goals_x000a__x000a__x000a__x000a__x000a_Continuously Improve Secondary Equipment And Assembly Processes Through Increasing Machine Uptime And Capability While Decreasing Machine Cycle Time_x000a__x000a__x000a__x000a__x000a_Call/WhatsApp - +91 9104236679_x000a__x000a__x000a__x000a__x000a_Email - Madhvi@Everbestjob.Com"/>
    <x v="0"/>
    <x v="1"/>
    <x v="0"/>
    <x v="222"/>
    <n v="31230584"/>
    <x v="22"/>
    <x v="10"/>
    <x v="0"/>
  </r>
  <r>
    <n v="1049"/>
    <x v="932"/>
    <x v="23"/>
    <x v="0"/>
    <x v="0"/>
    <x v="467"/>
    <x v="606"/>
    <s v="3 weeks ago"/>
    <n v="200"/>
    <s v="This candidate will be responsible for the development, implementation, maintenance, and improvement of quality assurance processes. Throughout the implementation and maintenance process, this candidate should use data analysis to better understand quality reporting measures and improve processes.Â _x000a__x000a_Â _x000a__x000a_Responsibilities_x000a__x000a_ * Perform problem identification, resolution, loss reporting and continuous improvement_x000a_ * Design and implement methods for process control, process improvement, testing and inspection_x000a_ * Develop, execute, and analyze quality reporting measures_x000a_ * Participate in internal and external quality audits_x000a__x000a__x000a__x000a__x000a_Qualifications_x000a__x000a_ * Bachelor's degree or equivalent in Mechanical, Manufacturing Engineering_x000a_ * 3+ years' of industry experience_x000a_ * Strong knowledge of quality tools used in the industry_x000a_ * Analytical and quantitative approach to problem solving_x000a_ * NDT knowledge equired"/>
    <x v="0"/>
    <x v="0"/>
    <x v="5"/>
    <x v="20"/>
    <n v="96069721"/>
    <x v="11"/>
    <x v="6"/>
    <x v="0"/>
  </r>
  <r>
    <n v="1050"/>
    <x v="933"/>
    <x v="64"/>
    <x v="1"/>
    <x v="1"/>
    <x v="476"/>
    <x v="582"/>
    <s v="1 month ago"/>
    <n v="120"/>
    <s v="Eram Talent is looking for a skilled and motivated Mechanical Engineer to join our team. As a leading Talent Acquisition Company, Eram Talent specializes in providing recruitment solutions for various industries, including Oil &amp; Gas, Petroleum, Infrastructure, Energy, Water, Transportation, Science &amp; Technology, and Health Care. As a Mechanical Engineer, you will be responsible for designing, developing, and testing mechanical systems and equipment._x000a__x000a_Responsibilities:_x000a__x000a__x000a_ * Design and develop mechanical systems and equipment, ensuring compliance with industry standards and client requirements_x000a_ * Conduct feasibility studies and evaluate design options for optimization_x000a_ * Perform calculations and simulations to ensure mechanical systems meet performance and safety criteria_x000a_ * Coordinate with cross-functional teams to implement mechanical designs and resolve technical issues_x000a_ * Prepare technical documentation, including drawings, specifications, and test plans_x000a_ * Conduct tests and experiments to validate and improve mechanical designs_x000a_ * Collaborate with clients and project teams to ensure successful project completion_x000a_   _x000a_   _x000a__x000a_Requirements_x000a__x000a__x000a_ * Bachelor's degree in Mechanical Engineering or a related field_x000a_ * Minimum 10 years of experience in mechanical engineering, preferably in the Oil &amp; Gas industry_x000a_ * Solid knowledge of mechanical engineering principles, standards, and practices_x000a_ * Proficiency in CAD software and other engineering tools_x000a_ * Experience in design analysis and simulation using software such as Autodesk Inventor, SolidWorks, or ANSYS_x000a_ * Strong problem-solving and analytical skills_x000a_ * Excellent communication and interpersonal skills_x000a_ * Ability to work effectively in a team and independently_x000a_ * Knowledge of industry codes and regulations"/>
    <x v="2"/>
    <x v="3"/>
    <x v="1"/>
    <x v="9"/>
    <n v="20360862"/>
    <x v="59"/>
    <x v="8"/>
    <x v="0"/>
  </r>
  <r>
    <n v="1052"/>
    <x v="934"/>
    <x v="2"/>
    <x v="0"/>
    <x v="0"/>
    <x v="477"/>
    <x v="607"/>
    <s v="1 week ago"/>
    <n v="81"/>
    <s v="Job description:_x000a__x000a__x000a__x000a_Your Tasks:_x000a__x000a_ * Drive continuous benchmark of new technologies applicable to assembly processes._x000a_ * Develop new technologies and ensure roll out across ZF plants._x000a_ * Develop standards and roll out, i.e. Smart Automation, Bill of Technology, Lean Equipment Design, eManufacturing System Design ..._x000a_ * Training and Coaching manufacturing engineers inÂ manufacturing processesÂ and technology standards_x000a_ * Develop concepts of manufacturing processes for new products, conclude on best solution from Safety, Quality, Cost &amp; Investment perspectives._x000a_ * Support on DfMA, Manufacturing Simulation (mock-up) and Lean workshops_x000a_ * Drive projects supporting global and local process improvements._x000a_ * SupportÂ plantsÂ inÂ problem solving connected to technologyÂ driven issues._x000a_ * Build working teams across plants, regions - best practicesÂ &amp; lessons learned sharing.Â Support/driveÂ digitalizationÂ projects._x000a__x000a_Â Your profile:_x000a__x000a_ * Mechanical masterâ€™s degree from Technical University_x000a_ * Professional experience in manufacturing engineering scope/area in automotive industry for +5 years_x000a_ * Good knowledge regarding automotive standards &amp; norms_x000a_ * Active in benchmarking of newest technologies &amp; automotive industry trends_x000a_ * Experienced in project management &amp; works in cross functional team._x000a_ * Experience of process design and equipment specification creation with ability for investment estimation and technical recommendation_x000a_ * Proficiency in advanced manufacturing concept (SMED, Poka Yoke, JIDOKA, JIT, Lean, DFM/DFA, etc.) as well as Automation techniques_x000a_ * Expertise in standard manufacturing technologies, torquing, pressing, greasing, marking, object detection ..._x000a_ * Keen/passionate on digitalization, programming basics as advantage (e.g. Python), develop App., Power BIâ€¦_x000a_ * Creativity, openness, methodical approach is key for this position._x000a_ * Ability to train others, presentation skills._x000a_ * Ready to work in global environment._x000a_ * Six Sigma Green Belt Certifiedâ€¯- as advantage/proven problem-solving experience_x000a_ * Experience in selecting and cooperation with appropriate vendors._x000a_ * Good command of English is a must._x000a__x000a_Â "/>
    <x v="0"/>
    <x v="0"/>
    <x v="44"/>
    <x v="4"/>
    <n v="3745"/>
    <x v="10"/>
    <x v="7"/>
    <x v="1"/>
  </r>
  <r>
    <n v="1053"/>
    <x v="935"/>
    <x v="35"/>
    <x v="0"/>
    <x v="0"/>
    <x v="478"/>
    <x v="80"/>
    <s v="3 weeks ago"/>
    <n v="166"/>
    <s v="Domain Knowledge_x000a__x000a_Stamping Feasibility of Automotive Skin and Inner panels Stamping Process feasibility study Formability Study Simulations Tools Modeling in CADFormability Simulations_x000a__x000a_1. Qualification BE,/B tech in mechanical EnggDiploma in Mechanical EnggPost Diploma in Tool design from CITD/NTTF/IGTRDiploma in Tool and Die Making CITD/NTTF/IGTR_x000a__x000a_2.Total years of experience and IndustryMin 2 yearsMax 4 YearsIndustry: Automotive OEM, Reputed Tool Rooms, Reputed Design office_x000a__x000a_3. Domain/CAD Software experience.SoftwareWorking knowledge in Catia V5 (Surface Modeling)/UG NX Working Knowledge in Autoform or PAM STAMPÂ· DomainProcess feasibility studyProcess optimizationMethod plan designSound knowledge of Skin panel quality requirementsDraw Panel development for better quality, blank utilization and for better processSound Knowledge in product design change proposal for process feasibility and formability_x000a__x000a_4.Optimization of Blank holder shapeOptimization of bead geometryOptimization of bead geometryOptimization of Blank size for better utilization Panel flow study (Press automation) : Study of transfer curves for Cross bar and tri-axis transfer press Die size calculations Sound knowledge of various types of dies used in automotive industry Sound knowledge of various cams used in die design Die Design Knowledge on manufacturing process (from design to mass production)General knowledge on mechanical engineering_x000a__x000a_5. Soft skills Good presentation and technical communicationTeamwork and collaboration Business level English language command_x000a__x000a_6. Optimization of Blank size for better utilization Panel flow study (Press automation) : Study of transfer curves for Cross bar and tri-axis transfer press Die size calculations Sound knowledge of various types of dies used in automotive industry Sound knowledge of various cams used in die designDie DesignKnowledge on manufacturing process (from design to mass production)General knowledge on mechanical engineering_x000a__x000a_7. Soft skillsGood presentation and technical communicationTeamwork and collaborationBusiness level English language command_x000a__x000a__x000a__x000a__x000a_ð’ð¤ð¢ð¥ð¥ð¬Stamping SimulationAutoformPAM STAMPCatia V5UG-NX"/>
    <x v="0"/>
    <x v="3"/>
    <x v="1"/>
    <x v="4"/>
    <n v="6369"/>
    <x v="0"/>
    <x v="0"/>
    <x v="0"/>
  </r>
  <r>
    <n v="1056"/>
    <x v="936"/>
    <x v="99"/>
    <x v="10"/>
    <x v="1"/>
    <x v="434"/>
    <x v="608"/>
    <s v="9 months ago"/>
    <n v="91"/>
    <s v="Responsibilities_x000a__x000a_ï‚· Should be Strong in Solid Works with knowledge on the PLM_x000a__x000a_ï‚· Should be able to Generate Concepts for Jigs &amp; Fixtures._x000a__x000a_ï‚· Should have Knowledge on Design of Welding Fixtures_x000a__x000a_ï‚· Knowledge about Different types of Welding._x000a__x000a_ï‚· Knowledge about GD &amp; T._x000a__x000a_ï‚· Working in line with Global standards_x000a__x000a_Key Deliverables_x000a__x000a_3D Modeling &amp; Detaining of Part Drawings &amp; Fabrication drawings w.r.t AWP._x000a__x000a_Educational Qualification_x000a__x000a_Graduate in Engineering, preferably Mechanical/Production/Structural Engineering or equivalent from a reputed college._x000a__x000a_Professional Experience_x000a__x000a_Having relevant experience in the range of 3-8 Years._x000a__x000a_Key Competencies_x000a__x000a_ï‚· Good Team Player._x000a__x000a_ï‚· Strong Design background and adequate Fabrication /Manufacturing exposure._x000a__x000a_ï‚· Competent user of Solid works &amp; PLM._x000a__x000a_ï‚· Good Knowledge of drawing creation &amp; best practices_x000a__x000a_ï‚· Knowledge of ANSI &amp; AWS standards_x000a__x000a_ï‚· Good knowledge on GD&amp;T_x000a__x000a_ï‚· Experience in Sheet metal, Weldments._x000a__x000a_ï‚· Good communication skills, both written and verbal_x000a__x000a_ï‚· Good Presentation and interpersonal skills_x000a__x000a_Skills: solidwork,welding,gd&amp;t"/>
    <x v="0"/>
    <x v="4"/>
    <x v="0"/>
    <x v="7"/>
    <n v="9335449"/>
    <x v="20"/>
    <x v="0"/>
    <x v="0"/>
  </r>
  <r>
    <n v="1057"/>
    <x v="937"/>
    <x v="8"/>
    <x v="0"/>
    <x v="0"/>
    <x v="479"/>
    <x v="66"/>
    <s v="4 weeks ago"/>
    <n v="25"/>
    <s v="We are looking for a Junior engineer-Mechanical with good hands of experience on Hydraulics, Pneumatics for a leading client @ Ghiloth, Rajasthan._x000a__x000a_Experience- 3-4 Yrs_x000a__x000a_Qualification- ITI/ Diploma mechanical_x000a__x000a_If intrested kindly send resumes at monika.tandon@cielhr.com"/>
    <x v="0"/>
    <x v="0"/>
    <x v="7"/>
    <x v="7"/>
    <n v="10083363"/>
    <x v="51"/>
    <x v="11"/>
    <x v="0"/>
  </r>
  <r>
    <n v="1058"/>
    <x v="938"/>
    <x v="115"/>
    <x v="9"/>
    <x v="1"/>
    <x v="480"/>
    <x v="106"/>
    <s v="4 months ago"/>
    <n v="200"/>
    <s v="Key Responsibility Areas: (Mandatory)_x000a__x000a__x000a__x000a__x000a_# Experience in Machine Shop equipment maintenance CNC, VMC, HMC, Robot, PLC._x000a__x000a__x000a__x000a__x000a_# Preferably hands-on experience of maintenance in the CNC machines of Fanuc, Siemens, Mitsubishi._x000a__x000a__x000a__x000a__x000a_# Must be specialized in Preventive, Predictive &amp; breakdown maintenance._x000a__x000a__x000a__x000a__x000a_# Knowledge in MTBF, MTTR and various aspects of various machines and analyzing_x000a__x000a__x000a__x000a__x000a_# Should be knowledgeable in various SPM machines._x000a__x000a__x000a__x000a__x000a_# Specialized in handling and servicing of HYDRAULICS and PNEUMATIC types of equipment."/>
    <x v="0"/>
    <x v="0"/>
    <x v="0"/>
    <x v="0"/>
    <n v="926408"/>
    <x v="115"/>
    <x v="0"/>
    <x v="0"/>
  </r>
  <r>
    <n v="1059"/>
    <x v="939"/>
    <x v="6"/>
    <x v="0"/>
    <x v="0"/>
    <x v="467"/>
    <x v="82"/>
    <s v="1 week ago"/>
    <n v="82"/>
    <s v="Hi Dear,_x000a__x000a_Greetings of the day!!!_x000a__x000a__x000a__x000a__x000a_We are hiring for Quality Engineer._x000a__x000a__x000a__x000a__x000a_ 1. Primary Skill: Selenium, Test automation for ETL Testing, Power BI Report test automation_x000a_ 2. Databricks &amp; SQL knowledge_x000a__x000a__x000a__x000a__x000a_Looking for 5-8 Yrs experience._x000a__x000a_Location Feasibility: Preferred Bangalore, Others are also fine._x000a__x000a_Notice period: Immediate Joiner_x000a__x000a__x000a__x000a__x000a_6+ years of experience on Selenium WebDriver(Java)_x000a__x000a_â€¢ Hands on experience is Rest Assured and Selenium_x000a__x000a_â€¢ Power BI report Automated testing is good to have._x000a__x000a_â€¢ Good knowledge on Data Testing &amp; ETL testing with automated framework._x000a__x000a_â€¢ Good knowledge in Java Programming (Data Types, Variables, Operators, Flow Control Statements, Methods (Built-in as well as User defined), Exception handling, Database Operations and OOPS concepts)._x000a__x000a_â€¢ Good Idea on Test Automation Framework implementation._x000a__x000a_â€¢ Ability to create &amp; execute Test cases using Element Locators and Selenium WebDriver API Commands._x000a__x000a_â€¢ Good to have knowledge on TestNg &amp; Cucumber BDD._x000a__x000a_â€¢ Basic knowledge on Jenkins for CI/CD._x000a__x000a_â€¢ Desired to have knowledge in SQL server, SQL queries and stored procedures._x000a__x000a_â€¢ Good to have knowledge on Azure._x000a__x000a_â€¢ Problem solving skills &amp; learning attitude_x000a__x000a_Key Responsibilities_x000a__x000a_â€¢ Work closely with the Sprint teams, developers and leads to understand and deliver on requirements_x000a__x000a_â€¢ Manage and maintain the existing test automation framework._x000a__x000a_â€¢ Enhance the test automation framework for more coverage and new features._x000a__x000a_â€¢ Metrics and reports on the automation results._x000a__x000a_"/>
    <x v="0"/>
    <x v="3"/>
    <x v="1"/>
    <x v="7"/>
    <n v="86813252"/>
    <x v="0"/>
    <x v="0"/>
    <x v="1"/>
  </r>
  <r>
    <n v="1060"/>
    <x v="940"/>
    <x v="97"/>
    <x v="0"/>
    <x v="0"/>
    <x v="434"/>
    <x v="609"/>
    <s v="5 days ago"/>
    <n v="200"/>
    <s v="We are seeking a highly skilled and motivated Manufacturing Engineer to join our partners team focused on renewable energy solutions. The ideal candidate will have a strong background in manufacturing processes, quality control, and continuous improvement methodologies._x000a__x000a__x000a__x000a__x000a_Responsibilities:_x000a__x000a_ * Evaluate existing manufacturing processes and identify opportunities for improvement in efficiency, cost-effectiveness, and sustainability._x000a_ * Implement changes to enhance manufacturing processes and reduce waste, with a focus on renewable energy technologies._x000a_ * Develop and implement quality control procedures to ensure the highest standards of product quality are maintained._x000a_ * Collaborate with cross-functional teams to address and resolve quality issues promptly._x000a_ * Design, implement, and optimize manufacturing systems for renewable energy products, ensuring scalability and efficiency._x000a_ * Collaborate with design and R&amp;D teams to incorporate manufacturability considerations into product development._x000a_ * Work closely with the supply chain team to ensure timely and cost-effective sourcing of materials and components._x000a_ * Collaborate with suppliers to improve manufacturing processes and resolve any production-related issues._x000a_ * Drive continuous improvement initiatives using lean manufacturing and Six Sigma methodologies._x000a_ * Analyze production data and implement changes to optimize productivity and reduce defects._x000a_ * Create and maintain comprehensive documentation for manufacturing processes, standard operating procedures, and quality standards._x000a_ * Train production personnel on new processes and procedures._x000a_ * Work closely with cross-functional teams, including design engineers, quality assurance, and production teams, to achieve overall project goals._x000a_ * Foster a collaborative and innovative work environment._x000a__x000a__x000a__x000a__x000a_Qualifications:_x000a__x000a_ * Bachelor's degree in Mechanical Engineering, Manufacturing Engineering, or a related field. Advanced degree is a plus._x000a_ * Proven experience in manufacturing engineering, preferably in the renewable energy sector._x000a_ * Strong understanding of manufacturing processes, materials, and quality control standards._x000a_ * Proficiency in CAD software and experience with manufacturing simulation tools._x000a_ * Familiarity with lean manufacturing principles and Six Sigma methodologies._x000a_ * Excellent problem-solving skills and ability to troubleshoot production issues._x000a_ * Effective communication and interpersonal skills._x000a_ * Ability to work independently and as part of a team in a fast-paced environment._x000a__x000a__x000a__x000a__x000a_Preferred Skills:_x000a__x000a_ * Experience with renewable energy technologies such as solar, wind, or energy storage systems._x000a_ * Knowledge of sustainable manufacturing practices._x000a_ * Project management skills._x000a_ * Familiarity with regulatory standards in the renewable energy industry._x000a__x000a__x000a__x000a__x000a_Note: This is for one of our clients, not avua directly"/>
    <x v="0"/>
    <x v="2"/>
    <x v="121"/>
    <x v="223"/>
    <n v="94811948"/>
    <x v="13"/>
    <x v="0"/>
    <x v="1"/>
  </r>
  <r>
    <n v="1061"/>
    <x v="941"/>
    <x v="21"/>
    <x v="3"/>
    <x v="0"/>
    <x v="481"/>
    <x v="610"/>
    <s v="1 day ago"/>
    <n v="200"/>
    <s v="Job Description Summary:_x000a__x000a__x000a__x000a__x000a_ * Plan, conduct and monitor quality of a product line including incoming, in-process and final inspection of parts and shall be accountable for on-time inspection of parts to meet the customer demand with almost focus on quality objectives._x000a__x000a__x000a__x000a__x000a__x000a__x000a__x000a_Job Description_x000a__x000a_ * Approve in-process production by confirming required specifications, conducting visual and measurement tests, and communicating the required adjustments to the production supervisor_x000a_ * Preferred coming from a Heavy Fabrication industry with knowledge of welding &amp; fabrication activities from the Quality perspective shall be well versed in MIG/MAG, GTAW, &amp; SMAW process_x000a_ * Approve all finished products by confirming specifications and conducting required tests_x000a_ * Document and update inspection results by completing reports and logs_x000a_ * Investigate customer complaints and non-conformance issues_x000a_ * Develop, recommend and monitor corrective and preventive actions_x000a_ * Responsible for Driving Quality in products and processes and establishing process for ensuring meeting the Customer expectations_x000a_ * Responsible for collect and compile statistical quality data_x000a_ * Document internal audits and other quality assurance activities_x000a_ * Evaluate audit findings and implement appropriate corrective actions_x000a_ * Marinate reports to communicate outcomes of quality activities_x000a_ * Proactively identifying areas of obstruction / breakdowns and take steps to rectify the problem at early stage_x000a_ * Assist Manufacturing in investigations of process related quality issues_x000a_ * Tracking and controlling the rejection by raising alarm/ NC with immediate effect and maintaining CoQ as per organizational requirements_x000a_ * Involved in Kaizen and other process improvements like suggestion activities_x000a_ * Proficient in computer skills, including MS Office_x000a_ * Calibration activity of all Measuring and testing instruments at in-house and sub-contracting._x000a_ * Manage MRB &amp; RTV and ensure on-time disposition / drive supplier recovery as applicable; also maintain critical supplier score card_x000a_ * Participate in HPT Team discussions (HPT = High Performance Teams) and provide insights on quality, quality escapes and issue resolution, RCA, CAPA etc._x000a_ * Shall be familiar with manufacturing processes including assembly, torqueing, wiring harness assembly, electronic component handling etc_x000a_ * Shall be responsible for total compliance to Quality Management System and Lead key initiatives; align the function with business goals to support 2x growth of the business Year-Over-Year_x000a_ * Use experience and expertise to perform the assigned tasks himself and provide leadership to quality inspectors, mentor &amp; train them and ensure their skill enhancement continuously._x000a_ * Own Quality Metrics including COQ, FPY, DPU, Escaping Defects, Customer Issue Resolution, On-Time Qualification etc. for the product line_x000a_ * Work closely with AME Team to manage digitization of key quality metrics, deployment of Quality module in MES etc. and also support Lean initiatives (re-layout/ resource optimization/ automation etc.)_x000a_ * Calibration Management of all gauges / instruments / fixtures; deploy smart gauges (blue tooth enabled) to help accelerate digitization of manufacturing operations_x000a__x000a__x000a__x000a__x000a_Qualification &amp; Essential Requirements:_x000a__x000a_ * Education: Diploma in in Mechanical or Production Engineering from a reputed college /university_x000a_ * 3 - 4 years hands on experience in Quality, Preferred NDT._x000a_ * Shall be willing to work in shifts to meet the organizational goals._x000a_ * Strong oral and written communication skills, with the ability to communicate across levels_x000a_ * The candidate shall be highly energetic and passionate with positive attitude. He shall be able to explain clearly business drivers and organizational objectives to team._x000a__x000a__x000a__x000a__x000a_ * Desired Characteristics:_x000a_ * Humble: respectful, receptive, agile, eager to learn_x000a_ * Transparent: shares critical information, speaks with candor, contributes constructively_x000a_ * Focused: quick learner, strategically prioritizes work, committed_x000a_ * Leadership ability: strong communicator, decision-maker, collaborative_x000a_ * Problem solver: analytical-minded, challenges existing processes, critical thinker_x000a_ * Ability to handle diverse activities simultaneously. Knowledge of 5S, Lean and Six Sigma Methodology._x000a__x000a_"/>
    <x v="0"/>
    <x v="0"/>
    <x v="130"/>
    <x v="60"/>
    <n v="570550"/>
    <x v="11"/>
    <x v="6"/>
    <x v="1"/>
  </r>
  <r>
    <n v="1063"/>
    <x v="942"/>
    <x v="34"/>
    <x v="0"/>
    <x v="0"/>
    <x v="482"/>
    <x v="611"/>
    <s v="1 week ago"/>
    <n v="119"/>
    <s v="Product Design Engineer_x000a__x000a__x000a__x000a__x000a_Molex continues to grow Engineering Staff and are looking for a talented Product Design Engineers interested in our Automotive connector group. If you are looking for a way to accelerate your career and be part of a great company, this may be the opportunity for you._x000a__x000a_In this role, you will have the opportunity to work on our automotive solutions to support next generation automotive connector design, development, and product ownership._x000a__x000a_Job Responsibilities:_x000a__x000a_Product Design:_x000a__x000a_â€¢ Project Definition: Product scope, voice of customer, concept generation_x000a__x000a_â€¢ Predictive Engineering: Executes DFMEA, Tolerance Analysis._x000a__x000a_â€¢ Detailed Design: Creates product models &amp; drawings using GD&amp;T methodology, plastic and sheet-metal part design_x000a__x000a_Design Verification, Product Validation:_x000a__x000a_â€¢ Validation Plan: Develop test plans (DVP&amp;Rs) to validate product performance and analyze test results using statistical methods_x000a__x000a_â€¢ Problem Solving: Lead root cause analysis utilizing structured problem-solving methods(8D)_x000a__x000a__x000a__x000a__x000a_Requirements:_x000a__x000a_Work Experience: 0-5 years product design experience_x000a__x000a_Education:_x000a__x000a_Required: Bachelorâ€™s degree in Mechanical Engineering or equivalent science degree_x000a__x000a_Preferred: Masterâ€™s degree in Mechanical Engineering or equivalent science degree_x000a__x000a_Skills: New product design process, Concept generation, DFMEA, GD&amp;T, Tolerance analysis, DVPR, Plastic parts, Manufacturability, Problem solving."/>
    <x v="0"/>
    <x v="3"/>
    <x v="15"/>
    <x v="224"/>
    <n v="165024"/>
    <x v="29"/>
    <x v="0"/>
    <x v="1"/>
  </r>
  <r>
    <n v="1064"/>
    <x v="943"/>
    <x v="6"/>
    <x v="0"/>
    <x v="0"/>
    <x v="483"/>
    <x v="612"/>
    <s v="1 week ago"/>
    <n v="74"/>
    <s v="Hello visionary!_x000a__x000a_We empower our people to stay resilient and relevant in a constantly changing world. Weâ€™re looking for people who are always searching for creative ways to grow and learn. People who want to make a real impact, now and in the future. Does that sound like you? Then it seems like youâ€™d make a great addition to our vibrant international team._x000a__x000a_Siemens Global Business Services (GBS) is a Siemens Service Company that provides innovative digital solutions and customer-oriented business services. With more than 20 years of experience, Siemens GBS taps into its understanding of how organizations and businesses work to seamlessly integrate, digitalize and optimize business processes with a portfolio that covers end-to-end business needs._x000a__x000a_Youâ€™ll make a difference by:_x000a__x000a_Â· Effectively handle global projects in Building Automation System (BAS) for assigned zones/regions/country._x000a__x000a_Â· Understand project requirements and based on that provide a complete controls engineering package for HVAC systems ensuring smooth project execution as per regional standards._x000a__x000a_Â· Design engineering and quality check for complex HVAC building control systems._x000a__x000a_Â· Ensuring standard QC checklist and processes are followed for self-engineering drawings and drawings done by peers and submitting high quality design packages to Team Lead or Project Lead._x000a__x000a_Â· Ensure flawless programming &amp; on-time project delivery with utmost quality._x000a__x000a_Â· Ensure project executions are on track and provide periodic updates on the status to project owner/lead._x000a__x000a_Â· Identify project risks and raise flags to team leader in time._x000a__x000a_Your success is grounded in:_x000a__x000a_Â· Engineering Degree in Instrumentation, Electrical or Electronics._x000a__x000a_Â· Work experience 3 to 7 years for Hardware/system Design in the domain of building technology (specifically for HVAC controls)._x000a__x000a_Â· Knowledge of BMS fundamentals &amp; HVAC equipmentâ€™s like AHUs, FCUs, VAVs, Water- and Air-Cooled Chillers, Boilers etc._x000a__x000a_Â· Knowledge of BMS field devices and controllers._x000a__x000a_Â· Efficient Ability to communicate confidently in English â€“ written and spoken._x000a__x000a_Join us and be yourself!_x000a__x000a_We value your unique identity and perspective and are fully committed to providing equitable opportunities and building a workplace that reflects the diversity of society. Come bring your authentic self and create a better tomorrow with us._x000a__x000a_This role is based in Bangalore. But youâ€™ll also get to visit other locations in India and globe, so youâ€™ll need to go where this journey takes you. In return, youâ€™ll get the chance to work with teams impacting entire cities, countries and the shape of things to come. Weâ€™re Siemens. A collection of over 379,000 minds building the future, one day at a time in over 200 countries._x000a__x000a_"/>
    <x v="0"/>
    <x v="4"/>
    <x v="127"/>
    <x v="225"/>
    <n v="1043"/>
    <x v="0"/>
    <x v="0"/>
    <x v="1"/>
  </r>
  <r>
    <n v="1065"/>
    <x v="944"/>
    <x v="13"/>
    <x v="0"/>
    <x v="0"/>
    <x v="484"/>
    <x v="613"/>
    <s v="1 week ago"/>
    <n v="87"/>
    <s v="About SKF_x000a__x000a__x000a__x000a_SKF started its operations in India in 1923. Today, SKF provides industry leading automotive and industrial engineered solutions through its five technology-centric platforms: bearings and units, seals, mechatronics, lubrication solutions and services. Over the years the company has evolved from being a pioneer ball bearing manufacturing company to a knowledge-driven engineering company helping customers achieve sustainable and competitive business excellence._x000a__x000a__x000a__x000a_SKF's solutions provide sustainable ways for companies across the automotive and industrial sectors to achieve breakthroughs in friction reduction, energy efficiency, and equipment longevity and reliability. With a strong commitment to research-based innovation, SKF India offers customized value-added solutions that integrate all its five technology platforms._x000a__x000a__x000a__x000a_SKF India is also recognized as top 25 â€œBest Companies to work forâ€ by â€œTaggdâ€ and â€œBusiness Todayâ€ in 2023._x000a__x000a__x000a__x000a_SKF Purpose Statement: Together, we re-imagine rotation for a better tomorrow. By creating intelligent and clean solutions for people and the planet_x000a__x000a__x000a__x000a_JOB DESCRIPTION_x000a__x000a__x000a__x000a_JOB TITLE: Production Engineer- Injection Moulding_x000a__x000a_Location: Mysore_x000a__x000a__x000a__x000a__x000a_A. Purpose of the role:_x000a__x000a_Key accountable for Manpower handling in a shift, Achieving the given target qty in moulding, finishing process as per the Moulding Production plan &amp; align with organization strategy to ensure long term success._x000a__x000a_To contribute to the implementation of technologies and improvements in respective technology area, and to provide consultancy in technical issues when requested by SKF business areas._x000a__x000a__x000a__x000a_Key Responsibilities/ Accountabilities_x000a__x000a_A. Production_x000a__x000a_ * Compliance for company code of conduct, ethics, policies._x000a_ * Demonstrate &amp; compliance to Environmental, health &amp; Safety standards in shop floor (HIRA, OCP, EHS objectives, SHEILD initiative activities)._x000a_ * Demonstrate &amp;compliance to Quality Management systems such as ISO 9001:2015, IATF 16949:2016, AAR standards &amp; Customer specific requirements in the shop floor in total._x000a_ * Actions plan for improvement of department key performance indicator._x000a_ * Attending Risk assessment activities such as PFMEA- CFT meetings_x000a_ * Plan and Achieve Daily delivery value in line with the company targets._x000a_ * Resource planning such as Manpower shift planning, Finishing Process material planning._x000a_ * Initiating cost reduction projects such as D town reduction, SLR reduction, Resetting loss reduction, manpower optimization projects, Safety compliance projects, material consumption optimization projects_x000a_ * Productivity Index &amp; OEE improvement Process_x000a_ * Execute contingency plan wrt delivery &amp; key bottle neck process._x000a_ * Practice Business excellence activities â€“ SKF Production system - such as 5S, Autonomous Maintenance, lean, SPL, Kanban &amp; kaizen activities_x000a_ * Daily shop floor activities review, OEE review &amp; initiate action plan_x000a_ * Responsible for providing the on-the-Job training to MCO &amp; Contract labour._x000a_ * Adherence to product safety in the relevant process &amp; product._x000a_ * Able to Prepare work instructions in relevant functions._x000a_ * QMS documents &amp; records maintenance &amp; rÃ©tention._x000a_ * Knowledge on various rubber materials, including FKM, NBR, HNBR, ACM, and AEM._x000a_ * Knowledge of their properties, handling, and performance is essential for successful manufacturing._x000a_ * Creation &amp; emphasizing of Value stream in the production and engineering processes_x000a__x000a_B. Compliance &amp; Safety_x000a__x000a_ * Compliance for company code of conduct, ethics, policies &amp; statuary &amp; legal requirements Demonstrate &amp; compliance to Environmental, health &amp; Safety standards in shop floor._x000a_ * Demonstrate &amp; compliance to Quality Management systems such as ISO 9001:2015, IATF 16949:2016, AAR standards &amp; Customer specific requirements in the shop floor in total._x000a_ * Ensure compliance with all safety regulations and company policies within the production area. Conduct regular safety audits and implement corrective actions as needed._x000a_ * Stop production &amp; process in case any major accidents, major unsafe working condition in the work premises or an event of emergency declared due to safety concern._x000a_ * Daily Management per the SKF SPS Handbook._x000a__x000a_C.Resource Optimization Drive productivity in operations in-order to optimize the cost and Head count._x000a__x000a_ * Follow inventory control strategies to reduce waste and improve cost efficiency._x000a_ * Support and actively participate cost reduction projects such as down time reduction, Resetting loss reduction, manpower optimization projects, Safety compliance projects, material consumption optimization projects_x000a__x000a_D. Quality Management_x000a__x000a_ * Adhere to quality control measures to ensure that product meet all relevant specifications and quality standards._x000a_ * Ensure all requirement of Quality standards to be meet, be an all-time ready for Inspection and audits_x000a__x000a_E. Reports_x000a__x000a_ * Ensure real time data capture / Data Integrity_x000a_ * Prepare and share regular production reports to Production head shift wise, including key performance indicators, production trends, scrap, quality issues and areas of improvement._x000a__x000a_F. General Administration - Shop Floor_x000a__x000a_ * Attending Cross functional meeting._x000a_ * Layered process audits in the shop floor._x000a_ * Initiate disciplinary actions towards sabotage of safety &amp; quality systems in the shop floor._x000a_ * Resolve Conflict with inter department as well as with Employees._x000a_ * Collaborate with internal stakeholders for seamless execution of manufacturing plans to meet customer timelines for delivery with right quality and quantity._x000a__x000a__x000a__x000a_Knowledge/Skills:_x000a__x000a_ * Manpower handling, Achieving the delivery targets, Productivity index._x000a_ * Subject Knowledge &amp; expert in Compression/Injection moulding_x000a_ * Interpersonal Relationships_x000a_ * Business excellence knowledge such as Six sigma green belt, 5S &amp; TPM_x000a__x000a__x000a__x000a__x000a_Education &amp; Experience:_x000a__x000a_ * BE in Industrial Production â€“ Injection Moulding_x000a_ * In-depth knowledge of injection moulding processes, machine operation, and tooling._x000a_ * Experience 5 - 10 years_x000a_ * Other/Certification: Any additional courses completed in Rubber/Plastic field will be an added advantage._x000a__x000a__x000a__x000a__x000a_Interested candidates_x000a__x000a_Please email at pushpa.kolli@skf.com_x000a__x000a_"/>
    <x v="0"/>
    <x v="4"/>
    <x v="131"/>
    <x v="226"/>
    <n v="1804161"/>
    <x v="25"/>
    <x v="0"/>
    <x v="1"/>
  </r>
  <r>
    <n v="1066"/>
    <x v="945"/>
    <x v="116"/>
    <x v="1"/>
    <x v="1"/>
    <x v="452"/>
    <x v="614"/>
    <s v="1 month ago"/>
    <n v="49"/>
    <s v="Job Location: Pan India_x000a__x000a_Education: B. Tech / M. Tech in Mechanical Engineering_x000a__x000a_Eligibility: (Fresher / Experienced) Both can apply._x000a__x000a_Job Description_x000a__x000a_As a Mechanical Engineer at DEE GEE SAW &amp; METAL WORKS PVT. LTD., you will play a crucial role in the design, development, and implementation of mechanical systems and processes. Your responsibilities will encompass a wide range of tasks, and you will collaborate with cross-functional teams to ensure the successful execution of projects._x000a__x000a_Key Responsibilities_x000a__x000a__x000a_ * Design and Analysis: Create detailed mechanical designs, conduct analysis, and provide innovative solutions for various projects._x000a_ * Project Management: Collaborate with multidisciplinary teams to plan, execute, and deliver projects within specified timelines and budget constraints._x000a_ * Quality Assurance: Ensure the adherence to quality standards and regulatory requirements throughout the design and manufacturing processes._x000a_ * Prototyping and Testing: Oversee the prototyping and testing phases, analyzing results to refine designs and address any issues that may arise._x000a_ * Documentation: Maintain accurate and comprehensive project documentation, including design specifications, drawings, and reports._x000a_ * Collaboration: Work closely with other engineering disciplines, such as electrical and software engineering, to integrate mechanical systems into overall product designs._x000a_ * Continuous Improvement: Identify opportunities for process improvement, cost reduction, and efficiency enhancements._x000a_   _x000a_   _x000a__x000a_Requirements_x000a__x000a__x000a_ * Bachelor's or Master's degree in Mechanical Engineering (B. Tech / M. Tech)._x000a_ * Strong analytical and problem-solving skills._x000a_ * Excellent communication and teamwork abilities._x000a_ * Proficiency in CAD software for design and drafting._x000a_ * Knowledge of relevant industry standards and regulations."/>
    <x v="0"/>
    <x v="1"/>
    <x v="0"/>
    <x v="27"/>
    <n v="3706977"/>
    <x v="116"/>
    <x v="2"/>
    <x v="0"/>
  </r>
  <r>
    <n v="1067"/>
    <x v="946"/>
    <x v="37"/>
    <x v="1"/>
    <x v="1"/>
    <x v="441"/>
    <x v="571"/>
    <s v="1 month ago"/>
    <n v="39"/>
    <s v="Job Description_x000a__x000a__x000a_ * Resolve Issues related to dsign drawing._x000a_ * 3D Modelling Assembly,Tool Design,Mould Die development of different Casting component._x000a_ * Design verification,cost reduction,tine study,BOM preparation._x000a_ * Certified as ISO 9001:2015 Internal Auditors from Intertek._x000a_ * Design drafting of machine parts structural drawings with bill of material and production drawing by solid works 3D software and AutuCAD 2D software._x000a_ * Provide technical evaluation to support procurement decision._x000a_   _x000a_   _x000a__x000a_This job is provided by Shine.com"/>
    <x v="0"/>
    <x v="0"/>
    <x v="0"/>
    <x v="0"/>
    <n v="2313856"/>
    <x v="8"/>
    <x v="6"/>
    <x v="0"/>
  </r>
  <r>
    <n v="1070"/>
    <x v="947"/>
    <x v="45"/>
    <x v="1"/>
    <x v="1"/>
    <x v="440"/>
    <x v="583"/>
    <s v="2 months ago"/>
    <n v="59"/>
    <s v="Job Summary_x000a__x000a_GVR Technolabs Pvt Ltd, an Information Technology services company with expertise in design, deployment and management of hardware and software applications and technology infrastructures. We offer services to improve our clients efficiency, strengthen partnerships, increase profitability, and improve business processes with quality and value in a secure environment._x000a__x000a_Responsibilities And Duties_x000a__x000a__x000a_ * System Integration, Installation/ Commissioning, Testing and Repairing of mechanical systems or similar equipment_x000a_ * Exposure in handling ,testing and maintenance of 3- Phase supplies ,vehicle,RF COMINT,RADAR,EO,LASER,UPS,Generator,Electro mechanical masts &amp; retraction systems._x000a_   _x000a_   _x000a__x000a_Required Experience, Skills and Qualifications Candidate should have completed his Diploma Mechanical Experience in the same field is also preferred_x000a__x000a_Benefits We offer a team oriented environment along with exciting career opportunities and a highly competitive compensation and benefits package._x000a__x000a__x000a_ * The candidate if selected will be working for Bharat Electronics Limited (BEL)"/>
    <x v="0"/>
    <x v="0"/>
    <x v="0"/>
    <x v="1"/>
    <n v="27956264"/>
    <x v="117"/>
    <x v="20"/>
    <x v="0"/>
  </r>
  <r>
    <n v="1071"/>
    <x v="948"/>
    <x v="17"/>
    <x v="0"/>
    <x v="0"/>
    <x v="442"/>
    <x v="146"/>
    <s v="1 week ago"/>
    <n v="93"/>
    <s v="Primary skills: Piping Engineering, CAD, CATIA, UGNX, AutoCAD, Structural Engineering, Design_x000a__x000a_A day in the life of an Infoscion_x000a__x000a__x000a_ * As part of the Infosys consulting team, your primary role would be to get to the heart of customer issues, diagnose problem areas, design innovative solutions and facilitate deployment resulting in client delight._x000a_ * You will develop a proposal by owning parts of the proposal document and by giving inputs in solution design based on areas of expertise._x000a_ * You will plan the activities of configuration, configure the product as per the design, conduct conference room pilots and will assist in resolving any queries related to requirements and solution design_x000a_ * You will conduct solution/product demonstrations, POC/Proof of Technology workshops and prepare effort estimates which suit the customer budgetary requirements and are in line with organizationâ€™s financial guidelines_x000a_ * Actively lead small projects and contribute to unit-level and organizational initiatives with an objective of providing high quality value adding solutions to customers. If you think you fit right in to help our clients navigate their next in their digital transformation journey, this is the place for you! Ability to develop value-creating strategies and models that enable clients to innovate, drive growth and increase their business profitability_x000a_ * Good knowledge on software configuration management systems_x000a_ * Awareness of latest technologies and Industry trends_x000a_ * Logical thinking and problem solving skills along with an ability to collaborate_x000a_ * Understanding of the financial processes for various types of projects and the various pricing models available_x000a_ * Ability to assess the current processes, identify improvement areas and suggest the technology solutions_x000a_ * One or two industry domain knowledge_x000a_ * Client Interfacing skills_x000a_ * Project and Team management"/>
    <x v="0"/>
    <x v="0"/>
    <x v="0"/>
    <x v="7"/>
    <n v="1283"/>
    <x v="26"/>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9DB9AE-996F-436D-AACB-CDFA15C79511}" name="PivotTable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A3:C8" firstHeaderRow="0" firstDataRow="1" firstDataCol="1"/>
  <pivotFields count="19">
    <pivotField showAll="0"/>
    <pivotField dataField="1" showAll="0"/>
    <pivotField numFmtId="14" showAll="0">
      <items count="118">
        <item x="85"/>
        <item x="32"/>
        <item x="96"/>
        <item x="99"/>
        <item x="113"/>
        <item x="52"/>
        <item x="29"/>
        <item x="38"/>
        <item x="48"/>
        <item x="4"/>
        <item x="72"/>
        <item x="39"/>
        <item x="91"/>
        <item x="46"/>
        <item x="100"/>
        <item x="108"/>
        <item x="44"/>
        <item x="62"/>
        <item x="60"/>
        <item x="89"/>
        <item x="81"/>
        <item x="56"/>
        <item x="67"/>
        <item x="83"/>
        <item x="86"/>
        <item x="111"/>
        <item x="101"/>
        <item x="105"/>
        <item x="79"/>
        <item x="114"/>
        <item x="65"/>
        <item x="82"/>
        <item x="68"/>
        <item x="43"/>
        <item x="87"/>
        <item x="115"/>
        <item x="78"/>
        <item x="104"/>
        <item x="107"/>
        <item x="106"/>
        <item x="94"/>
        <item x="71"/>
        <item x="50"/>
        <item x="49"/>
        <item x="54"/>
        <item x="58"/>
        <item x="109"/>
        <item x="90"/>
        <item x="47"/>
        <item x="112"/>
        <item x="73"/>
        <item x="69"/>
        <item x="66"/>
        <item x="110"/>
        <item x="77"/>
        <item x="59"/>
        <item x="76"/>
        <item x="95"/>
        <item x="70"/>
        <item x="102"/>
        <item x="45"/>
        <item x="55"/>
        <item x="31"/>
        <item x="28"/>
        <item x="30"/>
        <item x="36"/>
        <item x="37"/>
        <item x="19"/>
        <item x="40"/>
        <item x="33"/>
        <item x="16"/>
        <item x="92"/>
        <item x="14"/>
        <item x="12"/>
        <item x="53"/>
        <item x="57"/>
        <item x="98"/>
        <item x="116"/>
        <item x="74"/>
        <item x="1"/>
        <item x="61"/>
        <item x="63"/>
        <item x="64"/>
        <item x="88"/>
        <item x="103"/>
        <item x="84"/>
        <item x="93"/>
        <item x="7"/>
        <item x="8"/>
        <item x="9"/>
        <item x="51"/>
        <item x="35"/>
        <item x="0"/>
        <item x="23"/>
        <item x="24"/>
        <item x="15"/>
        <item x="75"/>
        <item x="42"/>
        <item x="41"/>
        <item x="20"/>
        <item x="3"/>
        <item x="27"/>
        <item x="10"/>
        <item x="17"/>
        <item x="80"/>
        <item x="13"/>
        <item x="2"/>
        <item x="34"/>
        <item x="6"/>
        <item x="22"/>
        <item x="5"/>
        <item x="97"/>
        <item x="11"/>
        <item x="26"/>
        <item x="25"/>
        <item x="21"/>
        <item x="18"/>
        <item t="default"/>
      </items>
    </pivotField>
    <pivotField showAll="0">
      <items count="13">
        <item x="0"/>
        <item x="3"/>
        <item x="5"/>
        <item x="10"/>
        <item x="4"/>
        <item x="2"/>
        <item x="7"/>
        <item x="11"/>
        <item x="6"/>
        <item x="9"/>
        <item x="8"/>
        <item x="1"/>
        <item t="default"/>
      </items>
    </pivotField>
    <pivotField showAll="0">
      <items count="3">
        <item x="1"/>
        <item x="0"/>
        <item t="default"/>
      </items>
    </pivotField>
    <pivotField showAll="0"/>
    <pivotField showAll="0"/>
    <pivotField showAll="0"/>
    <pivotField dataField="1" showAll="0"/>
    <pivotField showAll="0"/>
    <pivotField showAll="0"/>
    <pivotField axis="axisRow" showAll="0">
      <items count="12">
        <item h="1" x="4"/>
        <item h="1" x="6"/>
        <item h="1" x="0"/>
        <item h="1" x="1"/>
        <item h="1" x="5"/>
        <item x="3"/>
        <item h="1" x="2"/>
        <item h="1" x="7"/>
        <item f="1" x="8"/>
        <item f="1" x="9"/>
        <item f="1" x="10"/>
        <item t="default"/>
      </items>
    </pivotField>
    <pivotField showAll="0">
      <items count="133">
        <item x="80"/>
        <item x="85"/>
        <item x="77"/>
        <item x="68"/>
        <item x="88"/>
        <item x="75"/>
        <item x="107"/>
        <item x="125"/>
        <item x="103"/>
        <item x="101"/>
        <item x="102"/>
        <item x="49"/>
        <item x="116"/>
        <item x="6"/>
        <item x="71"/>
        <item x="19"/>
        <item x="9"/>
        <item x="100"/>
        <item x="78"/>
        <item x="111"/>
        <item x="23"/>
        <item x="47"/>
        <item x="57"/>
        <item x="55"/>
        <item x="48"/>
        <item x="24"/>
        <item x="53"/>
        <item x="81"/>
        <item x="52"/>
        <item x="54"/>
        <item x="56"/>
        <item x="10"/>
        <item x="94"/>
        <item x="8"/>
        <item x="76"/>
        <item x="21"/>
        <item x="29"/>
        <item x="124"/>
        <item x="127"/>
        <item x="110"/>
        <item x="115"/>
        <item x="61"/>
        <item x="66"/>
        <item x="1"/>
        <item x="122"/>
        <item x="5"/>
        <item x="0"/>
        <item x="129"/>
        <item x="26"/>
        <item x="126"/>
        <item x="120"/>
        <item x="25"/>
        <item x="15"/>
        <item x="11"/>
        <item x="69"/>
        <item x="86"/>
        <item x="70"/>
        <item x="79"/>
        <item x="83"/>
        <item x="73"/>
        <item x="72"/>
        <item x="46"/>
        <item x="12"/>
        <item x="93"/>
        <item x="39"/>
        <item x="62"/>
        <item x="98"/>
        <item x="92"/>
        <item x="91"/>
        <item x="89"/>
        <item x="95"/>
        <item x="90"/>
        <item x="97"/>
        <item x="99"/>
        <item x="96"/>
        <item x="3"/>
        <item x="119"/>
        <item x="2"/>
        <item x="4"/>
        <item x="13"/>
        <item x="63"/>
        <item x="67"/>
        <item x="18"/>
        <item x="50"/>
        <item x="20"/>
        <item x="22"/>
        <item x="58"/>
        <item x="118"/>
        <item x="44"/>
        <item x="121"/>
        <item x="130"/>
        <item x="128"/>
        <item x="38"/>
        <item x="37"/>
        <item x="40"/>
        <item x="42"/>
        <item x="112"/>
        <item x="45"/>
        <item x="35"/>
        <item x="36"/>
        <item x="43"/>
        <item x="7"/>
        <item x="74"/>
        <item x="117"/>
        <item x="28"/>
        <item x="59"/>
        <item x="65"/>
        <item x="60"/>
        <item x="131"/>
        <item x="114"/>
        <item x="123"/>
        <item x="84"/>
        <item x="87"/>
        <item x="17"/>
        <item x="14"/>
        <item x="16"/>
        <item x="33"/>
        <item x="27"/>
        <item x="32"/>
        <item x="51"/>
        <item x="34"/>
        <item x="41"/>
        <item x="82"/>
        <item x="31"/>
        <item x="30"/>
        <item x="64"/>
        <item x="105"/>
        <item x="109"/>
        <item x="108"/>
        <item x="104"/>
        <item x="113"/>
        <item x="106"/>
        <item t="default"/>
      </items>
    </pivotField>
    <pivotField showAll="0">
      <items count="228">
        <item x="122"/>
        <item x="199"/>
        <item x="28"/>
        <item x="12"/>
        <item x="87"/>
        <item x="101"/>
        <item x="194"/>
        <item x="104"/>
        <item x="102"/>
        <item x="63"/>
        <item x="187"/>
        <item x="224"/>
        <item x="172"/>
        <item x="129"/>
        <item x="70"/>
        <item x="206"/>
        <item x="220"/>
        <item x="205"/>
        <item x="217"/>
        <item x="46"/>
        <item x="16"/>
        <item x="36"/>
        <item x="47"/>
        <item x="13"/>
        <item x="151"/>
        <item x="130"/>
        <item x="185"/>
        <item x="135"/>
        <item x="174"/>
        <item x="118"/>
        <item x="30"/>
        <item x="202"/>
        <item x="85"/>
        <item x="112"/>
        <item x="138"/>
        <item x="79"/>
        <item x="179"/>
        <item x="27"/>
        <item x="153"/>
        <item x="213"/>
        <item x="158"/>
        <item x="169"/>
        <item x="164"/>
        <item x="40"/>
        <item x="121"/>
        <item x="124"/>
        <item x="216"/>
        <item x="210"/>
        <item x="154"/>
        <item x="78"/>
        <item x="196"/>
        <item x="132"/>
        <item x="42"/>
        <item x="126"/>
        <item x="163"/>
        <item x="204"/>
        <item x="193"/>
        <item x="156"/>
        <item x="137"/>
        <item x="94"/>
        <item x="110"/>
        <item x="52"/>
        <item x="212"/>
        <item x="208"/>
        <item x="136"/>
        <item x="176"/>
        <item x="25"/>
        <item x="96"/>
        <item x="207"/>
        <item x="95"/>
        <item x="98"/>
        <item x="74"/>
        <item x="20"/>
        <item x="162"/>
        <item x="141"/>
        <item x="86"/>
        <item x="181"/>
        <item x="81"/>
        <item x="90"/>
        <item x="45"/>
        <item x="89"/>
        <item x="62"/>
        <item x="97"/>
        <item x="203"/>
        <item x="146"/>
        <item x="69"/>
        <item x="100"/>
        <item x="92"/>
        <item x="88"/>
        <item x="125"/>
        <item x="134"/>
        <item x="116"/>
        <item x="83"/>
        <item x="33"/>
        <item x="123"/>
        <item x="19"/>
        <item x="225"/>
        <item x="152"/>
        <item x="6"/>
        <item x="49"/>
        <item x="11"/>
        <item x="186"/>
        <item x="117"/>
        <item x="113"/>
        <item x="1"/>
        <item x="84"/>
        <item x="115"/>
        <item x="17"/>
        <item x="91"/>
        <item x="140"/>
        <item x="108"/>
        <item x="15"/>
        <item x="148"/>
        <item x="144"/>
        <item x="149"/>
        <item x="7"/>
        <item x="55"/>
        <item x="192"/>
        <item x="31"/>
        <item x="50"/>
        <item x="3"/>
        <item x="180"/>
        <item x="51"/>
        <item x="168"/>
        <item x="166"/>
        <item x="56"/>
        <item x="35"/>
        <item x="32"/>
        <item x="53"/>
        <item x="111"/>
        <item x="160"/>
        <item x="171"/>
        <item x="114"/>
        <item x="59"/>
        <item x="139"/>
        <item x="18"/>
        <item x="5"/>
        <item x="178"/>
        <item x="155"/>
        <item x="143"/>
        <item x="43"/>
        <item x="60"/>
        <item x="109"/>
        <item x="223"/>
        <item x="131"/>
        <item x="29"/>
        <item x="54"/>
        <item x="73"/>
        <item x="99"/>
        <item x="197"/>
        <item x="71"/>
        <item x="4"/>
        <item x="191"/>
        <item x="226"/>
        <item x="214"/>
        <item x="44"/>
        <item x="183"/>
        <item x="211"/>
        <item x="128"/>
        <item x="105"/>
        <item x="157"/>
        <item x="173"/>
        <item x="93"/>
        <item x="170"/>
        <item x="21"/>
        <item x="107"/>
        <item x="218"/>
        <item x="201"/>
        <item x="165"/>
        <item x="198"/>
        <item x="222"/>
        <item x="75"/>
        <item x="215"/>
        <item x="219"/>
        <item x="159"/>
        <item x="182"/>
        <item x="65"/>
        <item x="147"/>
        <item x="66"/>
        <item x="127"/>
        <item x="133"/>
        <item x="200"/>
        <item x="188"/>
        <item x="175"/>
        <item x="190"/>
        <item x="22"/>
        <item x="77"/>
        <item x="64"/>
        <item x="82"/>
        <item x="189"/>
        <item x="209"/>
        <item x="2"/>
        <item x="58"/>
        <item x="23"/>
        <item x="24"/>
        <item x="38"/>
        <item x="37"/>
        <item x="41"/>
        <item x="57"/>
        <item x="39"/>
        <item x="8"/>
        <item x="14"/>
        <item x="34"/>
        <item x="0"/>
        <item x="184"/>
        <item x="142"/>
        <item x="9"/>
        <item x="61"/>
        <item x="10"/>
        <item x="80"/>
        <item x="48"/>
        <item x="145"/>
        <item x="67"/>
        <item x="221"/>
        <item x="26"/>
        <item x="119"/>
        <item x="177"/>
        <item x="161"/>
        <item x="72"/>
        <item x="195"/>
        <item x="150"/>
        <item x="120"/>
        <item x="103"/>
        <item x="76"/>
        <item x="106"/>
        <item x="68"/>
        <item x="167"/>
        <item t="default"/>
      </items>
    </pivotField>
    <pivotField showAll="0"/>
    <pivotField showAll="0">
      <items count="119">
        <item x="39"/>
        <item x="23"/>
        <item x="96"/>
        <item x="30"/>
        <item x="99"/>
        <item x="91"/>
        <item x="110"/>
        <item x="9"/>
        <item x="86"/>
        <item x="69"/>
        <item x="55"/>
        <item x="0"/>
        <item x="26"/>
        <item x="20"/>
        <item x="100"/>
        <item x="92"/>
        <item x="90"/>
        <item x="80"/>
        <item x="106"/>
        <item x="61"/>
        <item x="109"/>
        <item x="40"/>
        <item x="10"/>
        <item x="107"/>
        <item x="68"/>
        <item x="19"/>
        <item x="17"/>
        <item x="59"/>
        <item x="88"/>
        <item x="77"/>
        <item x="12"/>
        <item x="41"/>
        <item x="64"/>
        <item x="29"/>
        <item x="98"/>
        <item x="15"/>
        <item x="24"/>
        <item x="74"/>
        <item x="1"/>
        <item x="104"/>
        <item x="16"/>
        <item x="6"/>
        <item x="114"/>
        <item x="36"/>
        <item x="113"/>
        <item x="111"/>
        <item x="2"/>
        <item x="13"/>
        <item x="5"/>
        <item x="42"/>
        <item x="105"/>
        <item x="67"/>
        <item x="103"/>
        <item x="94"/>
        <item x="81"/>
        <item x="49"/>
        <item x="65"/>
        <item x="70"/>
        <item x="18"/>
        <item x="44"/>
        <item x="93"/>
        <item x="48"/>
        <item x="37"/>
        <item x="97"/>
        <item x="62"/>
        <item x="84"/>
        <item x="52"/>
        <item x="21"/>
        <item x="116"/>
        <item x="47"/>
        <item x="7"/>
        <item x="54"/>
        <item x="34"/>
        <item x="87"/>
        <item x="25"/>
        <item x="66"/>
        <item x="95"/>
        <item x="14"/>
        <item x="8"/>
        <item x="75"/>
        <item x="3"/>
        <item x="46"/>
        <item x="71"/>
        <item x="35"/>
        <item x="58"/>
        <item x="108"/>
        <item x="28"/>
        <item x="33"/>
        <item x="112"/>
        <item x="11"/>
        <item x="101"/>
        <item x="45"/>
        <item x="51"/>
        <item x="57"/>
        <item x="22"/>
        <item x="115"/>
        <item x="63"/>
        <item x="56"/>
        <item x="27"/>
        <item x="50"/>
        <item x="102"/>
        <item x="72"/>
        <item x="31"/>
        <item x="89"/>
        <item x="38"/>
        <item x="76"/>
        <item x="60"/>
        <item x="4"/>
        <item x="83"/>
        <item x="43"/>
        <item x="73"/>
        <item x="32"/>
        <item x="53"/>
        <item x="78"/>
        <item x="79"/>
        <item x="117"/>
        <item x="82"/>
        <item x="85"/>
        <item t="default"/>
      </items>
    </pivotField>
    <pivotField showAll="0"/>
    <pivotField showAll="0"/>
    <pivotField dragToRow="0" dragToCol="0" dragToPage="0" showAll="0" defaultSubtotal="0"/>
  </pivotFields>
  <rowFields count="1">
    <field x="11"/>
  </rowFields>
  <rowItems count="5">
    <i>
      <x v="5"/>
    </i>
    <i>
      <x v="8"/>
    </i>
    <i>
      <x v="9"/>
    </i>
    <i>
      <x v="10"/>
    </i>
    <i t="grand">
      <x/>
    </i>
  </rowItems>
  <colFields count="1">
    <field x="-2"/>
  </colFields>
  <colItems count="2">
    <i>
      <x/>
    </i>
    <i i="1">
      <x v="1"/>
    </i>
  </colItems>
  <dataFields count="2">
    <dataField name="Sum of applicationsCount" fld="8" baseField="0" baseItem="0"/>
    <dataField name="Count of id" fld="1" subtotal="count" baseField="11" baseItem="0"/>
  </dataFields>
  <pivotTableStyleInfo name="PivotStyleLight16" showRowHeaders="1" showColHeaders="1" showRowStripes="0" showColStripes="0" showLastColumn="1"/>
  <filters count="1">
    <filter fld="2" type="dateBetween" evalOrder="-1" id="485" name="publishedAt">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60038B-715F-4641-B2CA-B1A49048B2BA}" name="PivotTable7"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5">
  <location ref="D164:E392" firstHeaderRow="1" firstDataRow="1" firstDataCol="1"/>
  <pivotFields count="19">
    <pivotField showAll="0"/>
    <pivotField showAll="0"/>
    <pivotField numFmtId="14" showAll="0">
      <items count="118">
        <item x="85"/>
        <item x="32"/>
        <item x="96"/>
        <item x="99"/>
        <item x="113"/>
        <item x="52"/>
        <item x="29"/>
        <item x="38"/>
        <item x="48"/>
        <item x="4"/>
        <item x="72"/>
        <item x="39"/>
        <item x="91"/>
        <item x="46"/>
        <item x="100"/>
        <item x="108"/>
        <item x="44"/>
        <item x="62"/>
        <item x="60"/>
        <item x="89"/>
        <item x="81"/>
        <item x="56"/>
        <item x="67"/>
        <item x="83"/>
        <item x="86"/>
        <item x="111"/>
        <item x="101"/>
        <item x="105"/>
        <item x="79"/>
        <item x="114"/>
        <item x="65"/>
        <item x="82"/>
        <item x="68"/>
        <item x="43"/>
        <item x="87"/>
        <item x="115"/>
        <item x="78"/>
        <item x="104"/>
        <item x="107"/>
        <item x="106"/>
        <item x="94"/>
        <item x="71"/>
        <item x="50"/>
        <item x="49"/>
        <item x="54"/>
        <item x="58"/>
        <item x="109"/>
        <item x="90"/>
        <item x="47"/>
        <item x="112"/>
        <item x="73"/>
        <item x="69"/>
        <item x="66"/>
        <item x="110"/>
        <item x="77"/>
        <item x="59"/>
        <item x="76"/>
        <item x="95"/>
        <item x="70"/>
        <item x="102"/>
        <item x="45"/>
        <item x="55"/>
        <item x="31"/>
        <item x="28"/>
        <item x="30"/>
        <item x="36"/>
        <item x="37"/>
        <item x="19"/>
        <item x="40"/>
        <item x="33"/>
        <item x="16"/>
        <item x="92"/>
        <item x="14"/>
        <item x="12"/>
        <item x="53"/>
        <item x="57"/>
        <item x="98"/>
        <item x="116"/>
        <item x="74"/>
        <item x="1"/>
        <item x="61"/>
        <item x="63"/>
        <item x="64"/>
        <item x="88"/>
        <item x="103"/>
        <item x="84"/>
        <item x="93"/>
        <item x="7"/>
        <item x="8"/>
        <item x="9"/>
        <item x="51"/>
        <item x="35"/>
        <item x="0"/>
        <item x="23"/>
        <item x="24"/>
        <item x="15"/>
        <item x="75"/>
        <item x="42"/>
        <item x="41"/>
        <item x="20"/>
        <item x="3"/>
        <item x="27"/>
        <item x="10"/>
        <item x="17"/>
        <item x="80"/>
        <item x="13"/>
        <item x="2"/>
        <item x="34"/>
        <item x="6"/>
        <item x="22"/>
        <item x="5"/>
        <item x="97"/>
        <item x="11"/>
        <item x="26"/>
        <item x="25"/>
        <item x="21"/>
        <item x="18"/>
        <item t="default"/>
      </items>
    </pivotField>
    <pivotField showAll="0">
      <items count="13">
        <item x="0"/>
        <item x="3"/>
        <item x="5"/>
        <item x="10"/>
        <item x="4"/>
        <item x="2"/>
        <item x="7"/>
        <item x="11"/>
        <item x="6"/>
        <item x="9"/>
        <item x="8"/>
        <item x="1"/>
        <item t="default"/>
      </items>
    </pivotField>
    <pivotField showAll="0">
      <items count="3">
        <item x="1"/>
        <item x="0"/>
        <item t="default"/>
      </items>
    </pivotField>
    <pivotField showAll="0"/>
    <pivotField showAll="0"/>
    <pivotField showAll="0"/>
    <pivotField showAll="0"/>
    <pivotField showAll="0"/>
    <pivotField showAll="0"/>
    <pivotField showAll="0">
      <items count="12">
        <item h="1" x="4"/>
        <item h="1" x="6"/>
        <item h="1" x="0"/>
        <item h="1" x="1"/>
        <item h="1" x="5"/>
        <item x="3"/>
        <item h="1" x="2"/>
        <item h="1" x="7"/>
        <item f="1" x="8"/>
        <item f="1" x="9"/>
        <item f="1" x="10"/>
        <item t="default"/>
      </items>
    </pivotField>
    <pivotField showAll="0">
      <items count="133">
        <item x="80"/>
        <item x="85"/>
        <item x="77"/>
        <item x="68"/>
        <item x="88"/>
        <item x="75"/>
        <item x="107"/>
        <item x="125"/>
        <item x="103"/>
        <item x="101"/>
        <item x="102"/>
        <item x="49"/>
        <item x="116"/>
        <item x="6"/>
        <item x="71"/>
        <item x="19"/>
        <item x="9"/>
        <item x="100"/>
        <item x="78"/>
        <item x="111"/>
        <item x="23"/>
        <item x="47"/>
        <item x="57"/>
        <item x="55"/>
        <item x="48"/>
        <item x="24"/>
        <item x="53"/>
        <item x="81"/>
        <item x="52"/>
        <item x="54"/>
        <item x="56"/>
        <item x="10"/>
        <item x="94"/>
        <item x="8"/>
        <item x="76"/>
        <item x="21"/>
        <item x="29"/>
        <item x="124"/>
        <item x="127"/>
        <item x="110"/>
        <item x="115"/>
        <item x="61"/>
        <item x="66"/>
        <item x="1"/>
        <item x="122"/>
        <item x="5"/>
        <item x="0"/>
        <item x="129"/>
        <item x="26"/>
        <item x="126"/>
        <item x="120"/>
        <item x="25"/>
        <item x="15"/>
        <item x="11"/>
        <item x="69"/>
        <item x="86"/>
        <item x="70"/>
        <item x="79"/>
        <item x="83"/>
        <item x="73"/>
        <item x="72"/>
        <item x="46"/>
        <item x="12"/>
        <item x="93"/>
        <item x="39"/>
        <item x="62"/>
        <item x="98"/>
        <item x="92"/>
        <item x="91"/>
        <item x="89"/>
        <item x="95"/>
        <item x="90"/>
        <item x="97"/>
        <item x="99"/>
        <item x="96"/>
        <item x="3"/>
        <item x="119"/>
        <item x="2"/>
        <item x="4"/>
        <item x="13"/>
        <item x="63"/>
        <item x="67"/>
        <item x="18"/>
        <item x="50"/>
        <item x="20"/>
        <item x="22"/>
        <item x="58"/>
        <item x="118"/>
        <item x="44"/>
        <item x="121"/>
        <item x="130"/>
        <item x="128"/>
        <item x="38"/>
        <item x="37"/>
        <item x="40"/>
        <item x="42"/>
        <item x="112"/>
        <item x="45"/>
        <item x="35"/>
        <item x="36"/>
        <item x="43"/>
        <item x="7"/>
        <item x="74"/>
        <item x="117"/>
        <item x="28"/>
        <item x="59"/>
        <item x="65"/>
        <item x="60"/>
        <item x="131"/>
        <item x="114"/>
        <item x="123"/>
        <item x="84"/>
        <item x="87"/>
        <item x="17"/>
        <item x="14"/>
        <item x="16"/>
        <item x="33"/>
        <item x="27"/>
        <item x="32"/>
        <item x="51"/>
        <item x="34"/>
        <item x="41"/>
        <item x="82"/>
        <item x="31"/>
        <item x="30"/>
        <item x="64"/>
        <item x="105"/>
        <item x="109"/>
        <item x="108"/>
        <item x="104"/>
        <item x="113"/>
        <item x="106"/>
        <item t="default"/>
      </items>
    </pivotField>
    <pivotField axis="axisRow" showAll="0">
      <items count="228">
        <item x="122"/>
        <item x="199"/>
        <item x="28"/>
        <item x="12"/>
        <item x="87"/>
        <item x="101"/>
        <item x="194"/>
        <item x="104"/>
        <item x="102"/>
        <item x="63"/>
        <item x="187"/>
        <item x="224"/>
        <item x="172"/>
        <item x="129"/>
        <item x="70"/>
        <item x="206"/>
        <item x="220"/>
        <item x="205"/>
        <item x="217"/>
        <item x="46"/>
        <item x="16"/>
        <item x="36"/>
        <item x="47"/>
        <item x="13"/>
        <item x="151"/>
        <item x="130"/>
        <item x="185"/>
        <item x="135"/>
        <item x="174"/>
        <item x="118"/>
        <item x="30"/>
        <item x="202"/>
        <item x="85"/>
        <item x="112"/>
        <item x="138"/>
        <item x="79"/>
        <item x="179"/>
        <item x="27"/>
        <item x="153"/>
        <item x="213"/>
        <item x="158"/>
        <item x="169"/>
        <item x="164"/>
        <item x="40"/>
        <item x="121"/>
        <item x="124"/>
        <item x="216"/>
        <item x="210"/>
        <item x="154"/>
        <item x="78"/>
        <item x="196"/>
        <item x="132"/>
        <item x="42"/>
        <item x="126"/>
        <item x="163"/>
        <item x="204"/>
        <item x="193"/>
        <item x="156"/>
        <item x="137"/>
        <item x="94"/>
        <item x="110"/>
        <item x="52"/>
        <item x="212"/>
        <item x="208"/>
        <item x="136"/>
        <item x="176"/>
        <item x="25"/>
        <item x="96"/>
        <item x="207"/>
        <item x="95"/>
        <item x="98"/>
        <item x="74"/>
        <item x="20"/>
        <item x="162"/>
        <item x="141"/>
        <item x="86"/>
        <item x="181"/>
        <item x="81"/>
        <item x="90"/>
        <item x="45"/>
        <item x="89"/>
        <item x="62"/>
        <item x="97"/>
        <item x="203"/>
        <item x="146"/>
        <item x="69"/>
        <item x="100"/>
        <item x="92"/>
        <item x="88"/>
        <item x="125"/>
        <item x="134"/>
        <item x="116"/>
        <item x="83"/>
        <item x="33"/>
        <item x="123"/>
        <item x="19"/>
        <item x="225"/>
        <item x="152"/>
        <item x="6"/>
        <item x="49"/>
        <item x="11"/>
        <item x="186"/>
        <item x="117"/>
        <item x="113"/>
        <item x="1"/>
        <item x="84"/>
        <item x="115"/>
        <item x="17"/>
        <item x="91"/>
        <item x="140"/>
        <item x="108"/>
        <item x="15"/>
        <item x="148"/>
        <item x="144"/>
        <item x="149"/>
        <item x="7"/>
        <item x="55"/>
        <item x="192"/>
        <item x="31"/>
        <item x="50"/>
        <item x="3"/>
        <item x="180"/>
        <item x="51"/>
        <item x="168"/>
        <item x="166"/>
        <item x="56"/>
        <item x="35"/>
        <item x="32"/>
        <item x="53"/>
        <item x="111"/>
        <item x="160"/>
        <item x="171"/>
        <item x="114"/>
        <item x="59"/>
        <item x="139"/>
        <item x="18"/>
        <item x="5"/>
        <item x="178"/>
        <item x="155"/>
        <item x="143"/>
        <item x="43"/>
        <item x="60"/>
        <item x="109"/>
        <item x="223"/>
        <item x="131"/>
        <item x="29"/>
        <item x="54"/>
        <item x="73"/>
        <item x="99"/>
        <item x="197"/>
        <item x="71"/>
        <item x="4"/>
        <item x="191"/>
        <item x="226"/>
        <item x="214"/>
        <item x="44"/>
        <item x="183"/>
        <item x="211"/>
        <item x="128"/>
        <item x="105"/>
        <item x="157"/>
        <item x="173"/>
        <item x="93"/>
        <item x="170"/>
        <item x="21"/>
        <item x="107"/>
        <item x="218"/>
        <item x="201"/>
        <item x="165"/>
        <item x="198"/>
        <item x="222"/>
        <item x="75"/>
        <item x="215"/>
        <item x="219"/>
        <item x="159"/>
        <item x="182"/>
        <item x="65"/>
        <item x="147"/>
        <item x="66"/>
        <item x="127"/>
        <item x="133"/>
        <item x="200"/>
        <item x="188"/>
        <item x="175"/>
        <item x="190"/>
        <item x="22"/>
        <item x="77"/>
        <item x="64"/>
        <item x="82"/>
        <item x="189"/>
        <item x="209"/>
        <item x="2"/>
        <item x="58"/>
        <item x="23"/>
        <item x="24"/>
        <item x="38"/>
        <item x="37"/>
        <item x="41"/>
        <item x="57"/>
        <item x="39"/>
        <item x="8"/>
        <item x="14"/>
        <item x="34"/>
        <item x="0"/>
        <item x="184"/>
        <item x="142"/>
        <item x="9"/>
        <item x="61"/>
        <item x="10"/>
        <item x="80"/>
        <item x="48"/>
        <item x="145"/>
        <item x="67"/>
        <item x="221"/>
        <item x="26"/>
        <item x="119"/>
        <item x="177"/>
        <item x="161"/>
        <item x="72"/>
        <item x="195"/>
        <item x="150"/>
        <item x="120"/>
        <item x="103"/>
        <item x="76"/>
        <item x="106"/>
        <item x="68"/>
        <item x="167"/>
        <item t="default"/>
      </items>
    </pivotField>
    <pivotField showAll="0"/>
    <pivotField showAll="0">
      <items count="119">
        <item x="39"/>
        <item x="23"/>
        <item x="96"/>
        <item x="30"/>
        <item x="99"/>
        <item x="91"/>
        <item x="110"/>
        <item x="9"/>
        <item x="86"/>
        <item x="69"/>
        <item x="55"/>
        <item x="0"/>
        <item x="26"/>
        <item x="20"/>
        <item x="100"/>
        <item x="92"/>
        <item x="90"/>
        <item x="80"/>
        <item x="106"/>
        <item x="61"/>
        <item x="109"/>
        <item x="40"/>
        <item x="10"/>
        <item x="107"/>
        <item x="68"/>
        <item x="19"/>
        <item x="17"/>
        <item x="59"/>
        <item x="88"/>
        <item x="77"/>
        <item x="12"/>
        <item x="41"/>
        <item x="64"/>
        <item x="29"/>
        <item x="98"/>
        <item x="15"/>
        <item x="24"/>
        <item x="74"/>
        <item x="1"/>
        <item x="104"/>
        <item x="16"/>
        <item x="6"/>
        <item x="114"/>
        <item x="36"/>
        <item x="113"/>
        <item x="111"/>
        <item x="2"/>
        <item x="13"/>
        <item x="5"/>
        <item x="42"/>
        <item x="105"/>
        <item x="67"/>
        <item x="103"/>
        <item x="94"/>
        <item x="81"/>
        <item x="49"/>
        <item x="65"/>
        <item x="70"/>
        <item x="18"/>
        <item x="44"/>
        <item x="93"/>
        <item x="48"/>
        <item x="37"/>
        <item x="97"/>
        <item x="62"/>
        <item x="84"/>
        <item x="52"/>
        <item x="21"/>
        <item x="116"/>
        <item x="47"/>
        <item x="7"/>
        <item x="54"/>
        <item x="34"/>
        <item x="87"/>
        <item x="25"/>
        <item x="66"/>
        <item x="95"/>
        <item x="14"/>
        <item x="8"/>
        <item x="75"/>
        <item x="3"/>
        <item x="46"/>
        <item x="71"/>
        <item x="35"/>
        <item x="58"/>
        <item x="108"/>
        <item x="28"/>
        <item x="33"/>
        <item x="112"/>
        <item x="11"/>
        <item x="101"/>
        <item x="45"/>
        <item x="51"/>
        <item x="57"/>
        <item x="22"/>
        <item x="115"/>
        <item x="63"/>
        <item x="56"/>
        <item x="27"/>
        <item x="50"/>
        <item x="102"/>
        <item x="72"/>
        <item x="31"/>
        <item x="89"/>
        <item x="38"/>
        <item x="76"/>
        <item x="60"/>
        <item x="4"/>
        <item x="83"/>
        <item x="43"/>
        <item x="73"/>
        <item x="32"/>
        <item x="53"/>
        <item x="78"/>
        <item x="79"/>
        <item x="117"/>
        <item x="82"/>
        <item x="85"/>
        <item t="default"/>
      </items>
    </pivotField>
    <pivotField showAll="0"/>
    <pivotField dataField="1" showAll="0"/>
    <pivotField dragToRow="0" dragToCol="0" dragToPage="0" showAll="0" defaultSubtotal="0"/>
  </pivotFields>
  <rowFields count="1">
    <field x="13"/>
  </rowFields>
  <rowItems count="22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t="grand">
      <x/>
    </i>
  </rowItems>
  <colItems count="1">
    <i/>
  </colItems>
  <dataFields count="1">
    <dataField name="Count of recently_posted_jobs" fld="17" subtotal="count" baseField="0" baseItem="0"/>
  </dataFields>
  <formats count="1">
    <format dxfId="15">
      <pivotArea dataOnly="0" labelOnly="1" outline="0" axis="axisValues" fieldPosition="0"/>
    </format>
  </formats>
  <chartFormats count="439">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13" count="1" selected="0">
            <x v="0"/>
          </reference>
        </references>
      </pivotArea>
    </chartFormat>
    <chartFormat chart="13" format="3">
      <pivotArea type="data" outline="0" fieldPosition="0">
        <references count="2">
          <reference field="4294967294" count="1" selected="0">
            <x v="0"/>
          </reference>
          <reference field="13" count="1" selected="0">
            <x v="1"/>
          </reference>
        </references>
      </pivotArea>
    </chartFormat>
    <chartFormat chart="13" format="4">
      <pivotArea type="data" outline="0" fieldPosition="0">
        <references count="2">
          <reference field="4294967294" count="1" selected="0">
            <x v="0"/>
          </reference>
          <reference field="13" count="1" selected="0">
            <x v="2"/>
          </reference>
        </references>
      </pivotArea>
    </chartFormat>
    <chartFormat chart="13" format="5">
      <pivotArea type="data" outline="0" fieldPosition="0">
        <references count="2">
          <reference field="4294967294" count="1" selected="0">
            <x v="0"/>
          </reference>
          <reference field="13" count="1" selected="0">
            <x v="3"/>
          </reference>
        </references>
      </pivotArea>
    </chartFormat>
    <chartFormat chart="13" format="6">
      <pivotArea type="data" outline="0" fieldPosition="0">
        <references count="2">
          <reference field="4294967294" count="1" selected="0">
            <x v="0"/>
          </reference>
          <reference field="13" count="1" selected="0">
            <x v="4"/>
          </reference>
        </references>
      </pivotArea>
    </chartFormat>
    <chartFormat chart="13" format="7">
      <pivotArea type="data" outline="0" fieldPosition="0">
        <references count="2">
          <reference field="4294967294" count="1" selected="0">
            <x v="0"/>
          </reference>
          <reference field="13" count="1" selected="0">
            <x v="6"/>
          </reference>
        </references>
      </pivotArea>
    </chartFormat>
    <chartFormat chart="13" format="8">
      <pivotArea type="data" outline="0" fieldPosition="0">
        <references count="2">
          <reference field="4294967294" count="1" selected="0">
            <x v="0"/>
          </reference>
          <reference field="13" count="1" selected="0">
            <x v="7"/>
          </reference>
        </references>
      </pivotArea>
    </chartFormat>
    <chartFormat chart="13" format="9">
      <pivotArea type="data" outline="0" fieldPosition="0">
        <references count="2">
          <reference field="4294967294" count="1" selected="0">
            <x v="0"/>
          </reference>
          <reference field="13" count="1" selected="0">
            <x v="8"/>
          </reference>
        </references>
      </pivotArea>
    </chartFormat>
    <chartFormat chart="13" format="10">
      <pivotArea type="data" outline="0" fieldPosition="0">
        <references count="2">
          <reference field="4294967294" count="1" selected="0">
            <x v="0"/>
          </reference>
          <reference field="13" count="1" selected="0">
            <x v="9"/>
          </reference>
        </references>
      </pivotArea>
    </chartFormat>
    <chartFormat chart="13" format="11">
      <pivotArea type="data" outline="0" fieldPosition="0">
        <references count="2">
          <reference field="4294967294" count="1" selected="0">
            <x v="0"/>
          </reference>
          <reference field="13" count="1" selected="0">
            <x v="11"/>
          </reference>
        </references>
      </pivotArea>
    </chartFormat>
    <chartFormat chart="13" format="12">
      <pivotArea type="data" outline="0" fieldPosition="0">
        <references count="2">
          <reference field="4294967294" count="1" selected="0">
            <x v="0"/>
          </reference>
          <reference field="13" count="1" selected="0">
            <x v="12"/>
          </reference>
        </references>
      </pivotArea>
    </chartFormat>
    <chartFormat chart="13" format="13">
      <pivotArea type="data" outline="0" fieldPosition="0">
        <references count="2">
          <reference field="4294967294" count="1" selected="0">
            <x v="0"/>
          </reference>
          <reference field="13" count="1" selected="0">
            <x v="13"/>
          </reference>
        </references>
      </pivotArea>
    </chartFormat>
    <chartFormat chart="13" format="14">
      <pivotArea type="data" outline="0" fieldPosition="0">
        <references count="2">
          <reference field="4294967294" count="1" selected="0">
            <x v="0"/>
          </reference>
          <reference field="13" count="1" selected="0">
            <x v="14"/>
          </reference>
        </references>
      </pivotArea>
    </chartFormat>
    <chartFormat chart="13" format="15">
      <pivotArea type="data" outline="0" fieldPosition="0">
        <references count="2">
          <reference field="4294967294" count="1" selected="0">
            <x v="0"/>
          </reference>
          <reference field="13" count="1" selected="0">
            <x v="15"/>
          </reference>
        </references>
      </pivotArea>
    </chartFormat>
    <chartFormat chart="13" format="16">
      <pivotArea type="data" outline="0" fieldPosition="0">
        <references count="2">
          <reference field="4294967294" count="1" selected="0">
            <x v="0"/>
          </reference>
          <reference field="13" count="1" selected="0">
            <x v="16"/>
          </reference>
        </references>
      </pivotArea>
    </chartFormat>
    <chartFormat chart="13" format="17">
      <pivotArea type="data" outline="0" fieldPosition="0">
        <references count="2">
          <reference field="4294967294" count="1" selected="0">
            <x v="0"/>
          </reference>
          <reference field="13" count="1" selected="0">
            <x v="17"/>
          </reference>
        </references>
      </pivotArea>
    </chartFormat>
    <chartFormat chart="13" format="18">
      <pivotArea type="data" outline="0" fieldPosition="0">
        <references count="2">
          <reference field="4294967294" count="1" selected="0">
            <x v="0"/>
          </reference>
          <reference field="13" count="1" selected="0">
            <x v="18"/>
          </reference>
        </references>
      </pivotArea>
    </chartFormat>
    <chartFormat chart="13" format="19">
      <pivotArea type="data" outline="0" fieldPosition="0">
        <references count="2">
          <reference field="4294967294" count="1" selected="0">
            <x v="0"/>
          </reference>
          <reference field="13" count="1" selected="0">
            <x v="19"/>
          </reference>
        </references>
      </pivotArea>
    </chartFormat>
    <chartFormat chart="13" format="20">
      <pivotArea type="data" outline="0" fieldPosition="0">
        <references count="2">
          <reference field="4294967294" count="1" selected="0">
            <x v="0"/>
          </reference>
          <reference field="13" count="1" selected="0">
            <x v="20"/>
          </reference>
        </references>
      </pivotArea>
    </chartFormat>
    <chartFormat chart="13" format="21">
      <pivotArea type="data" outline="0" fieldPosition="0">
        <references count="2">
          <reference field="4294967294" count="1" selected="0">
            <x v="0"/>
          </reference>
          <reference field="13" count="1" selected="0">
            <x v="21"/>
          </reference>
        </references>
      </pivotArea>
    </chartFormat>
    <chartFormat chart="13" format="22">
      <pivotArea type="data" outline="0" fieldPosition="0">
        <references count="2">
          <reference field="4294967294" count="1" selected="0">
            <x v="0"/>
          </reference>
          <reference field="13" count="1" selected="0">
            <x v="22"/>
          </reference>
        </references>
      </pivotArea>
    </chartFormat>
    <chartFormat chart="13" format="23">
      <pivotArea type="data" outline="0" fieldPosition="0">
        <references count="2">
          <reference field="4294967294" count="1" selected="0">
            <x v="0"/>
          </reference>
          <reference field="13" count="1" selected="0">
            <x v="23"/>
          </reference>
        </references>
      </pivotArea>
    </chartFormat>
    <chartFormat chart="13" format="24">
      <pivotArea type="data" outline="0" fieldPosition="0">
        <references count="2">
          <reference field="4294967294" count="1" selected="0">
            <x v="0"/>
          </reference>
          <reference field="13" count="1" selected="0">
            <x v="24"/>
          </reference>
        </references>
      </pivotArea>
    </chartFormat>
    <chartFormat chart="13" format="25">
      <pivotArea type="data" outline="0" fieldPosition="0">
        <references count="2">
          <reference field="4294967294" count="1" selected="0">
            <x v="0"/>
          </reference>
          <reference field="13" count="1" selected="0">
            <x v="25"/>
          </reference>
        </references>
      </pivotArea>
    </chartFormat>
    <chartFormat chart="13" format="26">
      <pivotArea type="data" outline="0" fieldPosition="0">
        <references count="2">
          <reference field="4294967294" count="1" selected="0">
            <x v="0"/>
          </reference>
          <reference field="13" count="1" selected="0">
            <x v="26"/>
          </reference>
        </references>
      </pivotArea>
    </chartFormat>
    <chartFormat chart="13" format="27">
      <pivotArea type="data" outline="0" fieldPosition="0">
        <references count="2">
          <reference field="4294967294" count="1" selected="0">
            <x v="0"/>
          </reference>
          <reference field="13" count="1" selected="0">
            <x v="27"/>
          </reference>
        </references>
      </pivotArea>
    </chartFormat>
    <chartFormat chart="13" format="28">
      <pivotArea type="data" outline="0" fieldPosition="0">
        <references count="2">
          <reference field="4294967294" count="1" selected="0">
            <x v="0"/>
          </reference>
          <reference field="13" count="1" selected="0">
            <x v="28"/>
          </reference>
        </references>
      </pivotArea>
    </chartFormat>
    <chartFormat chart="13" format="29">
      <pivotArea type="data" outline="0" fieldPosition="0">
        <references count="2">
          <reference field="4294967294" count="1" selected="0">
            <x v="0"/>
          </reference>
          <reference field="13" count="1" selected="0">
            <x v="29"/>
          </reference>
        </references>
      </pivotArea>
    </chartFormat>
    <chartFormat chart="13" format="30">
      <pivotArea type="data" outline="0" fieldPosition="0">
        <references count="2">
          <reference field="4294967294" count="1" selected="0">
            <x v="0"/>
          </reference>
          <reference field="13" count="1" selected="0">
            <x v="30"/>
          </reference>
        </references>
      </pivotArea>
    </chartFormat>
    <chartFormat chart="13" format="31">
      <pivotArea type="data" outline="0" fieldPosition="0">
        <references count="2">
          <reference field="4294967294" count="1" selected="0">
            <x v="0"/>
          </reference>
          <reference field="13" count="1" selected="0">
            <x v="32"/>
          </reference>
        </references>
      </pivotArea>
    </chartFormat>
    <chartFormat chart="13" format="32">
      <pivotArea type="data" outline="0" fieldPosition="0">
        <references count="2">
          <reference field="4294967294" count="1" selected="0">
            <x v="0"/>
          </reference>
          <reference field="13" count="1" selected="0">
            <x v="33"/>
          </reference>
        </references>
      </pivotArea>
    </chartFormat>
    <chartFormat chart="13" format="33">
      <pivotArea type="data" outline="0" fieldPosition="0">
        <references count="2">
          <reference field="4294967294" count="1" selected="0">
            <x v="0"/>
          </reference>
          <reference field="13" count="1" selected="0">
            <x v="34"/>
          </reference>
        </references>
      </pivotArea>
    </chartFormat>
    <chartFormat chart="13" format="34">
      <pivotArea type="data" outline="0" fieldPosition="0">
        <references count="2">
          <reference field="4294967294" count="1" selected="0">
            <x v="0"/>
          </reference>
          <reference field="13" count="1" selected="0">
            <x v="35"/>
          </reference>
        </references>
      </pivotArea>
    </chartFormat>
    <chartFormat chart="13" format="35">
      <pivotArea type="data" outline="0" fieldPosition="0">
        <references count="2">
          <reference field="4294967294" count="1" selected="0">
            <x v="0"/>
          </reference>
          <reference field="13" count="1" selected="0">
            <x v="36"/>
          </reference>
        </references>
      </pivotArea>
    </chartFormat>
    <chartFormat chart="13" format="36">
      <pivotArea type="data" outline="0" fieldPosition="0">
        <references count="2">
          <reference field="4294967294" count="1" selected="0">
            <x v="0"/>
          </reference>
          <reference field="13" count="1" selected="0">
            <x v="37"/>
          </reference>
        </references>
      </pivotArea>
    </chartFormat>
    <chartFormat chart="13" format="37">
      <pivotArea type="data" outline="0" fieldPosition="0">
        <references count="2">
          <reference field="4294967294" count="1" selected="0">
            <x v="0"/>
          </reference>
          <reference field="13" count="1" selected="0">
            <x v="38"/>
          </reference>
        </references>
      </pivotArea>
    </chartFormat>
    <chartFormat chart="13" format="38">
      <pivotArea type="data" outline="0" fieldPosition="0">
        <references count="2">
          <reference field="4294967294" count="1" selected="0">
            <x v="0"/>
          </reference>
          <reference field="13" count="1" selected="0">
            <x v="39"/>
          </reference>
        </references>
      </pivotArea>
    </chartFormat>
    <chartFormat chart="13" format="39">
      <pivotArea type="data" outline="0" fieldPosition="0">
        <references count="2">
          <reference field="4294967294" count="1" selected="0">
            <x v="0"/>
          </reference>
          <reference field="13" count="1" selected="0">
            <x v="40"/>
          </reference>
        </references>
      </pivotArea>
    </chartFormat>
    <chartFormat chart="13" format="40">
      <pivotArea type="data" outline="0" fieldPosition="0">
        <references count="2">
          <reference field="4294967294" count="1" selected="0">
            <x v="0"/>
          </reference>
          <reference field="13" count="1" selected="0">
            <x v="41"/>
          </reference>
        </references>
      </pivotArea>
    </chartFormat>
    <chartFormat chart="13" format="41">
      <pivotArea type="data" outline="0" fieldPosition="0">
        <references count="2">
          <reference field="4294967294" count="1" selected="0">
            <x v="0"/>
          </reference>
          <reference field="13" count="1" selected="0">
            <x v="42"/>
          </reference>
        </references>
      </pivotArea>
    </chartFormat>
    <chartFormat chart="13" format="42">
      <pivotArea type="data" outline="0" fieldPosition="0">
        <references count="2">
          <reference field="4294967294" count="1" selected="0">
            <x v="0"/>
          </reference>
          <reference field="13" count="1" selected="0">
            <x v="43"/>
          </reference>
        </references>
      </pivotArea>
    </chartFormat>
    <chartFormat chart="13" format="43">
      <pivotArea type="data" outline="0" fieldPosition="0">
        <references count="2">
          <reference field="4294967294" count="1" selected="0">
            <x v="0"/>
          </reference>
          <reference field="13" count="1" selected="0">
            <x v="44"/>
          </reference>
        </references>
      </pivotArea>
    </chartFormat>
    <chartFormat chart="13" format="44">
      <pivotArea type="data" outline="0" fieldPosition="0">
        <references count="2">
          <reference field="4294967294" count="1" selected="0">
            <x v="0"/>
          </reference>
          <reference field="13" count="1" selected="0">
            <x v="45"/>
          </reference>
        </references>
      </pivotArea>
    </chartFormat>
    <chartFormat chart="13" format="45">
      <pivotArea type="data" outline="0" fieldPosition="0">
        <references count="2">
          <reference field="4294967294" count="1" selected="0">
            <x v="0"/>
          </reference>
          <reference field="13" count="1" selected="0">
            <x v="46"/>
          </reference>
        </references>
      </pivotArea>
    </chartFormat>
    <chartFormat chart="13" format="46">
      <pivotArea type="data" outline="0" fieldPosition="0">
        <references count="2">
          <reference field="4294967294" count="1" selected="0">
            <x v="0"/>
          </reference>
          <reference field="13" count="1" selected="0">
            <x v="47"/>
          </reference>
        </references>
      </pivotArea>
    </chartFormat>
    <chartFormat chart="13" format="47">
      <pivotArea type="data" outline="0" fieldPosition="0">
        <references count="2">
          <reference field="4294967294" count="1" selected="0">
            <x v="0"/>
          </reference>
          <reference field="13" count="1" selected="0">
            <x v="48"/>
          </reference>
        </references>
      </pivotArea>
    </chartFormat>
    <chartFormat chart="13" format="48">
      <pivotArea type="data" outline="0" fieldPosition="0">
        <references count="2">
          <reference field="4294967294" count="1" selected="0">
            <x v="0"/>
          </reference>
          <reference field="13" count="1" selected="0">
            <x v="49"/>
          </reference>
        </references>
      </pivotArea>
    </chartFormat>
    <chartFormat chart="13" format="49">
      <pivotArea type="data" outline="0" fieldPosition="0">
        <references count="2">
          <reference field="4294967294" count="1" selected="0">
            <x v="0"/>
          </reference>
          <reference field="13" count="1" selected="0">
            <x v="50"/>
          </reference>
        </references>
      </pivotArea>
    </chartFormat>
    <chartFormat chart="13" format="50">
      <pivotArea type="data" outline="0" fieldPosition="0">
        <references count="2">
          <reference field="4294967294" count="1" selected="0">
            <x v="0"/>
          </reference>
          <reference field="13" count="1" selected="0">
            <x v="51"/>
          </reference>
        </references>
      </pivotArea>
    </chartFormat>
    <chartFormat chart="13" format="51">
      <pivotArea type="data" outline="0" fieldPosition="0">
        <references count="2">
          <reference field="4294967294" count="1" selected="0">
            <x v="0"/>
          </reference>
          <reference field="13" count="1" selected="0">
            <x v="52"/>
          </reference>
        </references>
      </pivotArea>
    </chartFormat>
    <chartFormat chart="13" format="52">
      <pivotArea type="data" outline="0" fieldPosition="0">
        <references count="2">
          <reference field="4294967294" count="1" selected="0">
            <x v="0"/>
          </reference>
          <reference field="13" count="1" selected="0">
            <x v="53"/>
          </reference>
        </references>
      </pivotArea>
    </chartFormat>
    <chartFormat chart="13" format="53">
      <pivotArea type="data" outline="0" fieldPosition="0">
        <references count="2">
          <reference field="4294967294" count="1" selected="0">
            <x v="0"/>
          </reference>
          <reference field="13" count="1" selected="0">
            <x v="54"/>
          </reference>
        </references>
      </pivotArea>
    </chartFormat>
    <chartFormat chart="13" format="54">
      <pivotArea type="data" outline="0" fieldPosition="0">
        <references count="2">
          <reference field="4294967294" count="1" selected="0">
            <x v="0"/>
          </reference>
          <reference field="13" count="1" selected="0">
            <x v="55"/>
          </reference>
        </references>
      </pivotArea>
    </chartFormat>
    <chartFormat chart="13" format="55">
      <pivotArea type="data" outline="0" fieldPosition="0">
        <references count="2">
          <reference field="4294967294" count="1" selected="0">
            <x v="0"/>
          </reference>
          <reference field="13" count="1" selected="0">
            <x v="56"/>
          </reference>
        </references>
      </pivotArea>
    </chartFormat>
    <chartFormat chart="13" format="56">
      <pivotArea type="data" outline="0" fieldPosition="0">
        <references count="2">
          <reference field="4294967294" count="1" selected="0">
            <x v="0"/>
          </reference>
          <reference field="13" count="1" selected="0">
            <x v="57"/>
          </reference>
        </references>
      </pivotArea>
    </chartFormat>
    <chartFormat chart="13" format="57">
      <pivotArea type="data" outline="0" fieldPosition="0">
        <references count="2">
          <reference field="4294967294" count="1" selected="0">
            <x v="0"/>
          </reference>
          <reference field="13" count="1" selected="0">
            <x v="58"/>
          </reference>
        </references>
      </pivotArea>
    </chartFormat>
    <chartFormat chart="13" format="58">
      <pivotArea type="data" outline="0" fieldPosition="0">
        <references count="2">
          <reference field="4294967294" count="1" selected="0">
            <x v="0"/>
          </reference>
          <reference field="13" count="1" selected="0">
            <x v="59"/>
          </reference>
        </references>
      </pivotArea>
    </chartFormat>
    <chartFormat chart="13" format="59">
      <pivotArea type="data" outline="0" fieldPosition="0">
        <references count="2">
          <reference field="4294967294" count="1" selected="0">
            <x v="0"/>
          </reference>
          <reference field="13" count="1" selected="0">
            <x v="60"/>
          </reference>
        </references>
      </pivotArea>
    </chartFormat>
    <chartFormat chart="13" format="60">
      <pivotArea type="data" outline="0" fieldPosition="0">
        <references count="2">
          <reference field="4294967294" count="1" selected="0">
            <x v="0"/>
          </reference>
          <reference field="13" count="1" selected="0">
            <x v="61"/>
          </reference>
        </references>
      </pivotArea>
    </chartFormat>
    <chartFormat chart="13" format="61">
      <pivotArea type="data" outline="0" fieldPosition="0">
        <references count="2">
          <reference field="4294967294" count="1" selected="0">
            <x v="0"/>
          </reference>
          <reference field="13" count="1" selected="0">
            <x v="62"/>
          </reference>
        </references>
      </pivotArea>
    </chartFormat>
    <chartFormat chart="13" format="62">
      <pivotArea type="data" outline="0" fieldPosition="0">
        <references count="2">
          <reference field="4294967294" count="1" selected="0">
            <x v="0"/>
          </reference>
          <reference field="13" count="1" selected="0">
            <x v="63"/>
          </reference>
        </references>
      </pivotArea>
    </chartFormat>
    <chartFormat chart="13" format="63">
      <pivotArea type="data" outline="0" fieldPosition="0">
        <references count="2">
          <reference field="4294967294" count="1" selected="0">
            <x v="0"/>
          </reference>
          <reference field="13" count="1" selected="0">
            <x v="64"/>
          </reference>
        </references>
      </pivotArea>
    </chartFormat>
    <chartFormat chart="13" format="64">
      <pivotArea type="data" outline="0" fieldPosition="0">
        <references count="2">
          <reference field="4294967294" count="1" selected="0">
            <x v="0"/>
          </reference>
          <reference field="13" count="1" selected="0">
            <x v="65"/>
          </reference>
        </references>
      </pivotArea>
    </chartFormat>
    <chartFormat chart="13" format="65">
      <pivotArea type="data" outline="0" fieldPosition="0">
        <references count="2">
          <reference field="4294967294" count="1" selected="0">
            <x v="0"/>
          </reference>
          <reference field="13" count="1" selected="0">
            <x v="66"/>
          </reference>
        </references>
      </pivotArea>
    </chartFormat>
    <chartFormat chart="13" format="66">
      <pivotArea type="data" outline="0" fieldPosition="0">
        <references count="2">
          <reference field="4294967294" count="1" selected="0">
            <x v="0"/>
          </reference>
          <reference field="13" count="1" selected="0">
            <x v="67"/>
          </reference>
        </references>
      </pivotArea>
    </chartFormat>
    <chartFormat chart="13" format="67">
      <pivotArea type="data" outline="0" fieldPosition="0">
        <references count="2">
          <reference field="4294967294" count="1" selected="0">
            <x v="0"/>
          </reference>
          <reference field="13" count="1" selected="0">
            <x v="68"/>
          </reference>
        </references>
      </pivotArea>
    </chartFormat>
    <chartFormat chart="13" format="68">
      <pivotArea type="data" outline="0" fieldPosition="0">
        <references count="2">
          <reference field="4294967294" count="1" selected="0">
            <x v="0"/>
          </reference>
          <reference field="13" count="1" selected="0">
            <x v="69"/>
          </reference>
        </references>
      </pivotArea>
    </chartFormat>
    <chartFormat chart="13" format="69">
      <pivotArea type="data" outline="0" fieldPosition="0">
        <references count="2">
          <reference field="4294967294" count="1" selected="0">
            <x v="0"/>
          </reference>
          <reference field="13" count="1" selected="0">
            <x v="71"/>
          </reference>
        </references>
      </pivotArea>
    </chartFormat>
    <chartFormat chart="13" format="70">
      <pivotArea type="data" outline="0" fieldPosition="0">
        <references count="2">
          <reference field="4294967294" count="1" selected="0">
            <x v="0"/>
          </reference>
          <reference field="13" count="1" selected="0">
            <x v="72"/>
          </reference>
        </references>
      </pivotArea>
    </chartFormat>
    <chartFormat chart="13" format="71">
      <pivotArea type="data" outline="0" fieldPosition="0">
        <references count="2">
          <reference field="4294967294" count="1" selected="0">
            <x v="0"/>
          </reference>
          <reference field="13" count="1" selected="0">
            <x v="73"/>
          </reference>
        </references>
      </pivotArea>
    </chartFormat>
    <chartFormat chart="13" format="72">
      <pivotArea type="data" outline="0" fieldPosition="0">
        <references count="2">
          <reference field="4294967294" count="1" selected="0">
            <x v="0"/>
          </reference>
          <reference field="13" count="1" selected="0">
            <x v="74"/>
          </reference>
        </references>
      </pivotArea>
    </chartFormat>
    <chartFormat chart="13" format="73">
      <pivotArea type="data" outline="0" fieldPosition="0">
        <references count="2">
          <reference field="4294967294" count="1" selected="0">
            <x v="0"/>
          </reference>
          <reference field="13" count="1" selected="0">
            <x v="75"/>
          </reference>
        </references>
      </pivotArea>
    </chartFormat>
    <chartFormat chart="13" format="74">
      <pivotArea type="data" outline="0" fieldPosition="0">
        <references count="2">
          <reference field="4294967294" count="1" selected="0">
            <x v="0"/>
          </reference>
          <reference field="13" count="1" selected="0">
            <x v="76"/>
          </reference>
        </references>
      </pivotArea>
    </chartFormat>
    <chartFormat chart="13" format="75">
      <pivotArea type="data" outline="0" fieldPosition="0">
        <references count="2">
          <reference field="4294967294" count="1" selected="0">
            <x v="0"/>
          </reference>
          <reference field="13" count="1" selected="0">
            <x v="77"/>
          </reference>
        </references>
      </pivotArea>
    </chartFormat>
    <chartFormat chart="13" format="76">
      <pivotArea type="data" outline="0" fieldPosition="0">
        <references count="2">
          <reference field="4294967294" count="1" selected="0">
            <x v="0"/>
          </reference>
          <reference field="13" count="1" selected="0">
            <x v="78"/>
          </reference>
        </references>
      </pivotArea>
    </chartFormat>
    <chartFormat chart="13" format="77">
      <pivotArea type="data" outline="0" fieldPosition="0">
        <references count="2">
          <reference field="4294967294" count="1" selected="0">
            <x v="0"/>
          </reference>
          <reference field="13" count="1" selected="0">
            <x v="79"/>
          </reference>
        </references>
      </pivotArea>
    </chartFormat>
    <chartFormat chart="13" format="78">
      <pivotArea type="data" outline="0" fieldPosition="0">
        <references count="2">
          <reference field="4294967294" count="1" selected="0">
            <x v="0"/>
          </reference>
          <reference field="13" count="1" selected="0">
            <x v="80"/>
          </reference>
        </references>
      </pivotArea>
    </chartFormat>
    <chartFormat chart="13" format="79">
      <pivotArea type="data" outline="0" fieldPosition="0">
        <references count="2">
          <reference field="4294967294" count="1" selected="0">
            <x v="0"/>
          </reference>
          <reference field="13" count="1" selected="0">
            <x v="81"/>
          </reference>
        </references>
      </pivotArea>
    </chartFormat>
    <chartFormat chart="13" format="80">
      <pivotArea type="data" outline="0" fieldPosition="0">
        <references count="2">
          <reference field="4294967294" count="1" selected="0">
            <x v="0"/>
          </reference>
          <reference field="13" count="1" selected="0">
            <x v="82"/>
          </reference>
        </references>
      </pivotArea>
    </chartFormat>
    <chartFormat chart="13" format="81">
      <pivotArea type="data" outline="0" fieldPosition="0">
        <references count="2">
          <reference field="4294967294" count="1" selected="0">
            <x v="0"/>
          </reference>
          <reference field="13" count="1" selected="0">
            <x v="84"/>
          </reference>
        </references>
      </pivotArea>
    </chartFormat>
    <chartFormat chart="13" format="82">
      <pivotArea type="data" outline="0" fieldPosition="0">
        <references count="2">
          <reference field="4294967294" count="1" selected="0">
            <x v="0"/>
          </reference>
          <reference field="13" count="1" selected="0">
            <x v="85"/>
          </reference>
        </references>
      </pivotArea>
    </chartFormat>
    <chartFormat chart="13" format="83">
      <pivotArea type="data" outline="0" fieldPosition="0">
        <references count="2">
          <reference field="4294967294" count="1" selected="0">
            <x v="0"/>
          </reference>
          <reference field="13" count="1" selected="0">
            <x v="86"/>
          </reference>
        </references>
      </pivotArea>
    </chartFormat>
    <chartFormat chart="13" format="84">
      <pivotArea type="data" outline="0" fieldPosition="0">
        <references count="2">
          <reference field="4294967294" count="1" selected="0">
            <x v="0"/>
          </reference>
          <reference field="13" count="1" selected="0">
            <x v="87"/>
          </reference>
        </references>
      </pivotArea>
    </chartFormat>
    <chartFormat chart="13" format="85">
      <pivotArea type="data" outline="0" fieldPosition="0">
        <references count="2">
          <reference field="4294967294" count="1" selected="0">
            <x v="0"/>
          </reference>
          <reference field="13" count="1" selected="0">
            <x v="88"/>
          </reference>
        </references>
      </pivotArea>
    </chartFormat>
    <chartFormat chart="13" format="86">
      <pivotArea type="data" outline="0" fieldPosition="0">
        <references count="2">
          <reference field="4294967294" count="1" selected="0">
            <x v="0"/>
          </reference>
          <reference field="13" count="1" selected="0">
            <x v="89"/>
          </reference>
        </references>
      </pivotArea>
    </chartFormat>
    <chartFormat chart="13" format="87">
      <pivotArea type="data" outline="0" fieldPosition="0">
        <references count="2">
          <reference field="4294967294" count="1" selected="0">
            <x v="0"/>
          </reference>
          <reference field="13" count="1" selected="0">
            <x v="90"/>
          </reference>
        </references>
      </pivotArea>
    </chartFormat>
    <chartFormat chart="13" format="88">
      <pivotArea type="data" outline="0" fieldPosition="0">
        <references count="2">
          <reference field="4294967294" count="1" selected="0">
            <x v="0"/>
          </reference>
          <reference field="13" count="1" selected="0">
            <x v="91"/>
          </reference>
        </references>
      </pivotArea>
    </chartFormat>
    <chartFormat chart="13" format="89">
      <pivotArea type="data" outline="0" fieldPosition="0">
        <references count="2">
          <reference field="4294967294" count="1" selected="0">
            <x v="0"/>
          </reference>
          <reference field="13" count="1" selected="0">
            <x v="92"/>
          </reference>
        </references>
      </pivotArea>
    </chartFormat>
    <chartFormat chart="13" format="90">
      <pivotArea type="data" outline="0" fieldPosition="0">
        <references count="2">
          <reference field="4294967294" count="1" selected="0">
            <x v="0"/>
          </reference>
          <reference field="13" count="1" selected="0">
            <x v="93"/>
          </reference>
        </references>
      </pivotArea>
    </chartFormat>
    <chartFormat chart="13" format="91">
      <pivotArea type="data" outline="0" fieldPosition="0">
        <references count="2">
          <reference field="4294967294" count="1" selected="0">
            <x v="0"/>
          </reference>
          <reference field="13" count="1" selected="0">
            <x v="94"/>
          </reference>
        </references>
      </pivotArea>
    </chartFormat>
    <chartFormat chart="13" format="92">
      <pivotArea type="data" outline="0" fieldPosition="0">
        <references count="2">
          <reference field="4294967294" count="1" selected="0">
            <x v="0"/>
          </reference>
          <reference field="13" count="1" selected="0">
            <x v="95"/>
          </reference>
        </references>
      </pivotArea>
    </chartFormat>
    <chartFormat chart="13" format="93">
      <pivotArea type="data" outline="0" fieldPosition="0">
        <references count="2">
          <reference field="4294967294" count="1" selected="0">
            <x v="0"/>
          </reference>
          <reference field="13" count="1" selected="0">
            <x v="96"/>
          </reference>
        </references>
      </pivotArea>
    </chartFormat>
    <chartFormat chart="13" format="94">
      <pivotArea type="data" outline="0" fieldPosition="0">
        <references count="2">
          <reference field="4294967294" count="1" selected="0">
            <x v="0"/>
          </reference>
          <reference field="13" count="1" selected="0">
            <x v="97"/>
          </reference>
        </references>
      </pivotArea>
    </chartFormat>
    <chartFormat chart="13" format="95">
      <pivotArea type="data" outline="0" fieldPosition="0">
        <references count="2">
          <reference field="4294967294" count="1" selected="0">
            <x v="0"/>
          </reference>
          <reference field="13" count="1" selected="0">
            <x v="98"/>
          </reference>
        </references>
      </pivotArea>
    </chartFormat>
    <chartFormat chart="13" format="96">
      <pivotArea type="data" outline="0" fieldPosition="0">
        <references count="2">
          <reference field="4294967294" count="1" selected="0">
            <x v="0"/>
          </reference>
          <reference field="13" count="1" selected="0">
            <x v="99"/>
          </reference>
        </references>
      </pivotArea>
    </chartFormat>
    <chartFormat chart="13" format="97">
      <pivotArea type="data" outline="0" fieldPosition="0">
        <references count="2">
          <reference field="4294967294" count="1" selected="0">
            <x v="0"/>
          </reference>
          <reference field="13" count="1" selected="0">
            <x v="100"/>
          </reference>
        </references>
      </pivotArea>
    </chartFormat>
    <chartFormat chart="13" format="98">
      <pivotArea type="data" outline="0" fieldPosition="0">
        <references count="2">
          <reference field="4294967294" count="1" selected="0">
            <x v="0"/>
          </reference>
          <reference field="13" count="1" selected="0">
            <x v="101"/>
          </reference>
        </references>
      </pivotArea>
    </chartFormat>
    <chartFormat chart="13" format="99">
      <pivotArea type="data" outline="0" fieldPosition="0">
        <references count="2">
          <reference field="4294967294" count="1" selected="0">
            <x v="0"/>
          </reference>
          <reference field="13" count="1" selected="0">
            <x v="102"/>
          </reference>
        </references>
      </pivotArea>
    </chartFormat>
    <chartFormat chart="13" format="100">
      <pivotArea type="data" outline="0" fieldPosition="0">
        <references count="2">
          <reference field="4294967294" count="1" selected="0">
            <x v="0"/>
          </reference>
          <reference field="13" count="1" selected="0">
            <x v="103"/>
          </reference>
        </references>
      </pivotArea>
    </chartFormat>
    <chartFormat chart="13" format="101">
      <pivotArea type="data" outline="0" fieldPosition="0">
        <references count="2">
          <reference field="4294967294" count="1" selected="0">
            <x v="0"/>
          </reference>
          <reference field="13" count="1" selected="0">
            <x v="104"/>
          </reference>
        </references>
      </pivotArea>
    </chartFormat>
    <chartFormat chart="13" format="102">
      <pivotArea type="data" outline="0" fieldPosition="0">
        <references count="2">
          <reference field="4294967294" count="1" selected="0">
            <x v="0"/>
          </reference>
          <reference field="13" count="1" selected="0">
            <x v="105"/>
          </reference>
        </references>
      </pivotArea>
    </chartFormat>
    <chartFormat chart="13" format="103">
      <pivotArea type="data" outline="0" fieldPosition="0">
        <references count="2">
          <reference field="4294967294" count="1" selected="0">
            <x v="0"/>
          </reference>
          <reference field="13" count="1" selected="0">
            <x v="106"/>
          </reference>
        </references>
      </pivotArea>
    </chartFormat>
    <chartFormat chart="13" format="104">
      <pivotArea type="data" outline="0" fieldPosition="0">
        <references count="2">
          <reference field="4294967294" count="1" selected="0">
            <x v="0"/>
          </reference>
          <reference field="13" count="1" selected="0">
            <x v="107"/>
          </reference>
        </references>
      </pivotArea>
    </chartFormat>
    <chartFormat chart="13" format="105">
      <pivotArea type="data" outline="0" fieldPosition="0">
        <references count="2">
          <reference field="4294967294" count="1" selected="0">
            <x v="0"/>
          </reference>
          <reference field="13" count="1" selected="0">
            <x v="108"/>
          </reference>
        </references>
      </pivotArea>
    </chartFormat>
    <chartFormat chart="13" format="106">
      <pivotArea type="data" outline="0" fieldPosition="0">
        <references count="2">
          <reference field="4294967294" count="1" selected="0">
            <x v="0"/>
          </reference>
          <reference field="13" count="1" selected="0">
            <x v="109"/>
          </reference>
        </references>
      </pivotArea>
    </chartFormat>
    <chartFormat chart="13" format="107">
      <pivotArea type="data" outline="0" fieldPosition="0">
        <references count="2">
          <reference field="4294967294" count="1" selected="0">
            <x v="0"/>
          </reference>
          <reference field="13" count="1" selected="0">
            <x v="110"/>
          </reference>
        </references>
      </pivotArea>
    </chartFormat>
    <chartFormat chart="13" format="108">
      <pivotArea type="data" outline="0" fieldPosition="0">
        <references count="2">
          <reference field="4294967294" count="1" selected="0">
            <x v="0"/>
          </reference>
          <reference field="13" count="1" selected="0">
            <x v="111"/>
          </reference>
        </references>
      </pivotArea>
    </chartFormat>
    <chartFormat chart="13" format="109">
      <pivotArea type="data" outline="0" fieldPosition="0">
        <references count="2">
          <reference field="4294967294" count="1" selected="0">
            <x v="0"/>
          </reference>
          <reference field="13" count="1" selected="0">
            <x v="112"/>
          </reference>
        </references>
      </pivotArea>
    </chartFormat>
    <chartFormat chart="13" format="110">
      <pivotArea type="data" outline="0" fieldPosition="0">
        <references count="2">
          <reference field="4294967294" count="1" selected="0">
            <x v="0"/>
          </reference>
          <reference field="13" count="1" selected="0">
            <x v="113"/>
          </reference>
        </references>
      </pivotArea>
    </chartFormat>
    <chartFormat chart="13" format="111">
      <pivotArea type="data" outline="0" fieldPosition="0">
        <references count="2">
          <reference field="4294967294" count="1" selected="0">
            <x v="0"/>
          </reference>
          <reference field="13" count="1" selected="0">
            <x v="114"/>
          </reference>
        </references>
      </pivotArea>
    </chartFormat>
    <chartFormat chart="13" format="112">
      <pivotArea type="data" outline="0" fieldPosition="0">
        <references count="2">
          <reference field="4294967294" count="1" selected="0">
            <x v="0"/>
          </reference>
          <reference field="13" count="1" selected="0">
            <x v="115"/>
          </reference>
        </references>
      </pivotArea>
    </chartFormat>
    <chartFormat chart="13" format="113">
      <pivotArea type="data" outline="0" fieldPosition="0">
        <references count="2">
          <reference field="4294967294" count="1" selected="0">
            <x v="0"/>
          </reference>
          <reference field="13" count="1" selected="0">
            <x v="116"/>
          </reference>
        </references>
      </pivotArea>
    </chartFormat>
    <chartFormat chart="13" format="114">
      <pivotArea type="data" outline="0" fieldPosition="0">
        <references count="2">
          <reference field="4294967294" count="1" selected="0">
            <x v="0"/>
          </reference>
          <reference field="13" count="1" selected="0">
            <x v="117"/>
          </reference>
        </references>
      </pivotArea>
    </chartFormat>
    <chartFormat chart="13" format="115">
      <pivotArea type="data" outline="0" fieldPosition="0">
        <references count="2">
          <reference field="4294967294" count="1" selected="0">
            <x v="0"/>
          </reference>
          <reference field="13" count="1" selected="0">
            <x v="118"/>
          </reference>
        </references>
      </pivotArea>
    </chartFormat>
    <chartFormat chart="13" format="116">
      <pivotArea type="data" outline="0" fieldPosition="0">
        <references count="2">
          <reference field="4294967294" count="1" selected="0">
            <x v="0"/>
          </reference>
          <reference field="13" count="1" selected="0">
            <x v="119"/>
          </reference>
        </references>
      </pivotArea>
    </chartFormat>
    <chartFormat chart="13" format="117">
      <pivotArea type="data" outline="0" fieldPosition="0">
        <references count="2">
          <reference field="4294967294" count="1" selected="0">
            <x v="0"/>
          </reference>
          <reference field="13" count="1" selected="0">
            <x v="120"/>
          </reference>
        </references>
      </pivotArea>
    </chartFormat>
    <chartFormat chart="13" format="118">
      <pivotArea type="data" outline="0" fieldPosition="0">
        <references count="2">
          <reference field="4294967294" count="1" selected="0">
            <x v="0"/>
          </reference>
          <reference field="13" count="1" selected="0">
            <x v="121"/>
          </reference>
        </references>
      </pivotArea>
    </chartFormat>
    <chartFormat chart="13" format="119">
      <pivotArea type="data" outline="0" fieldPosition="0">
        <references count="2">
          <reference field="4294967294" count="1" selected="0">
            <x v="0"/>
          </reference>
          <reference field="13" count="1" selected="0">
            <x v="122"/>
          </reference>
        </references>
      </pivotArea>
    </chartFormat>
    <chartFormat chart="13" format="120">
      <pivotArea type="data" outline="0" fieldPosition="0">
        <references count="2">
          <reference field="4294967294" count="1" selected="0">
            <x v="0"/>
          </reference>
          <reference field="13" count="1" selected="0">
            <x v="123"/>
          </reference>
        </references>
      </pivotArea>
    </chartFormat>
    <chartFormat chart="13" format="121">
      <pivotArea type="data" outline="0" fieldPosition="0">
        <references count="2">
          <reference field="4294967294" count="1" selected="0">
            <x v="0"/>
          </reference>
          <reference field="13" count="1" selected="0">
            <x v="124"/>
          </reference>
        </references>
      </pivotArea>
    </chartFormat>
    <chartFormat chart="13" format="122">
      <pivotArea type="data" outline="0" fieldPosition="0">
        <references count="2">
          <reference field="4294967294" count="1" selected="0">
            <x v="0"/>
          </reference>
          <reference field="13" count="1" selected="0">
            <x v="125"/>
          </reference>
        </references>
      </pivotArea>
    </chartFormat>
    <chartFormat chart="13" format="123">
      <pivotArea type="data" outline="0" fieldPosition="0">
        <references count="2">
          <reference field="4294967294" count="1" selected="0">
            <x v="0"/>
          </reference>
          <reference field="13" count="1" selected="0">
            <x v="126"/>
          </reference>
        </references>
      </pivotArea>
    </chartFormat>
    <chartFormat chart="13" format="124">
      <pivotArea type="data" outline="0" fieldPosition="0">
        <references count="2">
          <reference field="4294967294" count="1" selected="0">
            <x v="0"/>
          </reference>
          <reference field="13" count="1" selected="0">
            <x v="127"/>
          </reference>
        </references>
      </pivotArea>
    </chartFormat>
    <chartFormat chart="13" format="125">
      <pivotArea type="data" outline="0" fieldPosition="0">
        <references count="2">
          <reference field="4294967294" count="1" selected="0">
            <x v="0"/>
          </reference>
          <reference field="13" count="1" selected="0">
            <x v="128"/>
          </reference>
        </references>
      </pivotArea>
    </chartFormat>
    <chartFormat chart="13" format="126">
      <pivotArea type="data" outline="0" fieldPosition="0">
        <references count="2">
          <reference field="4294967294" count="1" selected="0">
            <x v="0"/>
          </reference>
          <reference field="13" count="1" selected="0">
            <x v="129"/>
          </reference>
        </references>
      </pivotArea>
    </chartFormat>
    <chartFormat chart="13" format="127">
      <pivotArea type="data" outline="0" fieldPosition="0">
        <references count="2">
          <reference field="4294967294" count="1" selected="0">
            <x v="0"/>
          </reference>
          <reference field="13" count="1" selected="0">
            <x v="130"/>
          </reference>
        </references>
      </pivotArea>
    </chartFormat>
    <chartFormat chart="13" format="128">
      <pivotArea type="data" outline="0" fieldPosition="0">
        <references count="2">
          <reference field="4294967294" count="1" selected="0">
            <x v="0"/>
          </reference>
          <reference field="13" count="1" selected="0">
            <x v="131"/>
          </reference>
        </references>
      </pivotArea>
    </chartFormat>
    <chartFormat chart="13" format="129">
      <pivotArea type="data" outline="0" fieldPosition="0">
        <references count="2">
          <reference field="4294967294" count="1" selected="0">
            <x v="0"/>
          </reference>
          <reference field="13" count="1" selected="0">
            <x v="132"/>
          </reference>
        </references>
      </pivotArea>
    </chartFormat>
    <chartFormat chart="13" format="130">
      <pivotArea type="data" outline="0" fieldPosition="0">
        <references count="2">
          <reference field="4294967294" count="1" selected="0">
            <x v="0"/>
          </reference>
          <reference field="13" count="1" selected="0">
            <x v="133"/>
          </reference>
        </references>
      </pivotArea>
    </chartFormat>
    <chartFormat chart="13" format="131">
      <pivotArea type="data" outline="0" fieldPosition="0">
        <references count="2">
          <reference field="4294967294" count="1" selected="0">
            <x v="0"/>
          </reference>
          <reference field="13" count="1" selected="0">
            <x v="134"/>
          </reference>
        </references>
      </pivotArea>
    </chartFormat>
    <chartFormat chart="13" format="132">
      <pivotArea type="data" outline="0" fieldPosition="0">
        <references count="2">
          <reference field="4294967294" count="1" selected="0">
            <x v="0"/>
          </reference>
          <reference field="13" count="1" selected="0">
            <x v="135"/>
          </reference>
        </references>
      </pivotArea>
    </chartFormat>
    <chartFormat chart="13" format="133">
      <pivotArea type="data" outline="0" fieldPosition="0">
        <references count="2">
          <reference field="4294967294" count="1" selected="0">
            <x v="0"/>
          </reference>
          <reference field="13" count="1" selected="0">
            <x v="136"/>
          </reference>
        </references>
      </pivotArea>
    </chartFormat>
    <chartFormat chart="13" format="134">
      <pivotArea type="data" outline="0" fieldPosition="0">
        <references count="2">
          <reference field="4294967294" count="1" selected="0">
            <x v="0"/>
          </reference>
          <reference field="13" count="1" selected="0">
            <x v="137"/>
          </reference>
        </references>
      </pivotArea>
    </chartFormat>
    <chartFormat chart="13" format="135">
      <pivotArea type="data" outline="0" fieldPosition="0">
        <references count="2">
          <reference field="4294967294" count="1" selected="0">
            <x v="0"/>
          </reference>
          <reference field="13" count="1" selected="0">
            <x v="138"/>
          </reference>
        </references>
      </pivotArea>
    </chartFormat>
    <chartFormat chart="13" format="136">
      <pivotArea type="data" outline="0" fieldPosition="0">
        <references count="2">
          <reference field="4294967294" count="1" selected="0">
            <x v="0"/>
          </reference>
          <reference field="13" count="1" selected="0">
            <x v="139"/>
          </reference>
        </references>
      </pivotArea>
    </chartFormat>
    <chartFormat chart="13" format="137">
      <pivotArea type="data" outline="0" fieldPosition="0">
        <references count="2">
          <reference field="4294967294" count="1" selected="0">
            <x v="0"/>
          </reference>
          <reference field="13" count="1" selected="0">
            <x v="140"/>
          </reference>
        </references>
      </pivotArea>
    </chartFormat>
    <chartFormat chart="13" format="138">
      <pivotArea type="data" outline="0" fieldPosition="0">
        <references count="2">
          <reference field="4294967294" count="1" selected="0">
            <x v="0"/>
          </reference>
          <reference field="13" count="1" selected="0">
            <x v="141"/>
          </reference>
        </references>
      </pivotArea>
    </chartFormat>
    <chartFormat chart="13" format="139">
      <pivotArea type="data" outline="0" fieldPosition="0">
        <references count="2">
          <reference field="4294967294" count="1" selected="0">
            <x v="0"/>
          </reference>
          <reference field="13" count="1" selected="0">
            <x v="142"/>
          </reference>
        </references>
      </pivotArea>
    </chartFormat>
    <chartFormat chart="13" format="140">
      <pivotArea type="data" outline="0" fieldPosition="0">
        <references count="2">
          <reference field="4294967294" count="1" selected="0">
            <x v="0"/>
          </reference>
          <reference field="13" count="1" selected="0">
            <x v="143"/>
          </reference>
        </references>
      </pivotArea>
    </chartFormat>
    <chartFormat chart="13" format="141">
      <pivotArea type="data" outline="0" fieldPosition="0">
        <references count="2">
          <reference field="4294967294" count="1" selected="0">
            <x v="0"/>
          </reference>
          <reference field="13" count="1" selected="0">
            <x v="144"/>
          </reference>
        </references>
      </pivotArea>
    </chartFormat>
    <chartFormat chart="13" format="142">
      <pivotArea type="data" outline="0" fieldPosition="0">
        <references count="2">
          <reference field="4294967294" count="1" selected="0">
            <x v="0"/>
          </reference>
          <reference field="13" count="1" selected="0">
            <x v="145"/>
          </reference>
        </references>
      </pivotArea>
    </chartFormat>
    <chartFormat chart="13" format="143">
      <pivotArea type="data" outline="0" fieldPosition="0">
        <references count="2">
          <reference field="4294967294" count="1" selected="0">
            <x v="0"/>
          </reference>
          <reference field="13" count="1" selected="0">
            <x v="146"/>
          </reference>
        </references>
      </pivotArea>
    </chartFormat>
    <chartFormat chart="13" format="144">
      <pivotArea type="data" outline="0" fieldPosition="0">
        <references count="2">
          <reference field="4294967294" count="1" selected="0">
            <x v="0"/>
          </reference>
          <reference field="13" count="1" selected="0">
            <x v="147"/>
          </reference>
        </references>
      </pivotArea>
    </chartFormat>
    <chartFormat chart="13" format="145">
      <pivotArea type="data" outline="0" fieldPosition="0">
        <references count="2">
          <reference field="4294967294" count="1" selected="0">
            <x v="0"/>
          </reference>
          <reference field="13" count="1" selected="0">
            <x v="148"/>
          </reference>
        </references>
      </pivotArea>
    </chartFormat>
    <chartFormat chart="13" format="146">
      <pivotArea type="data" outline="0" fieldPosition="0">
        <references count="2">
          <reference field="4294967294" count="1" selected="0">
            <x v="0"/>
          </reference>
          <reference field="13" count="1" selected="0">
            <x v="149"/>
          </reference>
        </references>
      </pivotArea>
    </chartFormat>
    <chartFormat chart="13" format="147">
      <pivotArea type="data" outline="0" fieldPosition="0">
        <references count="2">
          <reference field="4294967294" count="1" selected="0">
            <x v="0"/>
          </reference>
          <reference field="13" count="1" selected="0">
            <x v="150"/>
          </reference>
        </references>
      </pivotArea>
    </chartFormat>
    <chartFormat chart="13" format="148">
      <pivotArea type="data" outline="0" fieldPosition="0">
        <references count="2">
          <reference field="4294967294" count="1" selected="0">
            <x v="0"/>
          </reference>
          <reference field="13" count="1" selected="0">
            <x v="151"/>
          </reference>
        </references>
      </pivotArea>
    </chartFormat>
    <chartFormat chart="13" format="149">
      <pivotArea type="data" outline="0" fieldPosition="0">
        <references count="2">
          <reference field="4294967294" count="1" selected="0">
            <x v="0"/>
          </reference>
          <reference field="13" count="1" selected="0">
            <x v="152"/>
          </reference>
        </references>
      </pivotArea>
    </chartFormat>
    <chartFormat chart="13" format="150">
      <pivotArea type="data" outline="0" fieldPosition="0">
        <references count="2">
          <reference field="4294967294" count="1" selected="0">
            <x v="0"/>
          </reference>
          <reference field="13" count="1" selected="0">
            <x v="153"/>
          </reference>
        </references>
      </pivotArea>
    </chartFormat>
    <chartFormat chart="13" format="151">
      <pivotArea type="data" outline="0" fieldPosition="0">
        <references count="2">
          <reference field="4294967294" count="1" selected="0">
            <x v="0"/>
          </reference>
          <reference field="13" count="1" selected="0">
            <x v="154"/>
          </reference>
        </references>
      </pivotArea>
    </chartFormat>
    <chartFormat chart="13" format="152">
      <pivotArea type="data" outline="0" fieldPosition="0">
        <references count="2">
          <reference field="4294967294" count="1" selected="0">
            <x v="0"/>
          </reference>
          <reference field="13" count="1" selected="0">
            <x v="155"/>
          </reference>
        </references>
      </pivotArea>
    </chartFormat>
    <chartFormat chart="13" format="153">
      <pivotArea type="data" outline="0" fieldPosition="0">
        <references count="2">
          <reference field="4294967294" count="1" selected="0">
            <x v="0"/>
          </reference>
          <reference field="13" count="1" selected="0">
            <x v="156"/>
          </reference>
        </references>
      </pivotArea>
    </chartFormat>
    <chartFormat chart="13" format="154">
      <pivotArea type="data" outline="0" fieldPosition="0">
        <references count="2">
          <reference field="4294967294" count="1" selected="0">
            <x v="0"/>
          </reference>
          <reference field="13" count="1" selected="0">
            <x v="157"/>
          </reference>
        </references>
      </pivotArea>
    </chartFormat>
    <chartFormat chart="13" format="155">
      <pivotArea type="data" outline="0" fieldPosition="0">
        <references count="2">
          <reference field="4294967294" count="1" selected="0">
            <x v="0"/>
          </reference>
          <reference field="13" count="1" selected="0">
            <x v="158"/>
          </reference>
        </references>
      </pivotArea>
    </chartFormat>
    <chartFormat chart="13" format="156">
      <pivotArea type="data" outline="0" fieldPosition="0">
        <references count="2">
          <reference field="4294967294" count="1" selected="0">
            <x v="0"/>
          </reference>
          <reference field="13" count="1" selected="0">
            <x v="159"/>
          </reference>
        </references>
      </pivotArea>
    </chartFormat>
    <chartFormat chart="13" format="157">
      <pivotArea type="data" outline="0" fieldPosition="0">
        <references count="2">
          <reference field="4294967294" count="1" selected="0">
            <x v="0"/>
          </reference>
          <reference field="13" count="1" selected="0">
            <x v="160"/>
          </reference>
        </references>
      </pivotArea>
    </chartFormat>
    <chartFormat chart="13" format="158">
      <pivotArea type="data" outline="0" fieldPosition="0">
        <references count="2">
          <reference field="4294967294" count="1" selected="0">
            <x v="0"/>
          </reference>
          <reference field="13" count="1" selected="0">
            <x v="161"/>
          </reference>
        </references>
      </pivotArea>
    </chartFormat>
    <chartFormat chart="13" format="159">
      <pivotArea type="data" outline="0" fieldPosition="0">
        <references count="2">
          <reference field="4294967294" count="1" selected="0">
            <x v="0"/>
          </reference>
          <reference field="13" count="1" selected="0">
            <x v="162"/>
          </reference>
        </references>
      </pivotArea>
    </chartFormat>
    <chartFormat chart="13" format="160">
      <pivotArea type="data" outline="0" fieldPosition="0">
        <references count="2">
          <reference field="4294967294" count="1" selected="0">
            <x v="0"/>
          </reference>
          <reference field="13" count="1" selected="0">
            <x v="163"/>
          </reference>
        </references>
      </pivotArea>
    </chartFormat>
    <chartFormat chart="13" format="161">
      <pivotArea type="data" outline="0" fieldPosition="0">
        <references count="2">
          <reference field="4294967294" count="1" selected="0">
            <x v="0"/>
          </reference>
          <reference field="13" count="1" selected="0">
            <x v="164"/>
          </reference>
        </references>
      </pivotArea>
    </chartFormat>
    <chartFormat chart="13" format="162">
      <pivotArea type="data" outline="0" fieldPosition="0">
        <references count="2">
          <reference field="4294967294" count="1" selected="0">
            <x v="0"/>
          </reference>
          <reference field="13" count="1" selected="0">
            <x v="166"/>
          </reference>
        </references>
      </pivotArea>
    </chartFormat>
    <chartFormat chart="13" format="163">
      <pivotArea type="data" outline="0" fieldPosition="0">
        <references count="2">
          <reference field="4294967294" count="1" selected="0">
            <x v="0"/>
          </reference>
          <reference field="13" count="1" selected="0">
            <x v="167"/>
          </reference>
        </references>
      </pivotArea>
    </chartFormat>
    <chartFormat chart="13" format="164">
      <pivotArea type="data" outline="0" fieldPosition="0">
        <references count="2">
          <reference field="4294967294" count="1" selected="0">
            <x v="0"/>
          </reference>
          <reference field="13" count="1" selected="0">
            <x v="168"/>
          </reference>
        </references>
      </pivotArea>
    </chartFormat>
    <chartFormat chart="13" format="165">
      <pivotArea type="data" outline="0" fieldPosition="0">
        <references count="2">
          <reference field="4294967294" count="1" selected="0">
            <x v="0"/>
          </reference>
          <reference field="13" count="1" selected="0">
            <x v="169"/>
          </reference>
        </references>
      </pivotArea>
    </chartFormat>
    <chartFormat chart="13" format="166">
      <pivotArea type="data" outline="0" fieldPosition="0">
        <references count="2">
          <reference field="4294967294" count="1" selected="0">
            <x v="0"/>
          </reference>
          <reference field="13" count="1" selected="0">
            <x v="170"/>
          </reference>
        </references>
      </pivotArea>
    </chartFormat>
    <chartFormat chart="13" format="167">
      <pivotArea type="data" outline="0" fieldPosition="0">
        <references count="2">
          <reference field="4294967294" count="1" selected="0">
            <x v="0"/>
          </reference>
          <reference field="13" count="1" selected="0">
            <x v="171"/>
          </reference>
        </references>
      </pivotArea>
    </chartFormat>
    <chartFormat chart="13" format="168">
      <pivotArea type="data" outline="0" fieldPosition="0">
        <references count="2">
          <reference field="4294967294" count="1" selected="0">
            <x v="0"/>
          </reference>
          <reference field="13" count="1" selected="0">
            <x v="172"/>
          </reference>
        </references>
      </pivotArea>
    </chartFormat>
    <chartFormat chart="13" format="169">
      <pivotArea type="data" outline="0" fieldPosition="0">
        <references count="2">
          <reference field="4294967294" count="1" selected="0">
            <x v="0"/>
          </reference>
          <reference field="13" count="1" selected="0">
            <x v="173"/>
          </reference>
        </references>
      </pivotArea>
    </chartFormat>
    <chartFormat chart="13" format="170">
      <pivotArea type="data" outline="0" fieldPosition="0">
        <references count="2">
          <reference field="4294967294" count="1" selected="0">
            <x v="0"/>
          </reference>
          <reference field="13" count="1" selected="0">
            <x v="174"/>
          </reference>
        </references>
      </pivotArea>
    </chartFormat>
    <chartFormat chart="13" format="171">
      <pivotArea type="data" outline="0" fieldPosition="0">
        <references count="2">
          <reference field="4294967294" count="1" selected="0">
            <x v="0"/>
          </reference>
          <reference field="13" count="1" selected="0">
            <x v="175"/>
          </reference>
        </references>
      </pivotArea>
    </chartFormat>
    <chartFormat chart="13" format="172">
      <pivotArea type="data" outline="0" fieldPosition="0">
        <references count="2">
          <reference field="4294967294" count="1" selected="0">
            <x v="0"/>
          </reference>
          <reference field="13" count="1" selected="0">
            <x v="176"/>
          </reference>
        </references>
      </pivotArea>
    </chartFormat>
    <chartFormat chart="13" format="173">
      <pivotArea type="data" outline="0" fieldPosition="0">
        <references count="2">
          <reference field="4294967294" count="1" selected="0">
            <x v="0"/>
          </reference>
          <reference field="13" count="1" selected="0">
            <x v="177"/>
          </reference>
        </references>
      </pivotArea>
    </chartFormat>
    <chartFormat chart="13" format="174">
      <pivotArea type="data" outline="0" fieldPosition="0">
        <references count="2">
          <reference field="4294967294" count="1" selected="0">
            <x v="0"/>
          </reference>
          <reference field="13" count="1" selected="0">
            <x v="178"/>
          </reference>
        </references>
      </pivotArea>
    </chartFormat>
    <chartFormat chart="13" format="175">
      <pivotArea type="data" outline="0" fieldPosition="0">
        <references count="2">
          <reference field="4294967294" count="1" selected="0">
            <x v="0"/>
          </reference>
          <reference field="13" count="1" selected="0">
            <x v="179"/>
          </reference>
        </references>
      </pivotArea>
    </chartFormat>
    <chartFormat chart="13" format="176">
      <pivotArea type="data" outline="0" fieldPosition="0">
        <references count="2">
          <reference field="4294967294" count="1" selected="0">
            <x v="0"/>
          </reference>
          <reference field="13" count="1" selected="0">
            <x v="180"/>
          </reference>
        </references>
      </pivotArea>
    </chartFormat>
    <chartFormat chart="13" format="177">
      <pivotArea type="data" outline="0" fieldPosition="0">
        <references count="2">
          <reference field="4294967294" count="1" selected="0">
            <x v="0"/>
          </reference>
          <reference field="13" count="1" selected="0">
            <x v="181"/>
          </reference>
        </references>
      </pivotArea>
    </chartFormat>
    <chartFormat chart="13" format="178">
      <pivotArea type="data" outline="0" fieldPosition="0">
        <references count="2">
          <reference field="4294967294" count="1" selected="0">
            <x v="0"/>
          </reference>
          <reference field="13" count="1" selected="0">
            <x v="182"/>
          </reference>
        </references>
      </pivotArea>
    </chartFormat>
    <chartFormat chart="13" format="179">
      <pivotArea type="data" outline="0" fieldPosition="0">
        <references count="2">
          <reference field="4294967294" count="1" selected="0">
            <x v="0"/>
          </reference>
          <reference field="13" count="1" selected="0">
            <x v="183"/>
          </reference>
        </references>
      </pivotArea>
    </chartFormat>
    <chartFormat chart="13" format="180">
      <pivotArea type="data" outline="0" fieldPosition="0">
        <references count="2">
          <reference field="4294967294" count="1" selected="0">
            <x v="0"/>
          </reference>
          <reference field="13" count="1" selected="0">
            <x v="184"/>
          </reference>
        </references>
      </pivotArea>
    </chartFormat>
    <chartFormat chart="13" format="181">
      <pivotArea type="data" outline="0" fieldPosition="0">
        <references count="2">
          <reference field="4294967294" count="1" selected="0">
            <x v="0"/>
          </reference>
          <reference field="13" count="1" selected="0">
            <x v="185"/>
          </reference>
        </references>
      </pivotArea>
    </chartFormat>
    <chartFormat chart="13" format="182">
      <pivotArea type="data" outline="0" fieldPosition="0">
        <references count="2">
          <reference field="4294967294" count="1" selected="0">
            <x v="0"/>
          </reference>
          <reference field="13" count="1" selected="0">
            <x v="186"/>
          </reference>
        </references>
      </pivotArea>
    </chartFormat>
    <chartFormat chart="13" format="183">
      <pivotArea type="data" outline="0" fieldPosition="0">
        <references count="2">
          <reference field="4294967294" count="1" selected="0">
            <x v="0"/>
          </reference>
          <reference field="13" count="1" selected="0">
            <x v="187"/>
          </reference>
        </references>
      </pivotArea>
    </chartFormat>
    <chartFormat chart="13" format="184">
      <pivotArea type="data" outline="0" fieldPosition="0">
        <references count="2">
          <reference field="4294967294" count="1" selected="0">
            <x v="0"/>
          </reference>
          <reference field="13" count="1" selected="0">
            <x v="188"/>
          </reference>
        </references>
      </pivotArea>
    </chartFormat>
    <chartFormat chart="13" format="185">
      <pivotArea type="data" outline="0" fieldPosition="0">
        <references count="2">
          <reference field="4294967294" count="1" selected="0">
            <x v="0"/>
          </reference>
          <reference field="13" count="1" selected="0">
            <x v="189"/>
          </reference>
        </references>
      </pivotArea>
    </chartFormat>
    <chartFormat chart="13" format="186">
      <pivotArea type="data" outline="0" fieldPosition="0">
        <references count="2">
          <reference field="4294967294" count="1" selected="0">
            <x v="0"/>
          </reference>
          <reference field="13" count="1" selected="0">
            <x v="190"/>
          </reference>
        </references>
      </pivotArea>
    </chartFormat>
    <chartFormat chart="13" format="187">
      <pivotArea type="data" outline="0" fieldPosition="0">
        <references count="2">
          <reference field="4294967294" count="1" selected="0">
            <x v="0"/>
          </reference>
          <reference field="13" count="1" selected="0">
            <x v="191"/>
          </reference>
        </references>
      </pivotArea>
    </chartFormat>
    <chartFormat chart="13" format="188">
      <pivotArea type="data" outline="0" fieldPosition="0">
        <references count="2">
          <reference field="4294967294" count="1" selected="0">
            <x v="0"/>
          </reference>
          <reference field="13" count="1" selected="0">
            <x v="192"/>
          </reference>
        </references>
      </pivotArea>
    </chartFormat>
    <chartFormat chart="13" format="189">
      <pivotArea type="data" outline="0" fieldPosition="0">
        <references count="2">
          <reference field="4294967294" count="1" selected="0">
            <x v="0"/>
          </reference>
          <reference field="13" count="1" selected="0">
            <x v="194"/>
          </reference>
        </references>
      </pivotArea>
    </chartFormat>
    <chartFormat chart="13" format="190">
      <pivotArea type="data" outline="0" fieldPosition="0">
        <references count="2">
          <reference field="4294967294" count="1" selected="0">
            <x v="0"/>
          </reference>
          <reference field="13" count="1" selected="0">
            <x v="195"/>
          </reference>
        </references>
      </pivotArea>
    </chartFormat>
    <chartFormat chart="13" format="191">
      <pivotArea type="data" outline="0" fieldPosition="0">
        <references count="2">
          <reference field="4294967294" count="1" selected="0">
            <x v="0"/>
          </reference>
          <reference field="13" count="1" selected="0">
            <x v="196"/>
          </reference>
        </references>
      </pivotArea>
    </chartFormat>
    <chartFormat chart="13" format="192">
      <pivotArea type="data" outline="0" fieldPosition="0">
        <references count="2">
          <reference field="4294967294" count="1" selected="0">
            <x v="0"/>
          </reference>
          <reference field="13" count="1" selected="0">
            <x v="197"/>
          </reference>
        </references>
      </pivotArea>
    </chartFormat>
    <chartFormat chart="13" format="193">
      <pivotArea type="data" outline="0" fieldPosition="0">
        <references count="2">
          <reference field="4294967294" count="1" selected="0">
            <x v="0"/>
          </reference>
          <reference field="13" count="1" selected="0">
            <x v="198"/>
          </reference>
        </references>
      </pivotArea>
    </chartFormat>
    <chartFormat chart="13" format="194">
      <pivotArea type="data" outline="0" fieldPosition="0">
        <references count="2">
          <reference field="4294967294" count="1" selected="0">
            <x v="0"/>
          </reference>
          <reference field="13" count="1" selected="0">
            <x v="199"/>
          </reference>
        </references>
      </pivotArea>
    </chartFormat>
    <chartFormat chart="13" format="195">
      <pivotArea type="data" outline="0" fieldPosition="0">
        <references count="2">
          <reference field="4294967294" count="1" selected="0">
            <x v="0"/>
          </reference>
          <reference field="13" count="1" selected="0">
            <x v="200"/>
          </reference>
        </references>
      </pivotArea>
    </chartFormat>
    <chartFormat chart="13" format="196">
      <pivotArea type="data" outline="0" fieldPosition="0">
        <references count="2">
          <reference field="4294967294" count="1" selected="0">
            <x v="0"/>
          </reference>
          <reference field="13" count="1" selected="0">
            <x v="201"/>
          </reference>
        </references>
      </pivotArea>
    </chartFormat>
    <chartFormat chart="13" format="197">
      <pivotArea type="data" outline="0" fieldPosition="0">
        <references count="2">
          <reference field="4294967294" count="1" selected="0">
            <x v="0"/>
          </reference>
          <reference field="13" count="1" selected="0">
            <x v="202"/>
          </reference>
        </references>
      </pivotArea>
    </chartFormat>
    <chartFormat chart="13" format="198">
      <pivotArea type="data" outline="0" fieldPosition="0">
        <references count="2">
          <reference field="4294967294" count="1" selected="0">
            <x v="0"/>
          </reference>
          <reference field="13" count="1" selected="0">
            <x v="203"/>
          </reference>
        </references>
      </pivotArea>
    </chartFormat>
    <chartFormat chart="13" format="199">
      <pivotArea type="data" outline="0" fieldPosition="0">
        <references count="2">
          <reference field="4294967294" count="1" selected="0">
            <x v="0"/>
          </reference>
          <reference field="13" count="1" selected="0">
            <x v="205"/>
          </reference>
        </references>
      </pivotArea>
    </chartFormat>
    <chartFormat chart="13" format="200">
      <pivotArea type="data" outline="0" fieldPosition="0">
        <references count="2">
          <reference field="4294967294" count="1" selected="0">
            <x v="0"/>
          </reference>
          <reference field="13" count="1" selected="0">
            <x v="206"/>
          </reference>
        </references>
      </pivotArea>
    </chartFormat>
    <chartFormat chart="13" format="201">
      <pivotArea type="data" outline="0" fieldPosition="0">
        <references count="2">
          <reference field="4294967294" count="1" selected="0">
            <x v="0"/>
          </reference>
          <reference field="13" count="1" selected="0">
            <x v="207"/>
          </reference>
        </references>
      </pivotArea>
    </chartFormat>
    <chartFormat chart="13" format="202">
      <pivotArea type="data" outline="0" fieldPosition="0">
        <references count="2">
          <reference field="4294967294" count="1" selected="0">
            <x v="0"/>
          </reference>
          <reference field="13" count="1" selected="0">
            <x v="208"/>
          </reference>
        </references>
      </pivotArea>
    </chartFormat>
    <chartFormat chart="13" format="203">
      <pivotArea type="data" outline="0" fieldPosition="0">
        <references count="2">
          <reference field="4294967294" count="1" selected="0">
            <x v="0"/>
          </reference>
          <reference field="13" count="1" selected="0">
            <x v="209"/>
          </reference>
        </references>
      </pivotArea>
    </chartFormat>
    <chartFormat chart="13" format="204">
      <pivotArea type="data" outline="0" fieldPosition="0">
        <references count="2">
          <reference field="4294967294" count="1" selected="0">
            <x v="0"/>
          </reference>
          <reference field="13" count="1" selected="0">
            <x v="210"/>
          </reference>
        </references>
      </pivotArea>
    </chartFormat>
    <chartFormat chart="13" format="205">
      <pivotArea type="data" outline="0" fieldPosition="0">
        <references count="2">
          <reference field="4294967294" count="1" selected="0">
            <x v="0"/>
          </reference>
          <reference field="13" count="1" selected="0">
            <x v="211"/>
          </reference>
        </references>
      </pivotArea>
    </chartFormat>
    <chartFormat chart="13" format="206">
      <pivotArea type="data" outline="0" fieldPosition="0">
        <references count="2">
          <reference field="4294967294" count="1" selected="0">
            <x v="0"/>
          </reference>
          <reference field="13" count="1" selected="0">
            <x v="214"/>
          </reference>
        </references>
      </pivotArea>
    </chartFormat>
    <chartFormat chart="13" format="207">
      <pivotArea type="data" outline="0" fieldPosition="0">
        <references count="2">
          <reference field="4294967294" count="1" selected="0">
            <x v="0"/>
          </reference>
          <reference field="13" count="1" selected="0">
            <x v="215"/>
          </reference>
        </references>
      </pivotArea>
    </chartFormat>
    <chartFormat chart="13" format="208">
      <pivotArea type="data" outline="0" fieldPosition="0">
        <references count="2">
          <reference field="4294967294" count="1" selected="0">
            <x v="0"/>
          </reference>
          <reference field="13" count="1" selected="0">
            <x v="216"/>
          </reference>
        </references>
      </pivotArea>
    </chartFormat>
    <chartFormat chart="13" format="209">
      <pivotArea type="data" outline="0" fieldPosition="0">
        <references count="2">
          <reference field="4294967294" count="1" selected="0">
            <x v="0"/>
          </reference>
          <reference field="13" count="1" selected="0">
            <x v="217"/>
          </reference>
        </references>
      </pivotArea>
    </chartFormat>
    <chartFormat chart="13" format="210">
      <pivotArea type="data" outline="0" fieldPosition="0">
        <references count="2">
          <reference field="4294967294" count="1" selected="0">
            <x v="0"/>
          </reference>
          <reference field="13" count="1" selected="0">
            <x v="218"/>
          </reference>
        </references>
      </pivotArea>
    </chartFormat>
    <chartFormat chart="13" format="211">
      <pivotArea type="data" outline="0" fieldPosition="0">
        <references count="2">
          <reference field="4294967294" count="1" selected="0">
            <x v="0"/>
          </reference>
          <reference field="13" count="1" selected="0">
            <x v="219"/>
          </reference>
        </references>
      </pivotArea>
    </chartFormat>
    <chartFormat chart="13" format="212">
      <pivotArea type="data" outline="0" fieldPosition="0">
        <references count="2">
          <reference field="4294967294" count="1" selected="0">
            <x v="0"/>
          </reference>
          <reference field="13" count="1" selected="0">
            <x v="220"/>
          </reference>
        </references>
      </pivotArea>
    </chartFormat>
    <chartFormat chart="13" format="213">
      <pivotArea type="data" outline="0" fieldPosition="0">
        <references count="2">
          <reference field="4294967294" count="1" selected="0">
            <x v="0"/>
          </reference>
          <reference field="13" count="1" selected="0">
            <x v="221"/>
          </reference>
        </references>
      </pivotArea>
    </chartFormat>
    <chartFormat chart="13" format="214">
      <pivotArea type="data" outline="0" fieldPosition="0">
        <references count="2">
          <reference field="4294967294" count="1" selected="0">
            <x v="0"/>
          </reference>
          <reference field="13" count="1" selected="0">
            <x v="222"/>
          </reference>
        </references>
      </pivotArea>
    </chartFormat>
    <chartFormat chart="13" format="215">
      <pivotArea type="data" outline="0" fieldPosition="0">
        <references count="2">
          <reference field="4294967294" count="1" selected="0">
            <x v="0"/>
          </reference>
          <reference field="13" count="1" selected="0">
            <x v="223"/>
          </reference>
        </references>
      </pivotArea>
    </chartFormat>
    <chartFormat chart="13" format="216">
      <pivotArea type="data" outline="0" fieldPosition="0">
        <references count="2">
          <reference field="4294967294" count="1" selected="0">
            <x v="0"/>
          </reference>
          <reference field="13" count="1" selected="0">
            <x v="224"/>
          </reference>
        </references>
      </pivotArea>
    </chartFormat>
    <chartFormat chart="13" format="217">
      <pivotArea type="data" outline="0" fieldPosition="0">
        <references count="2">
          <reference field="4294967294" count="1" selected="0">
            <x v="0"/>
          </reference>
          <reference field="13" count="1" selected="0">
            <x v="225"/>
          </reference>
        </references>
      </pivotArea>
    </chartFormat>
    <chartFormat chart="13" format="218">
      <pivotArea type="data" outline="0" fieldPosition="0">
        <references count="2">
          <reference field="4294967294" count="1" selected="0">
            <x v="0"/>
          </reference>
          <reference field="13" count="1" selected="0">
            <x v="226"/>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13" count="1" selected="0">
            <x v="0"/>
          </reference>
        </references>
      </pivotArea>
    </chartFormat>
    <chartFormat chart="14" format="3">
      <pivotArea type="data" outline="0" fieldPosition="0">
        <references count="2">
          <reference field="4294967294" count="1" selected="0">
            <x v="0"/>
          </reference>
          <reference field="13" count="1" selected="0">
            <x v="1"/>
          </reference>
        </references>
      </pivotArea>
    </chartFormat>
    <chartFormat chart="14" format="4">
      <pivotArea type="data" outline="0" fieldPosition="0">
        <references count="2">
          <reference field="4294967294" count="1" selected="0">
            <x v="0"/>
          </reference>
          <reference field="13" count="1" selected="0">
            <x v="2"/>
          </reference>
        </references>
      </pivotArea>
    </chartFormat>
    <chartFormat chart="14" format="5">
      <pivotArea type="data" outline="0" fieldPosition="0">
        <references count="2">
          <reference field="4294967294" count="1" selected="0">
            <x v="0"/>
          </reference>
          <reference field="13" count="1" selected="0">
            <x v="3"/>
          </reference>
        </references>
      </pivotArea>
    </chartFormat>
    <chartFormat chart="14" format="6">
      <pivotArea type="data" outline="0" fieldPosition="0">
        <references count="2">
          <reference field="4294967294" count="1" selected="0">
            <x v="0"/>
          </reference>
          <reference field="13" count="1" selected="0">
            <x v="4"/>
          </reference>
        </references>
      </pivotArea>
    </chartFormat>
    <chartFormat chart="14" format="7">
      <pivotArea type="data" outline="0" fieldPosition="0">
        <references count="2">
          <reference field="4294967294" count="1" selected="0">
            <x v="0"/>
          </reference>
          <reference field="13" count="1" selected="0">
            <x v="6"/>
          </reference>
        </references>
      </pivotArea>
    </chartFormat>
    <chartFormat chart="14" format="8">
      <pivotArea type="data" outline="0" fieldPosition="0">
        <references count="2">
          <reference field="4294967294" count="1" selected="0">
            <x v="0"/>
          </reference>
          <reference field="13" count="1" selected="0">
            <x v="7"/>
          </reference>
        </references>
      </pivotArea>
    </chartFormat>
    <chartFormat chart="14" format="9">
      <pivotArea type="data" outline="0" fieldPosition="0">
        <references count="2">
          <reference field="4294967294" count="1" selected="0">
            <x v="0"/>
          </reference>
          <reference field="13" count="1" selected="0">
            <x v="8"/>
          </reference>
        </references>
      </pivotArea>
    </chartFormat>
    <chartFormat chart="14" format="10">
      <pivotArea type="data" outline="0" fieldPosition="0">
        <references count="2">
          <reference field="4294967294" count="1" selected="0">
            <x v="0"/>
          </reference>
          <reference field="13" count="1" selected="0">
            <x v="9"/>
          </reference>
        </references>
      </pivotArea>
    </chartFormat>
    <chartFormat chart="14" format="11">
      <pivotArea type="data" outline="0" fieldPosition="0">
        <references count="2">
          <reference field="4294967294" count="1" selected="0">
            <x v="0"/>
          </reference>
          <reference field="13" count="1" selected="0">
            <x v="11"/>
          </reference>
        </references>
      </pivotArea>
    </chartFormat>
    <chartFormat chart="14" format="12">
      <pivotArea type="data" outline="0" fieldPosition="0">
        <references count="2">
          <reference field="4294967294" count="1" selected="0">
            <x v="0"/>
          </reference>
          <reference field="13" count="1" selected="0">
            <x v="12"/>
          </reference>
        </references>
      </pivotArea>
    </chartFormat>
    <chartFormat chart="14" format="13">
      <pivotArea type="data" outline="0" fieldPosition="0">
        <references count="2">
          <reference field="4294967294" count="1" selected="0">
            <x v="0"/>
          </reference>
          <reference field="13" count="1" selected="0">
            <x v="13"/>
          </reference>
        </references>
      </pivotArea>
    </chartFormat>
    <chartFormat chart="14" format="14">
      <pivotArea type="data" outline="0" fieldPosition="0">
        <references count="2">
          <reference field="4294967294" count="1" selected="0">
            <x v="0"/>
          </reference>
          <reference field="13" count="1" selected="0">
            <x v="14"/>
          </reference>
        </references>
      </pivotArea>
    </chartFormat>
    <chartFormat chart="14" format="15">
      <pivotArea type="data" outline="0" fieldPosition="0">
        <references count="2">
          <reference field="4294967294" count="1" selected="0">
            <x v="0"/>
          </reference>
          <reference field="13" count="1" selected="0">
            <x v="15"/>
          </reference>
        </references>
      </pivotArea>
    </chartFormat>
    <chartFormat chart="14" format="16">
      <pivotArea type="data" outline="0" fieldPosition="0">
        <references count="2">
          <reference field="4294967294" count="1" selected="0">
            <x v="0"/>
          </reference>
          <reference field="13" count="1" selected="0">
            <x v="16"/>
          </reference>
        </references>
      </pivotArea>
    </chartFormat>
    <chartFormat chart="14" format="17">
      <pivotArea type="data" outline="0" fieldPosition="0">
        <references count="2">
          <reference field="4294967294" count="1" selected="0">
            <x v="0"/>
          </reference>
          <reference field="13" count="1" selected="0">
            <x v="17"/>
          </reference>
        </references>
      </pivotArea>
    </chartFormat>
    <chartFormat chart="14" format="18">
      <pivotArea type="data" outline="0" fieldPosition="0">
        <references count="2">
          <reference field="4294967294" count="1" selected="0">
            <x v="0"/>
          </reference>
          <reference field="13" count="1" selected="0">
            <x v="18"/>
          </reference>
        </references>
      </pivotArea>
    </chartFormat>
    <chartFormat chart="14" format="19">
      <pivotArea type="data" outline="0" fieldPosition="0">
        <references count="2">
          <reference field="4294967294" count="1" selected="0">
            <x v="0"/>
          </reference>
          <reference field="13" count="1" selected="0">
            <x v="19"/>
          </reference>
        </references>
      </pivotArea>
    </chartFormat>
    <chartFormat chart="14" format="20">
      <pivotArea type="data" outline="0" fieldPosition="0">
        <references count="2">
          <reference field="4294967294" count="1" selected="0">
            <x v="0"/>
          </reference>
          <reference field="13" count="1" selected="0">
            <x v="20"/>
          </reference>
        </references>
      </pivotArea>
    </chartFormat>
    <chartFormat chart="14" format="21">
      <pivotArea type="data" outline="0" fieldPosition="0">
        <references count="2">
          <reference field="4294967294" count="1" selected="0">
            <x v="0"/>
          </reference>
          <reference field="13" count="1" selected="0">
            <x v="21"/>
          </reference>
        </references>
      </pivotArea>
    </chartFormat>
    <chartFormat chart="14" format="22">
      <pivotArea type="data" outline="0" fieldPosition="0">
        <references count="2">
          <reference field="4294967294" count="1" selected="0">
            <x v="0"/>
          </reference>
          <reference field="13" count="1" selected="0">
            <x v="22"/>
          </reference>
        </references>
      </pivotArea>
    </chartFormat>
    <chartFormat chart="14" format="23">
      <pivotArea type="data" outline="0" fieldPosition="0">
        <references count="2">
          <reference field="4294967294" count="1" selected="0">
            <x v="0"/>
          </reference>
          <reference field="13" count="1" selected="0">
            <x v="23"/>
          </reference>
        </references>
      </pivotArea>
    </chartFormat>
    <chartFormat chart="14" format="24">
      <pivotArea type="data" outline="0" fieldPosition="0">
        <references count="2">
          <reference field="4294967294" count="1" selected="0">
            <x v="0"/>
          </reference>
          <reference field="13" count="1" selected="0">
            <x v="24"/>
          </reference>
        </references>
      </pivotArea>
    </chartFormat>
    <chartFormat chart="14" format="25">
      <pivotArea type="data" outline="0" fieldPosition="0">
        <references count="2">
          <reference field="4294967294" count="1" selected="0">
            <x v="0"/>
          </reference>
          <reference field="13" count="1" selected="0">
            <x v="25"/>
          </reference>
        </references>
      </pivotArea>
    </chartFormat>
    <chartFormat chart="14" format="26">
      <pivotArea type="data" outline="0" fieldPosition="0">
        <references count="2">
          <reference field="4294967294" count="1" selected="0">
            <x v="0"/>
          </reference>
          <reference field="13" count="1" selected="0">
            <x v="26"/>
          </reference>
        </references>
      </pivotArea>
    </chartFormat>
    <chartFormat chart="14" format="27">
      <pivotArea type="data" outline="0" fieldPosition="0">
        <references count="2">
          <reference field="4294967294" count="1" selected="0">
            <x v="0"/>
          </reference>
          <reference field="13" count="1" selected="0">
            <x v="27"/>
          </reference>
        </references>
      </pivotArea>
    </chartFormat>
    <chartFormat chart="14" format="28">
      <pivotArea type="data" outline="0" fieldPosition="0">
        <references count="2">
          <reference field="4294967294" count="1" selected="0">
            <x v="0"/>
          </reference>
          <reference field="13" count="1" selected="0">
            <x v="28"/>
          </reference>
        </references>
      </pivotArea>
    </chartFormat>
    <chartFormat chart="14" format="29">
      <pivotArea type="data" outline="0" fieldPosition="0">
        <references count="2">
          <reference field="4294967294" count="1" selected="0">
            <x v="0"/>
          </reference>
          <reference field="13" count="1" selected="0">
            <x v="29"/>
          </reference>
        </references>
      </pivotArea>
    </chartFormat>
    <chartFormat chart="14" format="30">
      <pivotArea type="data" outline="0" fieldPosition="0">
        <references count="2">
          <reference field="4294967294" count="1" selected="0">
            <x v="0"/>
          </reference>
          <reference field="13" count="1" selected="0">
            <x v="30"/>
          </reference>
        </references>
      </pivotArea>
    </chartFormat>
    <chartFormat chart="14" format="31">
      <pivotArea type="data" outline="0" fieldPosition="0">
        <references count="2">
          <reference field="4294967294" count="1" selected="0">
            <x v="0"/>
          </reference>
          <reference field="13" count="1" selected="0">
            <x v="32"/>
          </reference>
        </references>
      </pivotArea>
    </chartFormat>
    <chartFormat chart="14" format="32">
      <pivotArea type="data" outline="0" fieldPosition="0">
        <references count="2">
          <reference field="4294967294" count="1" selected="0">
            <x v="0"/>
          </reference>
          <reference field="13" count="1" selected="0">
            <x v="33"/>
          </reference>
        </references>
      </pivotArea>
    </chartFormat>
    <chartFormat chart="14" format="33">
      <pivotArea type="data" outline="0" fieldPosition="0">
        <references count="2">
          <reference field="4294967294" count="1" selected="0">
            <x v="0"/>
          </reference>
          <reference field="13" count="1" selected="0">
            <x v="34"/>
          </reference>
        </references>
      </pivotArea>
    </chartFormat>
    <chartFormat chart="14" format="34">
      <pivotArea type="data" outline="0" fieldPosition="0">
        <references count="2">
          <reference field="4294967294" count="1" selected="0">
            <x v="0"/>
          </reference>
          <reference field="13" count="1" selected="0">
            <x v="35"/>
          </reference>
        </references>
      </pivotArea>
    </chartFormat>
    <chartFormat chart="14" format="35">
      <pivotArea type="data" outline="0" fieldPosition="0">
        <references count="2">
          <reference field="4294967294" count="1" selected="0">
            <x v="0"/>
          </reference>
          <reference field="13" count="1" selected="0">
            <x v="36"/>
          </reference>
        </references>
      </pivotArea>
    </chartFormat>
    <chartFormat chart="14" format="36">
      <pivotArea type="data" outline="0" fieldPosition="0">
        <references count="2">
          <reference field="4294967294" count="1" selected="0">
            <x v="0"/>
          </reference>
          <reference field="13" count="1" selected="0">
            <x v="37"/>
          </reference>
        </references>
      </pivotArea>
    </chartFormat>
    <chartFormat chart="14" format="37">
      <pivotArea type="data" outline="0" fieldPosition="0">
        <references count="2">
          <reference field="4294967294" count="1" selected="0">
            <x v="0"/>
          </reference>
          <reference field="13" count="1" selected="0">
            <x v="38"/>
          </reference>
        </references>
      </pivotArea>
    </chartFormat>
    <chartFormat chart="14" format="38">
      <pivotArea type="data" outline="0" fieldPosition="0">
        <references count="2">
          <reference field="4294967294" count="1" selected="0">
            <x v="0"/>
          </reference>
          <reference field="13" count="1" selected="0">
            <x v="39"/>
          </reference>
        </references>
      </pivotArea>
    </chartFormat>
    <chartFormat chart="14" format="39">
      <pivotArea type="data" outline="0" fieldPosition="0">
        <references count="2">
          <reference field="4294967294" count="1" selected="0">
            <x v="0"/>
          </reference>
          <reference field="13" count="1" selected="0">
            <x v="40"/>
          </reference>
        </references>
      </pivotArea>
    </chartFormat>
    <chartFormat chart="14" format="40">
      <pivotArea type="data" outline="0" fieldPosition="0">
        <references count="2">
          <reference field="4294967294" count="1" selected="0">
            <x v="0"/>
          </reference>
          <reference field="13" count="1" selected="0">
            <x v="41"/>
          </reference>
        </references>
      </pivotArea>
    </chartFormat>
    <chartFormat chart="14" format="41">
      <pivotArea type="data" outline="0" fieldPosition="0">
        <references count="2">
          <reference field="4294967294" count="1" selected="0">
            <x v="0"/>
          </reference>
          <reference field="13" count="1" selected="0">
            <x v="42"/>
          </reference>
        </references>
      </pivotArea>
    </chartFormat>
    <chartFormat chart="14" format="42">
      <pivotArea type="data" outline="0" fieldPosition="0">
        <references count="2">
          <reference field="4294967294" count="1" selected="0">
            <x v="0"/>
          </reference>
          <reference field="13" count="1" selected="0">
            <x v="43"/>
          </reference>
        </references>
      </pivotArea>
    </chartFormat>
    <chartFormat chart="14" format="43">
      <pivotArea type="data" outline="0" fieldPosition="0">
        <references count="2">
          <reference field="4294967294" count="1" selected="0">
            <x v="0"/>
          </reference>
          <reference field="13" count="1" selected="0">
            <x v="44"/>
          </reference>
        </references>
      </pivotArea>
    </chartFormat>
    <chartFormat chart="14" format="44">
      <pivotArea type="data" outline="0" fieldPosition="0">
        <references count="2">
          <reference field="4294967294" count="1" selected="0">
            <x v="0"/>
          </reference>
          <reference field="13" count="1" selected="0">
            <x v="45"/>
          </reference>
        </references>
      </pivotArea>
    </chartFormat>
    <chartFormat chart="14" format="45">
      <pivotArea type="data" outline="0" fieldPosition="0">
        <references count="2">
          <reference field="4294967294" count="1" selected="0">
            <x v="0"/>
          </reference>
          <reference field="13" count="1" selected="0">
            <x v="46"/>
          </reference>
        </references>
      </pivotArea>
    </chartFormat>
    <chartFormat chart="14" format="46">
      <pivotArea type="data" outline="0" fieldPosition="0">
        <references count="2">
          <reference field="4294967294" count="1" selected="0">
            <x v="0"/>
          </reference>
          <reference field="13" count="1" selected="0">
            <x v="47"/>
          </reference>
        </references>
      </pivotArea>
    </chartFormat>
    <chartFormat chart="14" format="47">
      <pivotArea type="data" outline="0" fieldPosition="0">
        <references count="2">
          <reference field="4294967294" count="1" selected="0">
            <x v="0"/>
          </reference>
          <reference field="13" count="1" selected="0">
            <x v="48"/>
          </reference>
        </references>
      </pivotArea>
    </chartFormat>
    <chartFormat chart="14" format="48">
      <pivotArea type="data" outline="0" fieldPosition="0">
        <references count="2">
          <reference field="4294967294" count="1" selected="0">
            <x v="0"/>
          </reference>
          <reference field="13" count="1" selected="0">
            <x v="49"/>
          </reference>
        </references>
      </pivotArea>
    </chartFormat>
    <chartFormat chart="14" format="49">
      <pivotArea type="data" outline="0" fieldPosition="0">
        <references count="2">
          <reference field="4294967294" count="1" selected="0">
            <x v="0"/>
          </reference>
          <reference field="13" count="1" selected="0">
            <x v="50"/>
          </reference>
        </references>
      </pivotArea>
    </chartFormat>
    <chartFormat chart="14" format="50">
      <pivotArea type="data" outline="0" fieldPosition="0">
        <references count="2">
          <reference field="4294967294" count="1" selected="0">
            <x v="0"/>
          </reference>
          <reference field="13" count="1" selected="0">
            <x v="51"/>
          </reference>
        </references>
      </pivotArea>
    </chartFormat>
    <chartFormat chart="14" format="51">
      <pivotArea type="data" outline="0" fieldPosition="0">
        <references count="2">
          <reference field="4294967294" count="1" selected="0">
            <x v="0"/>
          </reference>
          <reference field="13" count="1" selected="0">
            <x v="52"/>
          </reference>
        </references>
      </pivotArea>
    </chartFormat>
    <chartFormat chart="14" format="52">
      <pivotArea type="data" outline="0" fieldPosition="0">
        <references count="2">
          <reference field="4294967294" count="1" selected="0">
            <x v="0"/>
          </reference>
          <reference field="13" count="1" selected="0">
            <x v="53"/>
          </reference>
        </references>
      </pivotArea>
    </chartFormat>
    <chartFormat chart="14" format="53">
      <pivotArea type="data" outline="0" fieldPosition="0">
        <references count="2">
          <reference field="4294967294" count="1" selected="0">
            <x v="0"/>
          </reference>
          <reference field="13" count="1" selected="0">
            <x v="54"/>
          </reference>
        </references>
      </pivotArea>
    </chartFormat>
    <chartFormat chart="14" format="54">
      <pivotArea type="data" outline="0" fieldPosition="0">
        <references count="2">
          <reference field="4294967294" count="1" selected="0">
            <x v="0"/>
          </reference>
          <reference field="13" count="1" selected="0">
            <x v="55"/>
          </reference>
        </references>
      </pivotArea>
    </chartFormat>
    <chartFormat chart="14" format="55">
      <pivotArea type="data" outline="0" fieldPosition="0">
        <references count="2">
          <reference field="4294967294" count="1" selected="0">
            <x v="0"/>
          </reference>
          <reference field="13" count="1" selected="0">
            <x v="56"/>
          </reference>
        </references>
      </pivotArea>
    </chartFormat>
    <chartFormat chart="14" format="56">
      <pivotArea type="data" outline="0" fieldPosition="0">
        <references count="2">
          <reference field="4294967294" count="1" selected="0">
            <x v="0"/>
          </reference>
          <reference field="13" count="1" selected="0">
            <x v="57"/>
          </reference>
        </references>
      </pivotArea>
    </chartFormat>
    <chartFormat chart="14" format="57">
      <pivotArea type="data" outline="0" fieldPosition="0">
        <references count="2">
          <reference field="4294967294" count="1" selected="0">
            <x v="0"/>
          </reference>
          <reference field="13" count="1" selected="0">
            <x v="58"/>
          </reference>
        </references>
      </pivotArea>
    </chartFormat>
    <chartFormat chart="14" format="58">
      <pivotArea type="data" outline="0" fieldPosition="0">
        <references count="2">
          <reference field="4294967294" count="1" selected="0">
            <x v="0"/>
          </reference>
          <reference field="13" count="1" selected="0">
            <x v="59"/>
          </reference>
        </references>
      </pivotArea>
    </chartFormat>
    <chartFormat chart="14" format="59">
      <pivotArea type="data" outline="0" fieldPosition="0">
        <references count="2">
          <reference field="4294967294" count="1" selected="0">
            <x v="0"/>
          </reference>
          <reference field="13" count="1" selected="0">
            <x v="60"/>
          </reference>
        </references>
      </pivotArea>
    </chartFormat>
    <chartFormat chart="14" format="60">
      <pivotArea type="data" outline="0" fieldPosition="0">
        <references count="2">
          <reference field="4294967294" count="1" selected="0">
            <x v="0"/>
          </reference>
          <reference field="13" count="1" selected="0">
            <x v="61"/>
          </reference>
        </references>
      </pivotArea>
    </chartFormat>
    <chartFormat chart="14" format="61">
      <pivotArea type="data" outline="0" fieldPosition="0">
        <references count="2">
          <reference field="4294967294" count="1" selected="0">
            <x v="0"/>
          </reference>
          <reference field="13" count="1" selected="0">
            <x v="62"/>
          </reference>
        </references>
      </pivotArea>
    </chartFormat>
    <chartFormat chart="14" format="62">
      <pivotArea type="data" outline="0" fieldPosition="0">
        <references count="2">
          <reference field="4294967294" count="1" selected="0">
            <x v="0"/>
          </reference>
          <reference field="13" count="1" selected="0">
            <x v="63"/>
          </reference>
        </references>
      </pivotArea>
    </chartFormat>
    <chartFormat chart="14" format="63">
      <pivotArea type="data" outline="0" fieldPosition="0">
        <references count="2">
          <reference field="4294967294" count="1" selected="0">
            <x v="0"/>
          </reference>
          <reference field="13" count="1" selected="0">
            <x v="64"/>
          </reference>
        </references>
      </pivotArea>
    </chartFormat>
    <chartFormat chart="14" format="64">
      <pivotArea type="data" outline="0" fieldPosition="0">
        <references count="2">
          <reference field="4294967294" count="1" selected="0">
            <x v="0"/>
          </reference>
          <reference field="13" count="1" selected="0">
            <x v="65"/>
          </reference>
        </references>
      </pivotArea>
    </chartFormat>
    <chartFormat chart="14" format="65">
      <pivotArea type="data" outline="0" fieldPosition="0">
        <references count="2">
          <reference field="4294967294" count="1" selected="0">
            <x v="0"/>
          </reference>
          <reference field="13" count="1" selected="0">
            <x v="66"/>
          </reference>
        </references>
      </pivotArea>
    </chartFormat>
    <chartFormat chart="14" format="66">
      <pivotArea type="data" outline="0" fieldPosition="0">
        <references count="2">
          <reference field="4294967294" count="1" selected="0">
            <x v="0"/>
          </reference>
          <reference field="13" count="1" selected="0">
            <x v="67"/>
          </reference>
        </references>
      </pivotArea>
    </chartFormat>
    <chartFormat chart="14" format="67">
      <pivotArea type="data" outline="0" fieldPosition="0">
        <references count="2">
          <reference field="4294967294" count="1" selected="0">
            <x v="0"/>
          </reference>
          <reference field="13" count="1" selected="0">
            <x v="68"/>
          </reference>
        </references>
      </pivotArea>
    </chartFormat>
    <chartFormat chart="14" format="68">
      <pivotArea type="data" outline="0" fieldPosition="0">
        <references count="2">
          <reference field="4294967294" count="1" selected="0">
            <x v="0"/>
          </reference>
          <reference field="13" count="1" selected="0">
            <x v="69"/>
          </reference>
        </references>
      </pivotArea>
    </chartFormat>
    <chartFormat chart="14" format="69">
      <pivotArea type="data" outline="0" fieldPosition="0">
        <references count="2">
          <reference field="4294967294" count="1" selected="0">
            <x v="0"/>
          </reference>
          <reference field="13" count="1" selected="0">
            <x v="71"/>
          </reference>
        </references>
      </pivotArea>
    </chartFormat>
    <chartFormat chart="14" format="70">
      <pivotArea type="data" outline="0" fieldPosition="0">
        <references count="2">
          <reference field="4294967294" count="1" selected="0">
            <x v="0"/>
          </reference>
          <reference field="13" count="1" selected="0">
            <x v="72"/>
          </reference>
        </references>
      </pivotArea>
    </chartFormat>
    <chartFormat chart="14" format="71">
      <pivotArea type="data" outline="0" fieldPosition="0">
        <references count="2">
          <reference field="4294967294" count="1" selected="0">
            <x v="0"/>
          </reference>
          <reference field="13" count="1" selected="0">
            <x v="73"/>
          </reference>
        </references>
      </pivotArea>
    </chartFormat>
    <chartFormat chart="14" format="72">
      <pivotArea type="data" outline="0" fieldPosition="0">
        <references count="2">
          <reference field="4294967294" count="1" selected="0">
            <x v="0"/>
          </reference>
          <reference field="13" count="1" selected="0">
            <x v="74"/>
          </reference>
        </references>
      </pivotArea>
    </chartFormat>
    <chartFormat chart="14" format="73">
      <pivotArea type="data" outline="0" fieldPosition="0">
        <references count="2">
          <reference field="4294967294" count="1" selected="0">
            <x v="0"/>
          </reference>
          <reference field="13" count="1" selected="0">
            <x v="75"/>
          </reference>
        </references>
      </pivotArea>
    </chartFormat>
    <chartFormat chart="14" format="74">
      <pivotArea type="data" outline="0" fieldPosition="0">
        <references count="2">
          <reference field="4294967294" count="1" selected="0">
            <x v="0"/>
          </reference>
          <reference field="13" count="1" selected="0">
            <x v="76"/>
          </reference>
        </references>
      </pivotArea>
    </chartFormat>
    <chartFormat chart="14" format="75">
      <pivotArea type="data" outline="0" fieldPosition="0">
        <references count="2">
          <reference field="4294967294" count="1" selected="0">
            <x v="0"/>
          </reference>
          <reference field="13" count="1" selected="0">
            <x v="77"/>
          </reference>
        </references>
      </pivotArea>
    </chartFormat>
    <chartFormat chart="14" format="76">
      <pivotArea type="data" outline="0" fieldPosition="0">
        <references count="2">
          <reference field="4294967294" count="1" selected="0">
            <x v="0"/>
          </reference>
          <reference field="13" count="1" selected="0">
            <x v="78"/>
          </reference>
        </references>
      </pivotArea>
    </chartFormat>
    <chartFormat chart="14" format="77">
      <pivotArea type="data" outline="0" fieldPosition="0">
        <references count="2">
          <reference field="4294967294" count="1" selected="0">
            <x v="0"/>
          </reference>
          <reference field="13" count="1" selected="0">
            <x v="79"/>
          </reference>
        </references>
      </pivotArea>
    </chartFormat>
    <chartFormat chart="14" format="78">
      <pivotArea type="data" outline="0" fieldPosition="0">
        <references count="2">
          <reference field="4294967294" count="1" selected="0">
            <x v="0"/>
          </reference>
          <reference field="13" count="1" selected="0">
            <x v="80"/>
          </reference>
        </references>
      </pivotArea>
    </chartFormat>
    <chartFormat chart="14" format="79">
      <pivotArea type="data" outline="0" fieldPosition="0">
        <references count="2">
          <reference field="4294967294" count="1" selected="0">
            <x v="0"/>
          </reference>
          <reference field="13" count="1" selected="0">
            <x v="81"/>
          </reference>
        </references>
      </pivotArea>
    </chartFormat>
    <chartFormat chart="14" format="80">
      <pivotArea type="data" outline="0" fieldPosition="0">
        <references count="2">
          <reference field="4294967294" count="1" selected="0">
            <x v="0"/>
          </reference>
          <reference field="13" count="1" selected="0">
            <x v="82"/>
          </reference>
        </references>
      </pivotArea>
    </chartFormat>
    <chartFormat chart="14" format="81">
      <pivotArea type="data" outline="0" fieldPosition="0">
        <references count="2">
          <reference field="4294967294" count="1" selected="0">
            <x v="0"/>
          </reference>
          <reference field="13" count="1" selected="0">
            <x v="84"/>
          </reference>
        </references>
      </pivotArea>
    </chartFormat>
    <chartFormat chart="14" format="82">
      <pivotArea type="data" outline="0" fieldPosition="0">
        <references count="2">
          <reference field="4294967294" count="1" selected="0">
            <x v="0"/>
          </reference>
          <reference field="13" count="1" selected="0">
            <x v="85"/>
          </reference>
        </references>
      </pivotArea>
    </chartFormat>
    <chartFormat chart="14" format="83">
      <pivotArea type="data" outline="0" fieldPosition="0">
        <references count="2">
          <reference field="4294967294" count="1" selected="0">
            <x v="0"/>
          </reference>
          <reference field="13" count="1" selected="0">
            <x v="86"/>
          </reference>
        </references>
      </pivotArea>
    </chartFormat>
    <chartFormat chart="14" format="84">
      <pivotArea type="data" outline="0" fieldPosition="0">
        <references count="2">
          <reference field="4294967294" count="1" selected="0">
            <x v="0"/>
          </reference>
          <reference field="13" count="1" selected="0">
            <x v="87"/>
          </reference>
        </references>
      </pivotArea>
    </chartFormat>
    <chartFormat chart="14" format="85">
      <pivotArea type="data" outline="0" fieldPosition="0">
        <references count="2">
          <reference field="4294967294" count="1" selected="0">
            <x v="0"/>
          </reference>
          <reference field="13" count="1" selected="0">
            <x v="88"/>
          </reference>
        </references>
      </pivotArea>
    </chartFormat>
    <chartFormat chart="14" format="86">
      <pivotArea type="data" outline="0" fieldPosition="0">
        <references count="2">
          <reference field="4294967294" count="1" selected="0">
            <x v="0"/>
          </reference>
          <reference field="13" count="1" selected="0">
            <x v="89"/>
          </reference>
        </references>
      </pivotArea>
    </chartFormat>
    <chartFormat chart="14" format="87">
      <pivotArea type="data" outline="0" fieldPosition="0">
        <references count="2">
          <reference field="4294967294" count="1" selected="0">
            <x v="0"/>
          </reference>
          <reference field="13" count="1" selected="0">
            <x v="90"/>
          </reference>
        </references>
      </pivotArea>
    </chartFormat>
    <chartFormat chart="14" format="88">
      <pivotArea type="data" outline="0" fieldPosition="0">
        <references count="2">
          <reference field="4294967294" count="1" selected="0">
            <x v="0"/>
          </reference>
          <reference field="13" count="1" selected="0">
            <x v="91"/>
          </reference>
        </references>
      </pivotArea>
    </chartFormat>
    <chartFormat chart="14" format="89">
      <pivotArea type="data" outline="0" fieldPosition="0">
        <references count="2">
          <reference field="4294967294" count="1" selected="0">
            <x v="0"/>
          </reference>
          <reference field="13" count="1" selected="0">
            <x v="92"/>
          </reference>
        </references>
      </pivotArea>
    </chartFormat>
    <chartFormat chart="14" format="90">
      <pivotArea type="data" outline="0" fieldPosition="0">
        <references count="2">
          <reference field="4294967294" count="1" selected="0">
            <x v="0"/>
          </reference>
          <reference field="13" count="1" selected="0">
            <x v="93"/>
          </reference>
        </references>
      </pivotArea>
    </chartFormat>
    <chartFormat chart="14" format="91">
      <pivotArea type="data" outline="0" fieldPosition="0">
        <references count="2">
          <reference field="4294967294" count="1" selected="0">
            <x v="0"/>
          </reference>
          <reference field="13" count="1" selected="0">
            <x v="94"/>
          </reference>
        </references>
      </pivotArea>
    </chartFormat>
    <chartFormat chart="14" format="92">
      <pivotArea type="data" outline="0" fieldPosition="0">
        <references count="2">
          <reference field="4294967294" count="1" selected="0">
            <x v="0"/>
          </reference>
          <reference field="13" count="1" selected="0">
            <x v="95"/>
          </reference>
        </references>
      </pivotArea>
    </chartFormat>
    <chartFormat chart="14" format="93">
      <pivotArea type="data" outline="0" fieldPosition="0">
        <references count="2">
          <reference field="4294967294" count="1" selected="0">
            <x v="0"/>
          </reference>
          <reference field="13" count="1" selected="0">
            <x v="96"/>
          </reference>
        </references>
      </pivotArea>
    </chartFormat>
    <chartFormat chart="14" format="94">
      <pivotArea type="data" outline="0" fieldPosition="0">
        <references count="2">
          <reference field="4294967294" count="1" selected="0">
            <x v="0"/>
          </reference>
          <reference field="13" count="1" selected="0">
            <x v="97"/>
          </reference>
        </references>
      </pivotArea>
    </chartFormat>
    <chartFormat chart="14" format="95">
      <pivotArea type="data" outline="0" fieldPosition="0">
        <references count="2">
          <reference field="4294967294" count="1" selected="0">
            <x v="0"/>
          </reference>
          <reference field="13" count="1" selected="0">
            <x v="98"/>
          </reference>
        </references>
      </pivotArea>
    </chartFormat>
    <chartFormat chart="14" format="96">
      <pivotArea type="data" outline="0" fieldPosition="0">
        <references count="2">
          <reference field="4294967294" count="1" selected="0">
            <x v="0"/>
          </reference>
          <reference field="13" count="1" selected="0">
            <x v="99"/>
          </reference>
        </references>
      </pivotArea>
    </chartFormat>
    <chartFormat chart="14" format="97">
      <pivotArea type="data" outline="0" fieldPosition="0">
        <references count="2">
          <reference field="4294967294" count="1" selected="0">
            <x v="0"/>
          </reference>
          <reference field="13" count="1" selected="0">
            <x v="100"/>
          </reference>
        </references>
      </pivotArea>
    </chartFormat>
    <chartFormat chart="14" format="98">
      <pivotArea type="data" outline="0" fieldPosition="0">
        <references count="2">
          <reference field="4294967294" count="1" selected="0">
            <x v="0"/>
          </reference>
          <reference field="13" count="1" selected="0">
            <x v="101"/>
          </reference>
        </references>
      </pivotArea>
    </chartFormat>
    <chartFormat chart="14" format="99">
      <pivotArea type="data" outline="0" fieldPosition="0">
        <references count="2">
          <reference field="4294967294" count="1" selected="0">
            <x v="0"/>
          </reference>
          <reference field="13" count="1" selected="0">
            <x v="102"/>
          </reference>
        </references>
      </pivotArea>
    </chartFormat>
    <chartFormat chart="14" format="100">
      <pivotArea type="data" outline="0" fieldPosition="0">
        <references count="2">
          <reference field="4294967294" count="1" selected="0">
            <x v="0"/>
          </reference>
          <reference field="13" count="1" selected="0">
            <x v="103"/>
          </reference>
        </references>
      </pivotArea>
    </chartFormat>
    <chartFormat chart="14" format="101">
      <pivotArea type="data" outline="0" fieldPosition="0">
        <references count="2">
          <reference field="4294967294" count="1" selected="0">
            <x v="0"/>
          </reference>
          <reference field="13" count="1" selected="0">
            <x v="104"/>
          </reference>
        </references>
      </pivotArea>
    </chartFormat>
    <chartFormat chart="14" format="102">
      <pivotArea type="data" outline="0" fieldPosition="0">
        <references count="2">
          <reference field="4294967294" count="1" selected="0">
            <x v="0"/>
          </reference>
          <reference field="13" count="1" selected="0">
            <x v="105"/>
          </reference>
        </references>
      </pivotArea>
    </chartFormat>
    <chartFormat chart="14" format="103">
      <pivotArea type="data" outline="0" fieldPosition="0">
        <references count="2">
          <reference field="4294967294" count="1" selected="0">
            <x v="0"/>
          </reference>
          <reference field="13" count="1" selected="0">
            <x v="106"/>
          </reference>
        </references>
      </pivotArea>
    </chartFormat>
    <chartFormat chart="14" format="104">
      <pivotArea type="data" outline="0" fieldPosition="0">
        <references count="2">
          <reference field="4294967294" count="1" selected="0">
            <x v="0"/>
          </reference>
          <reference field="13" count="1" selected="0">
            <x v="107"/>
          </reference>
        </references>
      </pivotArea>
    </chartFormat>
    <chartFormat chart="14" format="105">
      <pivotArea type="data" outline="0" fieldPosition="0">
        <references count="2">
          <reference field="4294967294" count="1" selected="0">
            <x v="0"/>
          </reference>
          <reference field="13" count="1" selected="0">
            <x v="108"/>
          </reference>
        </references>
      </pivotArea>
    </chartFormat>
    <chartFormat chart="14" format="106">
      <pivotArea type="data" outline="0" fieldPosition="0">
        <references count="2">
          <reference field="4294967294" count="1" selected="0">
            <x v="0"/>
          </reference>
          <reference field="13" count="1" selected="0">
            <x v="109"/>
          </reference>
        </references>
      </pivotArea>
    </chartFormat>
    <chartFormat chart="14" format="107">
      <pivotArea type="data" outline="0" fieldPosition="0">
        <references count="2">
          <reference field="4294967294" count="1" selected="0">
            <x v="0"/>
          </reference>
          <reference field="13" count="1" selected="0">
            <x v="110"/>
          </reference>
        </references>
      </pivotArea>
    </chartFormat>
    <chartFormat chart="14" format="108">
      <pivotArea type="data" outline="0" fieldPosition="0">
        <references count="2">
          <reference field="4294967294" count="1" selected="0">
            <x v="0"/>
          </reference>
          <reference field="13" count="1" selected="0">
            <x v="111"/>
          </reference>
        </references>
      </pivotArea>
    </chartFormat>
    <chartFormat chart="14" format="109">
      <pivotArea type="data" outline="0" fieldPosition="0">
        <references count="2">
          <reference field="4294967294" count="1" selected="0">
            <x v="0"/>
          </reference>
          <reference field="13" count="1" selected="0">
            <x v="112"/>
          </reference>
        </references>
      </pivotArea>
    </chartFormat>
    <chartFormat chart="14" format="110">
      <pivotArea type="data" outline="0" fieldPosition="0">
        <references count="2">
          <reference field="4294967294" count="1" selected="0">
            <x v="0"/>
          </reference>
          <reference field="13" count="1" selected="0">
            <x v="113"/>
          </reference>
        </references>
      </pivotArea>
    </chartFormat>
    <chartFormat chart="14" format="111">
      <pivotArea type="data" outline="0" fieldPosition="0">
        <references count="2">
          <reference field="4294967294" count="1" selected="0">
            <x v="0"/>
          </reference>
          <reference field="13" count="1" selected="0">
            <x v="114"/>
          </reference>
        </references>
      </pivotArea>
    </chartFormat>
    <chartFormat chart="14" format="112">
      <pivotArea type="data" outline="0" fieldPosition="0">
        <references count="2">
          <reference field="4294967294" count="1" selected="0">
            <x v="0"/>
          </reference>
          <reference field="13" count="1" selected="0">
            <x v="115"/>
          </reference>
        </references>
      </pivotArea>
    </chartFormat>
    <chartFormat chart="14" format="113">
      <pivotArea type="data" outline="0" fieldPosition="0">
        <references count="2">
          <reference field="4294967294" count="1" selected="0">
            <x v="0"/>
          </reference>
          <reference field="13" count="1" selected="0">
            <x v="116"/>
          </reference>
        </references>
      </pivotArea>
    </chartFormat>
    <chartFormat chart="14" format="114">
      <pivotArea type="data" outline="0" fieldPosition="0">
        <references count="2">
          <reference field="4294967294" count="1" selected="0">
            <x v="0"/>
          </reference>
          <reference field="13" count="1" selected="0">
            <x v="117"/>
          </reference>
        </references>
      </pivotArea>
    </chartFormat>
    <chartFormat chart="14" format="115">
      <pivotArea type="data" outline="0" fieldPosition="0">
        <references count="2">
          <reference field="4294967294" count="1" selected="0">
            <x v="0"/>
          </reference>
          <reference field="13" count="1" selected="0">
            <x v="118"/>
          </reference>
        </references>
      </pivotArea>
    </chartFormat>
    <chartFormat chart="14" format="116">
      <pivotArea type="data" outline="0" fieldPosition="0">
        <references count="2">
          <reference field="4294967294" count="1" selected="0">
            <x v="0"/>
          </reference>
          <reference field="13" count="1" selected="0">
            <x v="119"/>
          </reference>
        </references>
      </pivotArea>
    </chartFormat>
    <chartFormat chart="14" format="117">
      <pivotArea type="data" outline="0" fieldPosition="0">
        <references count="2">
          <reference field="4294967294" count="1" selected="0">
            <x v="0"/>
          </reference>
          <reference field="13" count="1" selected="0">
            <x v="120"/>
          </reference>
        </references>
      </pivotArea>
    </chartFormat>
    <chartFormat chart="14" format="118">
      <pivotArea type="data" outline="0" fieldPosition="0">
        <references count="2">
          <reference field="4294967294" count="1" selected="0">
            <x v="0"/>
          </reference>
          <reference field="13" count="1" selected="0">
            <x v="121"/>
          </reference>
        </references>
      </pivotArea>
    </chartFormat>
    <chartFormat chart="14" format="119">
      <pivotArea type="data" outline="0" fieldPosition="0">
        <references count="2">
          <reference field="4294967294" count="1" selected="0">
            <x v="0"/>
          </reference>
          <reference field="13" count="1" selected="0">
            <x v="122"/>
          </reference>
        </references>
      </pivotArea>
    </chartFormat>
    <chartFormat chart="14" format="120">
      <pivotArea type="data" outline="0" fieldPosition="0">
        <references count="2">
          <reference field="4294967294" count="1" selected="0">
            <x v="0"/>
          </reference>
          <reference field="13" count="1" selected="0">
            <x v="123"/>
          </reference>
        </references>
      </pivotArea>
    </chartFormat>
    <chartFormat chart="14" format="121">
      <pivotArea type="data" outline="0" fieldPosition="0">
        <references count="2">
          <reference field="4294967294" count="1" selected="0">
            <x v="0"/>
          </reference>
          <reference field="13" count="1" selected="0">
            <x v="124"/>
          </reference>
        </references>
      </pivotArea>
    </chartFormat>
    <chartFormat chart="14" format="122">
      <pivotArea type="data" outline="0" fieldPosition="0">
        <references count="2">
          <reference field="4294967294" count="1" selected="0">
            <x v="0"/>
          </reference>
          <reference field="13" count="1" selected="0">
            <x v="125"/>
          </reference>
        </references>
      </pivotArea>
    </chartFormat>
    <chartFormat chart="14" format="123">
      <pivotArea type="data" outline="0" fieldPosition="0">
        <references count="2">
          <reference field="4294967294" count="1" selected="0">
            <x v="0"/>
          </reference>
          <reference field="13" count="1" selected="0">
            <x v="126"/>
          </reference>
        </references>
      </pivotArea>
    </chartFormat>
    <chartFormat chart="14" format="124">
      <pivotArea type="data" outline="0" fieldPosition="0">
        <references count="2">
          <reference field="4294967294" count="1" selected="0">
            <x v="0"/>
          </reference>
          <reference field="13" count="1" selected="0">
            <x v="127"/>
          </reference>
        </references>
      </pivotArea>
    </chartFormat>
    <chartFormat chart="14" format="125">
      <pivotArea type="data" outline="0" fieldPosition="0">
        <references count="2">
          <reference field="4294967294" count="1" selected="0">
            <x v="0"/>
          </reference>
          <reference field="13" count="1" selected="0">
            <x v="128"/>
          </reference>
        </references>
      </pivotArea>
    </chartFormat>
    <chartFormat chart="14" format="126">
      <pivotArea type="data" outline="0" fieldPosition="0">
        <references count="2">
          <reference field="4294967294" count="1" selected="0">
            <x v="0"/>
          </reference>
          <reference field="13" count="1" selected="0">
            <x v="129"/>
          </reference>
        </references>
      </pivotArea>
    </chartFormat>
    <chartFormat chart="14" format="127">
      <pivotArea type="data" outline="0" fieldPosition="0">
        <references count="2">
          <reference field="4294967294" count="1" selected="0">
            <x v="0"/>
          </reference>
          <reference field="13" count="1" selected="0">
            <x v="130"/>
          </reference>
        </references>
      </pivotArea>
    </chartFormat>
    <chartFormat chart="14" format="128">
      <pivotArea type="data" outline="0" fieldPosition="0">
        <references count="2">
          <reference field="4294967294" count="1" selected="0">
            <x v="0"/>
          </reference>
          <reference field="13" count="1" selected="0">
            <x v="131"/>
          </reference>
        </references>
      </pivotArea>
    </chartFormat>
    <chartFormat chart="14" format="129">
      <pivotArea type="data" outline="0" fieldPosition="0">
        <references count="2">
          <reference field="4294967294" count="1" selected="0">
            <x v="0"/>
          </reference>
          <reference field="13" count="1" selected="0">
            <x v="132"/>
          </reference>
        </references>
      </pivotArea>
    </chartFormat>
    <chartFormat chart="14" format="130">
      <pivotArea type="data" outline="0" fieldPosition="0">
        <references count="2">
          <reference field="4294967294" count="1" selected="0">
            <x v="0"/>
          </reference>
          <reference field="13" count="1" selected="0">
            <x v="133"/>
          </reference>
        </references>
      </pivotArea>
    </chartFormat>
    <chartFormat chart="14" format="131">
      <pivotArea type="data" outline="0" fieldPosition="0">
        <references count="2">
          <reference field="4294967294" count="1" selected="0">
            <x v="0"/>
          </reference>
          <reference field="13" count="1" selected="0">
            <x v="134"/>
          </reference>
        </references>
      </pivotArea>
    </chartFormat>
    <chartFormat chart="14" format="132">
      <pivotArea type="data" outline="0" fieldPosition="0">
        <references count="2">
          <reference field="4294967294" count="1" selected="0">
            <x v="0"/>
          </reference>
          <reference field="13" count="1" selected="0">
            <x v="135"/>
          </reference>
        </references>
      </pivotArea>
    </chartFormat>
    <chartFormat chart="14" format="133">
      <pivotArea type="data" outline="0" fieldPosition="0">
        <references count="2">
          <reference field="4294967294" count="1" selected="0">
            <x v="0"/>
          </reference>
          <reference field="13" count="1" selected="0">
            <x v="136"/>
          </reference>
        </references>
      </pivotArea>
    </chartFormat>
    <chartFormat chart="14" format="134">
      <pivotArea type="data" outline="0" fieldPosition="0">
        <references count="2">
          <reference field="4294967294" count="1" selected="0">
            <x v="0"/>
          </reference>
          <reference field="13" count="1" selected="0">
            <x v="137"/>
          </reference>
        </references>
      </pivotArea>
    </chartFormat>
    <chartFormat chart="14" format="135">
      <pivotArea type="data" outline="0" fieldPosition="0">
        <references count="2">
          <reference field="4294967294" count="1" selected="0">
            <x v="0"/>
          </reference>
          <reference field="13" count="1" selected="0">
            <x v="138"/>
          </reference>
        </references>
      </pivotArea>
    </chartFormat>
    <chartFormat chart="14" format="136">
      <pivotArea type="data" outline="0" fieldPosition="0">
        <references count="2">
          <reference field="4294967294" count="1" selected="0">
            <x v="0"/>
          </reference>
          <reference field="13" count="1" selected="0">
            <x v="139"/>
          </reference>
        </references>
      </pivotArea>
    </chartFormat>
    <chartFormat chart="14" format="137">
      <pivotArea type="data" outline="0" fieldPosition="0">
        <references count="2">
          <reference field="4294967294" count="1" selected="0">
            <x v="0"/>
          </reference>
          <reference field="13" count="1" selected="0">
            <x v="140"/>
          </reference>
        </references>
      </pivotArea>
    </chartFormat>
    <chartFormat chart="14" format="138">
      <pivotArea type="data" outline="0" fieldPosition="0">
        <references count="2">
          <reference field="4294967294" count="1" selected="0">
            <x v="0"/>
          </reference>
          <reference field="13" count="1" selected="0">
            <x v="141"/>
          </reference>
        </references>
      </pivotArea>
    </chartFormat>
    <chartFormat chart="14" format="139">
      <pivotArea type="data" outline="0" fieldPosition="0">
        <references count="2">
          <reference field="4294967294" count="1" selected="0">
            <x v="0"/>
          </reference>
          <reference field="13" count="1" selected="0">
            <x v="142"/>
          </reference>
        </references>
      </pivotArea>
    </chartFormat>
    <chartFormat chart="14" format="140">
      <pivotArea type="data" outline="0" fieldPosition="0">
        <references count="2">
          <reference field="4294967294" count="1" selected="0">
            <x v="0"/>
          </reference>
          <reference field="13" count="1" selected="0">
            <x v="143"/>
          </reference>
        </references>
      </pivotArea>
    </chartFormat>
    <chartFormat chart="14" format="141">
      <pivotArea type="data" outline="0" fieldPosition="0">
        <references count="2">
          <reference field="4294967294" count="1" selected="0">
            <x v="0"/>
          </reference>
          <reference field="13" count="1" selected="0">
            <x v="144"/>
          </reference>
        </references>
      </pivotArea>
    </chartFormat>
    <chartFormat chart="14" format="142">
      <pivotArea type="data" outline="0" fieldPosition="0">
        <references count="2">
          <reference field="4294967294" count="1" selected="0">
            <x v="0"/>
          </reference>
          <reference field="13" count="1" selected="0">
            <x v="145"/>
          </reference>
        </references>
      </pivotArea>
    </chartFormat>
    <chartFormat chart="14" format="143">
      <pivotArea type="data" outline="0" fieldPosition="0">
        <references count="2">
          <reference field="4294967294" count="1" selected="0">
            <x v="0"/>
          </reference>
          <reference field="13" count="1" selected="0">
            <x v="146"/>
          </reference>
        </references>
      </pivotArea>
    </chartFormat>
    <chartFormat chart="14" format="144">
      <pivotArea type="data" outline="0" fieldPosition="0">
        <references count="2">
          <reference field="4294967294" count="1" selected="0">
            <x v="0"/>
          </reference>
          <reference field="13" count="1" selected="0">
            <x v="147"/>
          </reference>
        </references>
      </pivotArea>
    </chartFormat>
    <chartFormat chart="14" format="145">
      <pivotArea type="data" outline="0" fieldPosition="0">
        <references count="2">
          <reference field="4294967294" count="1" selected="0">
            <x v="0"/>
          </reference>
          <reference field="13" count="1" selected="0">
            <x v="148"/>
          </reference>
        </references>
      </pivotArea>
    </chartFormat>
    <chartFormat chart="14" format="146">
      <pivotArea type="data" outline="0" fieldPosition="0">
        <references count="2">
          <reference field="4294967294" count="1" selected="0">
            <x v="0"/>
          </reference>
          <reference field="13" count="1" selected="0">
            <x v="149"/>
          </reference>
        </references>
      </pivotArea>
    </chartFormat>
    <chartFormat chart="14" format="147">
      <pivotArea type="data" outline="0" fieldPosition="0">
        <references count="2">
          <reference field="4294967294" count="1" selected="0">
            <x v="0"/>
          </reference>
          <reference field="13" count="1" selected="0">
            <x v="150"/>
          </reference>
        </references>
      </pivotArea>
    </chartFormat>
    <chartFormat chart="14" format="148">
      <pivotArea type="data" outline="0" fieldPosition="0">
        <references count="2">
          <reference field="4294967294" count="1" selected="0">
            <x v="0"/>
          </reference>
          <reference field="13" count="1" selected="0">
            <x v="151"/>
          </reference>
        </references>
      </pivotArea>
    </chartFormat>
    <chartFormat chart="14" format="149">
      <pivotArea type="data" outline="0" fieldPosition="0">
        <references count="2">
          <reference field="4294967294" count="1" selected="0">
            <x v="0"/>
          </reference>
          <reference field="13" count="1" selected="0">
            <x v="152"/>
          </reference>
        </references>
      </pivotArea>
    </chartFormat>
    <chartFormat chart="14" format="150">
      <pivotArea type="data" outline="0" fieldPosition="0">
        <references count="2">
          <reference field="4294967294" count="1" selected="0">
            <x v="0"/>
          </reference>
          <reference field="13" count="1" selected="0">
            <x v="153"/>
          </reference>
        </references>
      </pivotArea>
    </chartFormat>
    <chartFormat chart="14" format="151">
      <pivotArea type="data" outline="0" fieldPosition="0">
        <references count="2">
          <reference field="4294967294" count="1" selected="0">
            <x v="0"/>
          </reference>
          <reference field="13" count="1" selected="0">
            <x v="154"/>
          </reference>
        </references>
      </pivotArea>
    </chartFormat>
    <chartFormat chart="14" format="152">
      <pivotArea type="data" outline="0" fieldPosition="0">
        <references count="2">
          <reference field="4294967294" count="1" selected="0">
            <x v="0"/>
          </reference>
          <reference field="13" count="1" selected="0">
            <x v="155"/>
          </reference>
        </references>
      </pivotArea>
    </chartFormat>
    <chartFormat chart="14" format="153">
      <pivotArea type="data" outline="0" fieldPosition="0">
        <references count="2">
          <reference field="4294967294" count="1" selected="0">
            <x v="0"/>
          </reference>
          <reference field="13" count="1" selected="0">
            <x v="156"/>
          </reference>
        </references>
      </pivotArea>
    </chartFormat>
    <chartFormat chart="14" format="154">
      <pivotArea type="data" outline="0" fieldPosition="0">
        <references count="2">
          <reference field="4294967294" count="1" selected="0">
            <x v="0"/>
          </reference>
          <reference field="13" count="1" selected="0">
            <x v="157"/>
          </reference>
        </references>
      </pivotArea>
    </chartFormat>
    <chartFormat chart="14" format="155">
      <pivotArea type="data" outline="0" fieldPosition="0">
        <references count="2">
          <reference field="4294967294" count="1" selected="0">
            <x v="0"/>
          </reference>
          <reference field="13" count="1" selected="0">
            <x v="158"/>
          </reference>
        </references>
      </pivotArea>
    </chartFormat>
    <chartFormat chart="14" format="156">
      <pivotArea type="data" outline="0" fieldPosition="0">
        <references count="2">
          <reference field="4294967294" count="1" selected="0">
            <x v="0"/>
          </reference>
          <reference field="13" count="1" selected="0">
            <x v="159"/>
          </reference>
        </references>
      </pivotArea>
    </chartFormat>
    <chartFormat chart="14" format="157">
      <pivotArea type="data" outline="0" fieldPosition="0">
        <references count="2">
          <reference field="4294967294" count="1" selected="0">
            <x v="0"/>
          </reference>
          <reference field="13" count="1" selected="0">
            <x v="160"/>
          </reference>
        </references>
      </pivotArea>
    </chartFormat>
    <chartFormat chart="14" format="158">
      <pivotArea type="data" outline="0" fieldPosition="0">
        <references count="2">
          <reference field="4294967294" count="1" selected="0">
            <x v="0"/>
          </reference>
          <reference field="13" count="1" selected="0">
            <x v="161"/>
          </reference>
        </references>
      </pivotArea>
    </chartFormat>
    <chartFormat chart="14" format="159">
      <pivotArea type="data" outline="0" fieldPosition="0">
        <references count="2">
          <reference field="4294967294" count="1" selected="0">
            <x v="0"/>
          </reference>
          <reference field="13" count="1" selected="0">
            <x v="162"/>
          </reference>
        </references>
      </pivotArea>
    </chartFormat>
    <chartFormat chart="14" format="160">
      <pivotArea type="data" outline="0" fieldPosition="0">
        <references count="2">
          <reference field="4294967294" count="1" selected="0">
            <x v="0"/>
          </reference>
          <reference field="13" count="1" selected="0">
            <x v="163"/>
          </reference>
        </references>
      </pivotArea>
    </chartFormat>
    <chartFormat chart="14" format="161">
      <pivotArea type="data" outline="0" fieldPosition="0">
        <references count="2">
          <reference field="4294967294" count="1" selected="0">
            <x v="0"/>
          </reference>
          <reference field="13" count="1" selected="0">
            <x v="164"/>
          </reference>
        </references>
      </pivotArea>
    </chartFormat>
    <chartFormat chart="14" format="162">
      <pivotArea type="data" outline="0" fieldPosition="0">
        <references count="2">
          <reference field="4294967294" count="1" selected="0">
            <x v="0"/>
          </reference>
          <reference field="13" count="1" selected="0">
            <x v="166"/>
          </reference>
        </references>
      </pivotArea>
    </chartFormat>
    <chartFormat chart="14" format="163">
      <pivotArea type="data" outline="0" fieldPosition="0">
        <references count="2">
          <reference field="4294967294" count="1" selected="0">
            <x v="0"/>
          </reference>
          <reference field="13" count="1" selected="0">
            <x v="167"/>
          </reference>
        </references>
      </pivotArea>
    </chartFormat>
    <chartFormat chart="14" format="164">
      <pivotArea type="data" outline="0" fieldPosition="0">
        <references count="2">
          <reference field="4294967294" count="1" selected="0">
            <x v="0"/>
          </reference>
          <reference field="13" count="1" selected="0">
            <x v="168"/>
          </reference>
        </references>
      </pivotArea>
    </chartFormat>
    <chartFormat chart="14" format="165">
      <pivotArea type="data" outline="0" fieldPosition="0">
        <references count="2">
          <reference field="4294967294" count="1" selected="0">
            <x v="0"/>
          </reference>
          <reference field="13" count="1" selected="0">
            <x v="169"/>
          </reference>
        </references>
      </pivotArea>
    </chartFormat>
    <chartFormat chart="14" format="166">
      <pivotArea type="data" outline="0" fieldPosition="0">
        <references count="2">
          <reference field="4294967294" count="1" selected="0">
            <x v="0"/>
          </reference>
          <reference field="13" count="1" selected="0">
            <x v="170"/>
          </reference>
        </references>
      </pivotArea>
    </chartFormat>
    <chartFormat chart="14" format="167">
      <pivotArea type="data" outline="0" fieldPosition="0">
        <references count="2">
          <reference field="4294967294" count="1" selected="0">
            <x v="0"/>
          </reference>
          <reference field="13" count="1" selected="0">
            <x v="171"/>
          </reference>
        </references>
      </pivotArea>
    </chartFormat>
    <chartFormat chart="14" format="168">
      <pivotArea type="data" outline="0" fieldPosition="0">
        <references count="2">
          <reference field="4294967294" count="1" selected="0">
            <x v="0"/>
          </reference>
          <reference field="13" count="1" selected="0">
            <x v="172"/>
          </reference>
        </references>
      </pivotArea>
    </chartFormat>
    <chartFormat chart="14" format="169">
      <pivotArea type="data" outline="0" fieldPosition="0">
        <references count="2">
          <reference field="4294967294" count="1" selected="0">
            <x v="0"/>
          </reference>
          <reference field="13" count="1" selected="0">
            <x v="173"/>
          </reference>
        </references>
      </pivotArea>
    </chartFormat>
    <chartFormat chart="14" format="170">
      <pivotArea type="data" outline="0" fieldPosition="0">
        <references count="2">
          <reference field="4294967294" count="1" selected="0">
            <x v="0"/>
          </reference>
          <reference field="13" count="1" selected="0">
            <x v="174"/>
          </reference>
        </references>
      </pivotArea>
    </chartFormat>
    <chartFormat chart="14" format="171">
      <pivotArea type="data" outline="0" fieldPosition="0">
        <references count="2">
          <reference field="4294967294" count="1" selected="0">
            <x v="0"/>
          </reference>
          <reference field="13" count="1" selected="0">
            <x v="175"/>
          </reference>
        </references>
      </pivotArea>
    </chartFormat>
    <chartFormat chart="14" format="172">
      <pivotArea type="data" outline="0" fieldPosition="0">
        <references count="2">
          <reference field="4294967294" count="1" selected="0">
            <x v="0"/>
          </reference>
          <reference field="13" count="1" selected="0">
            <x v="176"/>
          </reference>
        </references>
      </pivotArea>
    </chartFormat>
    <chartFormat chart="14" format="173">
      <pivotArea type="data" outline="0" fieldPosition="0">
        <references count="2">
          <reference field="4294967294" count="1" selected="0">
            <x v="0"/>
          </reference>
          <reference field="13" count="1" selected="0">
            <x v="177"/>
          </reference>
        </references>
      </pivotArea>
    </chartFormat>
    <chartFormat chart="14" format="174">
      <pivotArea type="data" outline="0" fieldPosition="0">
        <references count="2">
          <reference field="4294967294" count="1" selected="0">
            <x v="0"/>
          </reference>
          <reference field="13" count="1" selected="0">
            <x v="178"/>
          </reference>
        </references>
      </pivotArea>
    </chartFormat>
    <chartFormat chart="14" format="175">
      <pivotArea type="data" outline="0" fieldPosition="0">
        <references count="2">
          <reference field="4294967294" count="1" selected="0">
            <x v="0"/>
          </reference>
          <reference field="13" count="1" selected="0">
            <x v="179"/>
          </reference>
        </references>
      </pivotArea>
    </chartFormat>
    <chartFormat chart="14" format="176">
      <pivotArea type="data" outline="0" fieldPosition="0">
        <references count="2">
          <reference field="4294967294" count="1" selected="0">
            <x v="0"/>
          </reference>
          <reference field="13" count="1" selected="0">
            <x v="180"/>
          </reference>
        </references>
      </pivotArea>
    </chartFormat>
    <chartFormat chart="14" format="177">
      <pivotArea type="data" outline="0" fieldPosition="0">
        <references count="2">
          <reference field="4294967294" count="1" selected="0">
            <x v="0"/>
          </reference>
          <reference field="13" count="1" selected="0">
            <x v="181"/>
          </reference>
        </references>
      </pivotArea>
    </chartFormat>
    <chartFormat chart="14" format="178">
      <pivotArea type="data" outline="0" fieldPosition="0">
        <references count="2">
          <reference field="4294967294" count="1" selected="0">
            <x v="0"/>
          </reference>
          <reference field="13" count="1" selected="0">
            <x v="182"/>
          </reference>
        </references>
      </pivotArea>
    </chartFormat>
    <chartFormat chart="14" format="179">
      <pivotArea type="data" outline="0" fieldPosition="0">
        <references count="2">
          <reference field="4294967294" count="1" selected="0">
            <x v="0"/>
          </reference>
          <reference field="13" count="1" selected="0">
            <x v="183"/>
          </reference>
        </references>
      </pivotArea>
    </chartFormat>
    <chartFormat chart="14" format="180">
      <pivotArea type="data" outline="0" fieldPosition="0">
        <references count="2">
          <reference field="4294967294" count="1" selected="0">
            <x v="0"/>
          </reference>
          <reference field="13" count="1" selected="0">
            <x v="184"/>
          </reference>
        </references>
      </pivotArea>
    </chartFormat>
    <chartFormat chart="14" format="181">
      <pivotArea type="data" outline="0" fieldPosition="0">
        <references count="2">
          <reference field="4294967294" count="1" selected="0">
            <x v="0"/>
          </reference>
          <reference field="13" count="1" selected="0">
            <x v="185"/>
          </reference>
        </references>
      </pivotArea>
    </chartFormat>
    <chartFormat chart="14" format="182">
      <pivotArea type="data" outline="0" fieldPosition="0">
        <references count="2">
          <reference field="4294967294" count="1" selected="0">
            <x v="0"/>
          </reference>
          <reference field="13" count="1" selected="0">
            <x v="186"/>
          </reference>
        </references>
      </pivotArea>
    </chartFormat>
    <chartFormat chart="14" format="183">
      <pivotArea type="data" outline="0" fieldPosition="0">
        <references count="2">
          <reference field="4294967294" count="1" selected="0">
            <x v="0"/>
          </reference>
          <reference field="13" count="1" selected="0">
            <x v="187"/>
          </reference>
        </references>
      </pivotArea>
    </chartFormat>
    <chartFormat chart="14" format="184">
      <pivotArea type="data" outline="0" fieldPosition="0">
        <references count="2">
          <reference field="4294967294" count="1" selected="0">
            <x v="0"/>
          </reference>
          <reference field="13" count="1" selected="0">
            <x v="188"/>
          </reference>
        </references>
      </pivotArea>
    </chartFormat>
    <chartFormat chart="14" format="185">
      <pivotArea type="data" outline="0" fieldPosition="0">
        <references count="2">
          <reference field="4294967294" count="1" selected="0">
            <x v="0"/>
          </reference>
          <reference field="13" count="1" selected="0">
            <x v="189"/>
          </reference>
        </references>
      </pivotArea>
    </chartFormat>
    <chartFormat chart="14" format="186">
      <pivotArea type="data" outline="0" fieldPosition="0">
        <references count="2">
          <reference field="4294967294" count="1" selected="0">
            <x v="0"/>
          </reference>
          <reference field="13" count="1" selected="0">
            <x v="190"/>
          </reference>
        </references>
      </pivotArea>
    </chartFormat>
    <chartFormat chart="14" format="187">
      <pivotArea type="data" outline="0" fieldPosition="0">
        <references count="2">
          <reference field="4294967294" count="1" selected="0">
            <x v="0"/>
          </reference>
          <reference field="13" count="1" selected="0">
            <x v="191"/>
          </reference>
        </references>
      </pivotArea>
    </chartFormat>
    <chartFormat chart="14" format="188">
      <pivotArea type="data" outline="0" fieldPosition="0">
        <references count="2">
          <reference field="4294967294" count="1" selected="0">
            <x v="0"/>
          </reference>
          <reference field="13" count="1" selected="0">
            <x v="192"/>
          </reference>
        </references>
      </pivotArea>
    </chartFormat>
    <chartFormat chart="14" format="189">
      <pivotArea type="data" outline="0" fieldPosition="0">
        <references count="2">
          <reference field="4294967294" count="1" selected="0">
            <x v="0"/>
          </reference>
          <reference field="13" count="1" selected="0">
            <x v="194"/>
          </reference>
        </references>
      </pivotArea>
    </chartFormat>
    <chartFormat chart="14" format="190">
      <pivotArea type="data" outline="0" fieldPosition="0">
        <references count="2">
          <reference field="4294967294" count="1" selected="0">
            <x v="0"/>
          </reference>
          <reference field="13" count="1" selected="0">
            <x v="195"/>
          </reference>
        </references>
      </pivotArea>
    </chartFormat>
    <chartFormat chart="14" format="191">
      <pivotArea type="data" outline="0" fieldPosition="0">
        <references count="2">
          <reference field="4294967294" count="1" selected="0">
            <x v="0"/>
          </reference>
          <reference field="13" count="1" selected="0">
            <x v="196"/>
          </reference>
        </references>
      </pivotArea>
    </chartFormat>
    <chartFormat chart="14" format="192">
      <pivotArea type="data" outline="0" fieldPosition="0">
        <references count="2">
          <reference field="4294967294" count="1" selected="0">
            <x v="0"/>
          </reference>
          <reference field="13" count="1" selected="0">
            <x v="197"/>
          </reference>
        </references>
      </pivotArea>
    </chartFormat>
    <chartFormat chart="14" format="193">
      <pivotArea type="data" outline="0" fieldPosition="0">
        <references count="2">
          <reference field="4294967294" count="1" selected="0">
            <x v="0"/>
          </reference>
          <reference field="13" count="1" selected="0">
            <x v="198"/>
          </reference>
        </references>
      </pivotArea>
    </chartFormat>
    <chartFormat chart="14" format="194">
      <pivotArea type="data" outline="0" fieldPosition="0">
        <references count="2">
          <reference field="4294967294" count="1" selected="0">
            <x v="0"/>
          </reference>
          <reference field="13" count="1" selected="0">
            <x v="199"/>
          </reference>
        </references>
      </pivotArea>
    </chartFormat>
    <chartFormat chart="14" format="195">
      <pivotArea type="data" outline="0" fieldPosition="0">
        <references count="2">
          <reference field="4294967294" count="1" selected="0">
            <x v="0"/>
          </reference>
          <reference field="13" count="1" selected="0">
            <x v="200"/>
          </reference>
        </references>
      </pivotArea>
    </chartFormat>
    <chartFormat chart="14" format="196">
      <pivotArea type="data" outline="0" fieldPosition="0">
        <references count="2">
          <reference field="4294967294" count="1" selected="0">
            <x v="0"/>
          </reference>
          <reference field="13" count="1" selected="0">
            <x v="201"/>
          </reference>
        </references>
      </pivotArea>
    </chartFormat>
    <chartFormat chart="14" format="197">
      <pivotArea type="data" outline="0" fieldPosition="0">
        <references count="2">
          <reference field="4294967294" count="1" selected="0">
            <x v="0"/>
          </reference>
          <reference field="13" count="1" selected="0">
            <x v="202"/>
          </reference>
        </references>
      </pivotArea>
    </chartFormat>
    <chartFormat chart="14" format="198">
      <pivotArea type="data" outline="0" fieldPosition="0">
        <references count="2">
          <reference field="4294967294" count="1" selected="0">
            <x v="0"/>
          </reference>
          <reference field="13" count="1" selected="0">
            <x v="203"/>
          </reference>
        </references>
      </pivotArea>
    </chartFormat>
    <chartFormat chart="14" format="199">
      <pivotArea type="data" outline="0" fieldPosition="0">
        <references count="2">
          <reference field="4294967294" count="1" selected="0">
            <x v="0"/>
          </reference>
          <reference field="13" count="1" selected="0">
            <x v="205"/>
          </reference>
        </references>
      </pivotArea>
    </chartFormat>
    <chartFormat chart="14" format="200">
      <pivotArea type="data" outline="0" fieldPosition="0">
        <references count="2">
          <reference field="4294967294" count="1" selected="0">
            <x v="0"/>
          </reference>
          <reference field="13" count="1" selected="0">
            <x v="206"/>
          </reference>
        </references>
      </pivotArea>
    </chartFormat>
    <chartFormat chart="14" format="201">
      <pivotArea type="data" outline="0" fieldPosition="0">
        <references count="2">
          <reference field="4294967294" count="1" selected="0">
            <x v="0"/>
          </reference>
          <reference field="13" count="1" selected="0">
            <x v="207"/>
          </reference>
        </references>
      </pivotArea>
    </chartFormat>
    <chartFormat chart="14" format="202">
      <pivotArea type="data" outline="0" fieldPosition="0">
        <references count="2">
          <reference field="4294967294" count="1" selected="0">
            <x v="0"/>
          </reference>
          <reference field="13" count="1" selected="0">
            <x v="208"/>
          </reference>
        </references>
      </pivotArea>
    </chartFormat>
    <chartFormat chart="14" format="203">
      <pivotArea type="data" outline="0" fieldPosition="0">
        <references count="2">
          <reference field="4294967294" count="1" selected="0">
            <x v="0"/>
          </reference>
          <reference field="13" count="1" selected="0">
            <x v="209"/>
          </reference>
        </references>
      </pivotArea>
    </chartFormat>
    <chartFormat chart="14" format="204">
      <pivotArea type="data" outline="0" fieldPosition="0">
        <references count="2">
          <reference field="4294967294" count="1" selected="0">
            <x v="0"/>
          </reference>
          <reference field="13" count="1" selected="0">
            <x v="210"/>
          </reference>
        </references>
      </pivotArea>
    </chartFormat>
    <chartFormat chart="14" format="205">
      <pivotArea type="data" outline="0" fieldPosition="0">
        <references count="2">
          <reference field="4294967294" count="1" selected="0">
            <x v="0"/>
          </reference>
          <reference field="13" count="1" selected="0">
            <x v="211"/>
          </reference>
        </references>
      </pivotArea>
    </chartFormat>
    <chartFormat chart="14" format="206">
      <pivotArea type="data" outline="0" fieldPosition="0">
        <references count="2">
          <reference field="4294967294" count="1" selected="0">
            <x v="0"/>
          </reference>
          <reference field="13" count="1" selected="0">
            <x v="214"/>
          </reference>
        </references>
      </pivotArea>
    </chartFormat>
    <chartFormat chart="14" format="207">
      <pivotArea type="data" outline="0" fieldPosition="0">
        <references count="2">
          <reference field="4294967294" count="1" selected="0">
            <x v="0"/>
          </reference>
          <reference field="13" count="1" selected="0">
            <x v="215"/>
          </reference>
        </references>
      </pivotArea>
    </chartFormat>
    <chartFormat chart="14" format="208">
      <pivotArea type="data" outline="0" fieldPosition="0">
        <references count="2">
          <reference field="4294967294" count="1" selected="0">
            <x v="0"/>
          </reference>
          <reference field="13" count="1" selected="0">
            <x v="216"/>
          </reference>
        </references>
      </pivotArea>
    </chartFormat>
    <chartFormat chart="14" format="209">
      <pivotArea type="data" outline="0" fieldPosition="0">
        <references count="2">
          <reference field="4294967294" count="1" selected="0">
            <x v="0"/>
          </reference>
          <reference field="13" count="1" selected="0">
            <x v="217"/>
          </reference>
        </references>
      </pivotArea>
    </chartFormat>
    <chartFormat chart="14" format="210">
      <pivotArea type="data" outline="0" fieldPosition="0">
        <references count="2">
          <reference field="4294967294" count="1" selected="0">
            <x v="0"/>
          </reference>
          <reference field="13" count="1" selected="0">
            <x v="218"/>
          </reference>
        </references>
      </pivotArea>
    </chartFormat>
    <chartFormat chart="14" format="211">
      <pivotArea type="data" outline="0" fieldPosition="0">
        <references count="2">
          <reference field="4294967294" count="1" selected="0">
            <x v="0"/>
          </reference>
          <reference field="13" count="1" selected="0">
            <x v="219"/>
          </reference>
        </references>
      </pivotArea>
    </chartFormat>
    <chartFormat chart="14" format="212">
      <pivotArea type="data" outline="0" fieldPosition="0">
        <references count="2">
          <reference field="4294967294" count="1" selected="0">
            <x v="0"/>
          </reference>
          <reference field="13" count="1" selected="0">
            <x v="220"/>
          </reference>
        </references>
      </pivotArea>
    </chartFormat>
    <chartFormat chart="14" format="213">
      <pivotArea type="data" outline="0" fieldPosition="0">
        <references count="2">
          <reference field="4294967294" count="1" selected="0">
            <x v="0"/>
          </reference>
          <reference field="13" count="1" selected="0">
            <x v="221"/>
          </reference>
        </references>
      </pivotArea>
    </chartFormat>
    <chartFormat chart="14" format="214">
      <pivotArea type="data" outline="0" fieldPosition="0">
        <references count="2">
          <reference field="4294967294" count="1" selected="0">
            <x v="0"/>
          </reference>
          <reference field="13" count="1" selected="0">
            <x v="222"/>
          </reference>
        </references>
      </pivotArea>
    </chartFormat>
    <chartFormat chart="14" format="215">
      <pivotArea type="data" outline="0" fieldPosition="0">
        <references count="2">
          <reference field="4294967294" count="1" selected="0">
            <x v="0"/>
          </reference>
          <reference field="13" count="1" selected="0">
            <x v="223"/>
          </reference>
        </references>
      </pivotArea>
    </chartFormat>
    <chartFormat chart="14" format="216">
      <pivotArea type="data" outline="0" fieldPosition="0">
        <references count="2">
          <reference field="4294967294" count="1" selected="0">
            <x v="0"/>
          </reference>
          <reference field="13" count="1" selected="0">
            <x v="224"/>
          </reference>
        </references>
      </pivotArea>
    </chartFormat>
    <chartFormat chart="14" format="217">
      <pivotArea type="data" outline="0" fieldPosition="0">
        <references count="2">
          <reference field="4294967294" count="1" selected="0">
            <x v="0"/>
          </reference>
          <reference field="13" count="1" selected="0">
            <x v="225"/>
          </reference>
        </references>
      </pivotArea>
    </chartFormat>
    <chartFormat chart="14" format="218">
      <pivotArea type="data" outline="0" fieldPosition="0">
        <references count="2">
          <reference field="4294967294" count="1" selected="0">
            <x v="0"/>
          </reference>
          <reference field="13" count="1" selected="0">
            <x v="226"/>
          </reference>
        </references>
      </pivotArea>
    </chartFormat>
  </chartFormats>
  <pivotTableStyleInfo name="PivotStyleLight16" showRowHeaders="1" showColHeaders="1" showRowStripes="0" showColStripes="0" showLastColumn="1"/>
  <filters count="1">
    <filter fld="2" type="dateBetween" evalOrder="-1" id="485" name="publishedAt">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84599B-FC0C-4770-8EAF-0C55AF652D7C}" name="PivotTable6"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7" rowHeaderCaption="Title">
  <location ref="A161:A162" firstHeaderRow="1" firstDataRow="1" firstDataCol="0"/>
  <pivotFields count="19">
    <pivotField showAll="0"/>
    <pivotField dataField="1" showAll="0"/>
    <pivotField numFmtId="14" showAll="0">
      <items count="118">
        <item x="85"/>
        <item x="32"/>
        <item x="96"/>
        <item x="99"/>
        <item x="113"/>
        <item x="52"/>
        <item x="29"/>
        <item x="38"/>
        <item x="48"/>
        <item x="4"/>
        <item x="72"/>
        <item x="39"/>
        <item x="91"/>
        <item x="46"/>
        <item x="100"/>
        <item x="108"/>
        <item x="44"/>
        <item x="62"/>
        <item x="60"/>
        <item x="89"/>
        <item x="81"/>
        <item x="56"/>
        <item x="67"/>
        <item x="83"/>
        <item x="86"/>
        <item x="111"/>
        <item x="101"/>
        <item x="105"/>
        <item x="79"/>
        <item x="114"/>
        <item x="65"/>
        <item x="82"/>
        <item x="68"/>
        <item x="43"/>
        <item x="87"/>
        <item x="115"/>
        <item x="78"/>
        <item x="104"/>
        <item x="107"/>
        <item x="106"/>
        <item x="94"/>
        <item x="71"/>
        <item x="50"/>
        <item x="49"/>
        <item x="54"/>
        <item x="58"/>
        <item x="109"/>
        <item x="90"/>
        <item x="47"/>
        <item x="112"/>
        <item x="73"/>
        <item x="69"/>
        <item x="66"/>
        <item x="110"/>
        <item x="77"/>
        <item x="59"/>
        <item x="76"/>
        <item x="95"/>
        <item x="70"/>
        <item x="102"/>
        <item x="45"/>
        <item x="55"/>
        <item x="31"/>
        <item x="28"/>
        <item x="30"/>
        <item x="36"/>
        <item x="37"/>
        <item x="19"/>
        <item x="40"/>
        <item x="33"/>
        <item x="16"/>
        <item x="92"/>
        <item x="14"/>
        <item x="12"/>
        <item x="53"/>
        <item x="57"/>
        <item x="98"/>
        <item x="116"/>
        <item x="74"/>
        <item x="1"/>
        <item x="61"/>
        <item x="63"/>
        <item x="64"/>
        <item x="88"/>
        <item x="103"/>
        <item x="84"/>
        <item x="93"/>
        <item x="7"/>
        <item x="8"/>
        <item x="9"/>
        <item x="51"/>
        <item x="35"/>
        <item x="0"/>
        <item x="23"/>
        <item x="24"/>
        <item x="15"/>
        <item x="75"/>
        <item x="42"/>
        <item x="41"/>
        <item x="20"/>
        <item x="3"/>
        <item x="27"/>
        <item x="10"/>
        <item x="17"/>
        <item x="80"/>
        <item x="13"/>
        <item x="2"/>
        <item x="34"/>
        <item x="6"/>
        <item x="22"/>
        <item x="5"/>
        <item x="97"/>
        <item x="11"/>
        <item x="26"/>
        <item x="25"/>
        <item x="21"/>
        <item x="18"/>
        <item t="default"/>
      </items>
    </pivotField>
    <pivotField showAll="0"/>
    <pivotField showAll="0"/>
    <pivotField showAll="0" measureFilter="1"/>
    <pivotField showAll="0"/>
    <pivotField showAll="0"/>
    <pivotField showAll="0"/>
    <pivotField showAll="0"/>
    <pivotField showAll="0"/>
    <pivotField showAll="0">
      <items count="12">
        <item h="1" x="4"/>
        <item h="1" x="6"/>
        <item h="1" x="0"/>
        <item h="1" x="1"/>
        <item h="1" x="5"/>
        <item x="3"/>
        <item h="1" x="2"/>
        <item h="1" x="7"/>
        <item f="1" x="8"/>
        <item f="1" x="9"/>
        <item f="1" x="10"/>
        <item t="default"/>
      </items>
    </pivotField>
    <pivotField showAll="0">
      <items count="133">
        <item x="80"/>
        <item x="85"/>
        <item x="77"/>
        <item x="68"/>
        <item x="88"/>
        <item x="75"/>
        <item x="107"/>
        <item x="125"/>
        <item x="103"/>
        <item x="101"/>
        <item x="102"/>
        <item x="49"/>
        <item x="116"/>
        <item x="6"/>
        <item x="71"/>
        <item x="19"/>
        <item x="9"/>
        <item x="100"/>
        <item x="78"/>
        <item x="111"/>
        <item x="23"/>
        <item x="47"/>
        <item x="57"/>
        <item x="55"/>
        <item x="48"/>
        <item x="24"/>
        <item x="53"/>
        <item x="81"/>
        <item x="52"/>
        <item x="54"/>
        <item x="56"/>
        <item x="10"/>
        <item x="94"/>
        <item x="8"/>
        <item x="76"/>
        <item x="21"/>
        <item x="29"/>
        <item x="124"/>
        <item x="127"/>
        <item x="110"/>
        <item x="115"/>
        <item x="61"/>
        <item x="66"/>
        <item x="1"/>
        <item x="122"/>
        <item x="5"/>
        <item x="0"/>
        <item x="129"/>
        <item x="26"/>
        <item x="126"/>
        <item x="120"/>
        <item x="25"/>
        <item x="15"/>
        <item x="11"/>
        <item x="69"/>
        <item x="86"/>
        <item x="70"/>
        <item x="79"/>
        <item x="83"/>
        <item x="73"/>
        <item x="72"/>
        <item x="46"/>
        <item x="12"/>
        <item x="93"/>
        <item x="39"/>
        <item x="62"/>
        <item x="98"/>
        <item x="92"/>
        <item x="91"/>
        <item x="89"/>
        <item x="95"/>
        <item x="90"/>
        <item x="97"/>
        <item x="99"/>
        <item x="96"/>
        <item x="3"/>
        <item x="119"/>
        <item x="2"/>
        <item x="4"/>
        <item x="13"/>
        <item x="63"/>
        <item x="67"/>
        <item x="18"/>
        <item x="50"/>
        <item x="20"/>
        <item x="22"/>
        <item x="58"/>
        <item x="118"/>
        <item x="44"/>
        <item x="121"/>
        <item x="130"/>
        <item x="128"/>
        <item x="38"/>
        <item x="37"/>
        <item x="40"/>
        <item x="42"/>
        <item x="112"/>
        <item x="45"/>
        <item x="35"/>
        <item x="36"/>
        <item x="43"/>
        <item x="7"/>
        <item x="74"/>
        <item x="117"/>
        <item x="28"/>
        <item x="59"/>
        <item x="65"/>
        <item x="60"/>
        <item x="131"/>
        <item x="114"/>
        <item x="123"/>
        <item x="84"/>
        <item x="87"/>
        <item x="17"/>
        <item x="14"/>
        <item x="16"/>
        <item x="33"/>
        <item x="27"/>
        <item x="32"/>
        <item x="51"/>
        <item x="34"/>
        <item x="41"/>
        <item x="82"/>
        <item x="31"/>
        <item x="30"/>
        <item x="64"/>
        <item x="105"/>
        <item x="109"/>
        <item x="108"/>
        <item x="104"/>
        <item x="113"/>
        <item x="106"/>
        <item t="default"/>
      </items>
    </pivotField>
    <pivotField showAll="0">
      <items count="228">
        <item x="122"/>
        <item x="199"/>
        <item x="28"/>
        <item x="12"/>
        <item x="87"/>
        <item x="101"/>
        <item x="194"/>
        <item x="104"/>
        <item x="102"/>
        <item x="63"/>
        <item x="187"/>
        <item x="224"/>
        <item x="172"/>
        <item x="129"/>
        <item x="70"/>
        <item x="206"/>
        <item x="220"/>
        <item x="205"/>
        <item x="217"/>
        <item x="46"/>
        <item x="16"/>
        <item x="36"/>
        <item x="47"/>
        <item x="13"/>
        <item x="151"/>
        <item x="130"/>
        <item x="185"/>
        <item x="135"/>
        <item x="174"/>
        <item x="118"/>
        <item x="30"/>
        <item x="202"/>
        <item x="85"/>
        <item x="112"/>
        <item x="138"/>
        <item x="79"/>
        <item x="179"/>
        <item x="27"/>
        <item x="153"/>
        <item x="213"/>
        <item x="158"/>
        <item x="169"/>
        <item x="164"/>
        <item x="40"/>
        <item x="121"/>
        <item x="124"/>
        <item x="216"/>
        <item x="210"/>
        <item x="154"/>
        <item x="78"/>
        <item x="196"/>
        <item x="132"/>
        <item x="42"/>
        <item x="126"/>
        <item x="163"/>
        <item x="204"/>
        <item x="193"/>
        <item x="156"/>
        <item x="137"/>
        <item x="94"/>
        <item x="110"/>
        <item x="52"/>
        <item x="212"/>
        <item x="208"/>
        <item x="136"/>
        <item x="176"/>
        <item x="25"/>
        <item x="96"/>
        <item x="207"/>
        <item x="95"/>
        <item x="98"/>
        <item x="74"/>
        <item x="20"/>
        <item x="162"/>
        <item x="141"/>
        <item x="86"/>
        <item x="181"/>
        <item x="81"/>
        <item x="90"/>
        <item x="45"/>
        <item x="89"/>
        <item x="62"/>
        <item x="97"/>
        <item x="203"/>
        <item x="146"/>
        <item x="69"/>
        <item x="100"/>
        <item x="92"/>
        <item x="88"/>
        <item x="125"/>
        <item x="134"/>
        <item x="116"/>
        <item x="83"/>
        <item x="33"/>
        <item x="123"/>
        <item x="19"/>
        <item x="225"/>
        <item x="152"/>
        <item x="6"/>
        <item x="49"/>
        <item x="11"/>
        <item x="186"/>
        <item x="117"/>
        <item x="113"/>
        <item x="1"/>
        <item x="84"/>
        <item x="115"/>
        <item x="17"/>
        <item x="91"/>
        <item x="140"/>
        <item x="108"/>
        <item x="15"/>
        <item x="148"/>
        <item x="144"/>
        <item x="149"/>
        <item x="7"/>
        <item x="55"/>
        <item x="192"/>
        <item x="31"/>
        <item x="50"/>
        <item x="3"/>
        <item x="180"/>
        <item x="51"/>
        <item x="168"/>
        <item x="166"/>
        <item x="56"/>
        <item x="35"/>
        <item x="32"/>
        <item x="53"/>
        <item x="111"/>
        <item x="160"/>
        <item x="171"/>
        <item x="114"/>
        <item x="59"/>
        <item x="139"/>
        <item x="18"/>
        <item x="5"/>
        <item x="178"/>
        <item x="155"/>
        <item x="143"/>
        <item x="43"/>
        <item x="60"/>
        <item x="109"/>
        <item x="223"/>
        <item x="131"/>
        <item x="29"/>
        <item x="54"/>
        <item x="73"/>
        <item x="99"/>
        <item x="197"/>
        <item x="71"/>
        <item x="4"/>
        <item x="191"/>
        <item x="226"/>
        <item x="214"/>
        <item x="44"/>
        <item x="183"/>
        <item x="211"/>
        <item x="128"/>
        <item x="105"/>
        <item x="157"/>
        <item x="173"/>
        <item x="93"/>
        <item x="170"/>
        <item x="21"/>
        <item x="107"/>
        <item x="218"/>
        <item x="201"/>
        <item x="165"/>
        <item x="198"/>
        <item x="222"/>
        <item x="75"/>
        <item x="215"/>
        <item x="219"/>
        <item x="159"/>
        <item x="182"/>
        <item x="65"/>
        <item x="147"/>
        <item x="66"/>
        <item x="127"/>
        <item x="133"/>
        <item x="200"/>
        <item x="188"/>
        <item x="175"/>
        <item x="190"/>
        <item x="22"/>
        <item x="77"/>
        <item x="64"/>
        <item x="82"/>
        <item x="189"/>
        <item x="209"/>
        <item x="2"/>
        <item x="58"/>
        <item x="23"/>
        <item x="24"/>
        <item x="38"/>
        <item x="37"/>
        <item x="41"/>
        <item x="57"/>
        <item x="39"/>
        <item x="8"/>
        <item x="14"/>
        <item x="34"/>
        <item x="0"/>
        <item x="184"/>
        <item x="142"/>
        <item x="9"/>
        <item x="61"/>
        <item x="10"/>
        <item x="80"/>
        <item x="48"/>
        <item x="145"/>
        <item x="67"/>
        <item x="221"/>
        <item x="26"/>
        <item x="119"/>
        <item x="177"/>
        <item x="161"/>
        <item x="72"/>
        <item x="195"/>
        <item x="150"/>
        <item x="120"/>
        <item x="103"/>
        <item x="76"/>
        <item x="106"/>
        <item x="68"/>
        <item x="167"/>
        <item t="default"/>
      </items>
    </pivotField>
    <pivotField showAll="0"/>
    <pivotField showAll="0">
      <items count="119">
        <item x="39"/>
        <item x="23"/>
        <item x="96"/>
        <item x="30"/>
        <item x="99"/>
        <item x="91"/>
        <item x="110"/>
        <item x="9"/>
        <item x="86"/>
        <item x="69"/>
        <item x="55"/>
        <item x="0"/>
        <item x="26"/>
        <item x="20"/>
        <item x="100"/>
        <item x="92"/>
        <item x="90"/>
        <item x="80"/>
        <item x="106"/>
        <item x="61"/>
        <item x="109"/>
        <item x="40"/>
        <item x="10"/>
        <item x="107"/>
        <item x="68"/>
        <item x="19"/>
        <item x="17"/>
        <item x="59"/>
        <item x="88"/>
        <item x="77"/>
        <item x="12"/>
        <item x="41"/>
        <item x="64"/>
        <item x="29"/>
        <item x="98"/>
        <item x="15"/>
        <item x="24"/>
        <item x="74"/>
        <item x="1"/>
        <item x="104"/>
        <item x="16"/>
        <item x="6"/>
        <item x="114"/>
        <item x="36"/>
        <item x="113"/>
        <item x="111"/>
        <item x="2"/>
        <item x="13"/>
        <item x="5"/>
        <item x="42"/>
        <item x="105"/>
        <item x="67"/>
        <item x="103"/>
        <item x="94"/>
        <item x="81"/>
        <item x="49"/>
        <item x="65"/>
        <item x="70"/>
        <item x="18"/>
        <item x="44"/>
        <item x="93"/>
        <item x="48"/>
        <item x="37"/>
        <item x="97"/>
        <item x="62"/>
        <item x="84"/>
        <item x="52"/>
        <item x="21"/>
        <item x="116"/>
        <item x="47"/>
        <item x="7"/>
        <item x="54"/>
        <item x="34"/>
        <item x="87"/>
        <item x="25"/>
        <item x="66"/>
        <item x="95"/>
        <item x="14"/>
        <item x="8"/>
        <item x="75"/>
        <item x="3"/>
        <item x="46"/>
        <item x="71"/>
        <item x="35"/>
        <item x="58"/>
        <item x="108"/>
        <item x="28"/>
        <item x="33"/>
        <item x="112"/>
        <item x="11"/>
        <item x="101"/>
        <item x="45"/>
        <item x="51"/>
        <item x="57"/>
        <item x="22"/>
        <item x="115"/>
        <item x="63"/>
        <item x="56"/>
        <item x="27"/>
        <item x="50"/>
        <item x="102"/>
        <item x="72"/>
        <item x="31"/>
        <item x="89"/>
        <item x="38"/>
        <item x="76"/>
        <item x="60"/>
        <item x="4"/>
        <item x="83"/>
        <item x="43"/>
        <item x="73"/>
        <item x="32"/>
        <item x="53"/>
        <item x="78"/>
        <item x="79"/>
        <item x="117"/>
        <item x="82"/>
        <item x="85"/>
        <item t="default"/>
      </items>
    </pivotField>
    <pivotField showAll="0"/>
    <pivotField showAll="0"/>
    <pivotField dragToRow="0" dragToCol="0" dragToPage="0" showAll="0" defaultSubtotal="0"/>
  </pivotFields>
  <rowItems count="1">
    <i/>
  </rowItems>
  <colItems count="1">
    <i/>
  </colItems>
  <dataFields count="1">
    <dataField name="Total Jobs" fld="1" subtotal="count" baseField="5" baseItem="81"/>
  </dataFields>
  <chartFormats count="2">
    <chartFormat chart="62" format="12" series="1">
      <pivotArea type="data" outline="0" fieldPosition="0">
        <references count="1">
          <reference field="4294967294" count="1" selected="0">
            <x v="0"/>
          </reference>
        </references>
      </pivotArea>
    </chartFormat>
    <chartFormat chart="62" format="38">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filters count="2">
    <filter fld="2" type="dateBetween" evalOrder="-1" id="488" name="publishedAt">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5" type="count" evalOrder="-1" id="25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145D3E-D9A7-4583-B0B8-85180F9E5C74}" name="PivotTable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7">
  <location ref="A133:C139" firstHeaderRow="0" firstDataRow="1" firstDataCol="1"/>
  <pivotFields count="19">
    <pivotField showAll="0"/>
    <pivotField dataField="1" showAll="0"/>
    <pivotField numFmtId="14" showAll="0">
      <items count="118">
        <item x="85"/>
        <item x="32"/>
        <item x="96"/>
        <item x="99"/>
        <item x="113"/>
        <item x="52"/>
        <item x="29"/>
        <item x="38"/>
        <item x="48"/>
        <item x="4"/>
        <item x="72"/>
        <item x="39"/>
        <item x="91"/>
        <item x="46"/>
        <item x="100"/>
        <item x="108"/>
        <item x="44"/>
        <item x="62"/>
        <item x="60"/>
        <item x="89"/>
        <item x="81"/>
        <item x="56"/>
        <item x="67"/>
        <item x="83"/>
        <item x="86"/>
        <item x="111"/>
        <item x="101"/>
        <item x="105"/>
        <item x="79"/>
        <item x="114"/>
        <item x="65"/>
        <item x="82"/>
        <item x="68"/>
        <item x="43"/>
        <item x="87"/>
        <item x="115"/>
        <item x="78"/>
        <item x="104"/>
        <item x="107"/>
        <item x="106"/>
        <item x="94"/>
        <item x="71"/>
        <item x="50"/>
        <item x="49"/>
        <item x="54"/>
        <item x="58"/>
        <item x="109"/>
        <item x="90"/>
        <item x="47"/>
        <item x="112"/>
        <item x="73"/>
        <item x="69"/>
        <item x="66"/>
        <item x="110"/>
        <item x="77"/>
        <item x="59"/>
        <item x="76"/>
        <item x="95"/>
        <item x="70"/>
        <item x="102"/>
        <item x="45"/>
        <item x="55"/>
        <item x="31"/>
        <item x="28"/>
        <item x="30"/>
        <item x="36"/>
        <item x="37"/>
        <item x="19"/>
        <item x="40"/>
        <item x="33"/>
        <item x="16"/>
        <item x="92"/>
        <item x="14"/>
        <item x="12"/>
        <item x="53"/>
        <item x="57"/>
        <item x="98"/>
        <item x="116"/>
        <item x="74"/>
        <item x="1"/>
        <item x="61"/>
        <item x="63"/>
        <item x="64"/>
        <item x="88"/>
        <item x="103"/>
        <item x="84"/>
        <item x="93"/>
        <item x="7"/>
        <item x="8"/>
        <item x="9"/>
        <item x="51"/>
        <item x="35"/>
        <item x="0"/>
        <item x="23"/>
        <item x="24"/>
        <item x="15"/>
        <item x="75"/>
        <item x="42"/>
        <item x="41"/>
        <item x="20"/>
        <item x="3"/>
        <item x="27"/>
        <item x="10"/>
        <item x="17"/>
        <item x="80"/>
        <item x="13"/>
        <item x="2"/>
        <item x="34"/>
        <item x="6"/>
        <item x="22"/>
        <item x="5"/>
        <item x="97"/>
        <item x="11"/>
        <item x="26"/>
        <item x="25"/>
        <item x="21"/>
        <item x="18"/>
        <item t="default"/>
      </items>
    </pivotField>
    <pivotField showAll="0"/>
    <pivotField showAll="0"/>
    <pivotField showAll="0"/>
    <pivotField showAll="0"/>
    <pivotField showAll="0"/>
    <pivotField dataField="1" showAll="0"/>
    <pivotField showAll="0"/>
    <pivotField showAll="0"/>
    <pivotField showAll="0">
      <items count="12">
        <item h="1" x="4"/>
        <item h="1" x="6"/>
        <item h="1" x="0"/>
        <item h="1" x="1"/>
        <item h="1" x="5"/>
        <item x="3"/>
        <item h="1" x="2"/>
        <item h="1" x="7"/>
        <item f="1" x="8"/>
        <item f="1" x="9"/>
        <item f="1" x="10"/>
        <item t="default"/>
      </items>
    </pivotField>
    <pivotField showAll="0">
      <items count="133">
        <item x="80"/>
        <item x="85"/>
        <item x="77"/>
        <item x="68"/>
        <item x="88"/>
        <item x="75"/>
        <item x="107"/>
        <item x="125"/>
        <item x="103"/>
        <item x="101"/>
        <item x="102"/>
        <item x="49"/>
        <item x="116"/>
        <item x="6"/>
        <item x="71"/>
        <item x="19"/>
        <item x="9"/>
        <item x="100"/>
        <item x="78"/>
        <item x="111"/>
        <item x="23"/>
        <item x="47"/>
        <item x="57"/>
        <item x="55"/>
        <item x="48"/>
        <item x="24"/>
        <item x="53"/>
        <item x="81"/>
        <item x="52"/>
        <item x="54"/>
        <item x="56"/>
        <item x="10"/>
        <item x="94"/>
        <item x="8"/>
        <item x="76"/>
        <item x="21"/>
        <item x="29"/>
        <item x="124"/>
        <item x="127"/>
        <item x="110"/>
        <item x="115"/>
        <item x="61"/>
        <item x="66"/>
        <item x="1"/>
        <item x="122"/>
        <item x="5"/>
        <item x="0"/>
        <item x="129"/>
        <item x="26"/>
        <item x="126"/>
        <item x="120"/>
        <item x="25"/>
        <item x="15"/>
        <item x="11"/>
        <item x="69"/>
        <item x="86"/>
        <item x="70"/>
        <item x="79"/>
        <item x="83"/>
        <item x="73"/>
        <item x="72"/>
        <item x="46"/>
        <item x="12"/>
        <item x="93"/>
        <item x="39"/>
        <item x="62"/>
        <item x="98"/>
        <item x="92"/>
        <item x="91"/>
        <item x="89"/>
        <item x="95"/>
        <item x="90"/>
        <item x="97"/>
        <item x="99"/>
        <item x="96"/>
        <item x="3"/>
        <item x="119"/>
        <item x="2"/>
        <item x="4"/>
        <item x="13"/>
        <item x="63"/>
        <item x="67"/>
        <item x="18"/>
        <item x="50"/>
        <item x="20"/>
        <item x="22"/>
        <item x="58"/>
        <item x="118"/>
        <item x="44"/>
        <item x="121"/>
        <item x="130"/>
        <item x="128"/>
        <item x="38"/>
        <item x="37"/>
        <item x="40"/>
        <item x="42"/>
        <item x="112"/>
        <item x="45"/>
        <item x="35"/>
        <item x="36"/>
        <item x="43"/>
        <item x="7"/>
        <item x="74"/>
        <item x="117"/>
        <item x="28"/>
        <item x="59"/>
        <item x="65"/>
        <item x="60"/>
        <item x="131"/>
        <item x="114"/>
        <item x="123"/>
        <item x="84"/>
        <item x="87"/>
        <item x="17"/>
        <item x="14"/>
        <item x="16"/>
        <item x="33"/>
        <item x="27"/>
        <item x="32"/>
        <item x="51"/>
        <item x="34"/>
        <item x="41"/>
        <item x="82"/>
        <item x="31"/>
        <item x="30"/>
        <item x="64"/>
        <item x="105"/>
        <item x="109"/>
        <item x="108"/>
        <item x="104"/>
        <item x="113"/>
        <item x="106"/>
        <item t="default"/>
      </items>
    </pivotField>
    <pivotField showAll="0">
      <items count="228">
        <item x="122"/>
        <item x="199"/>
        <item x="28"/>
        <item x="12"/>
        <item x="87"/>
        <item x="101"/>
        <item x="194"/>
        <item x="104"/>
        <item x="102"/>
        <item x="63"/>
        <item x="187"/>
        <item x="224"/>
        <item x="172"/>
        <item x="129"/>
        <item x="70"/>
        <item x="206"/>
        <item x="220"/>
        <item x="205"/>
        <item x="217"/>
        <item x="46"/>
        <item x="16"/>
        <item x="36"/>
        <item x="47"/>
        <item x="13"/>
        <item x="151"/>
        <item x="130"/>
        <item x="185"/>
        <item x="135"/>
        <item x="174"/>
        <item x="118"/>
        <item x="30"/>
        <item x="202"/>
        <item x="85"/>
        <item x="112"/>
        <item x="138"/>
        <item x="79"/>
        <item x="179"/>
        <item x="27"/>
        <item x="153"/>
        <item x="213"/>
        <item x="158"/>
        <item x="169"/>
        <item x="164"/>
        <item x="40"/>
        <item x="121"/>
        <item x="124"/>
        <item x="216"/>
        <item x="210"/>
        <item x="154"/>
        <item x="78"/>
        <item x="196"/>
        <item x="132"/>
        <item x="42"/>
        <item x="126"/>
        <item x="163"/>
        <item x="204"/>
        <item x="193"/>
        <item x="156"/>
        <item x="137"/>
        <item x="94"/>
        <item x="110"/>
        <item x="52"/>
        <item x="212"/>
        <item x="208"/>
        <item x="136"/>
        <item x="176"/>
        <item x="25"/>
        <item x="96"/>
        <item x="207"/>
        <item x="95"/>
        <item x="98"/>
        <item x="74"/>
        <item x="20"/>
        <item x="162"/>
        <item x="141"/>
        <item x="86"/>
        <item x="181"/>
        <item x="81"/>
        <item x="90"/>
        <item x="45"/>
        <item x="89"/>
        <item x="62"/>
        <item x="97"/>
        <item x="203"/>
        <item x="146"/>
        <item x="69"/>
        <item x="100"/>
        <item x="92"/>
        <item x="88"/>
        <item x="125"/>
        <item x="134"/>
        <item x="116"/>
        <item x="83"/>
        <item x="33"/>
        <item x="123"/>
        <item x="19"/>
        <item x="225"/>
        <item x="152"/>
        <item x="6"/>
        <item x="49"/>
        <item x="11"/>
        <item x="186"/>
        <item x="117"/>
        <item x="113"/>
        <item x="1"/>
        <item x="84"/>
        <item x="115"/>
        <item x="17"/>
        <item x="91"/>
        <item x="140"/>
        <item x="108"/>
        <item x="15"/>
        <item x="148"/>
        <item x="144"/>
        <item x="149"/>
        <item x="7"/>
        <item x="55"/>
        <item x="192"/>
        <item x="31"/>
        <item x="50"/>
        <item x="3"/>
        <item x="180"/>
        <item x="51"/>
        <item x="168"/>
        <item x="166"/>
        <item x="56"/>
        <item x="35"/>
        <item x="32"/>
        <item x="53"/>
        <item x="111"/>
        <item x="160"/>
        <item x="171"/>
        <item x="114"/>
        <item x="59"/>
        <item x="139"/>
        <item x="18"/>
        <item x="5"/>
        <item x="178"/>
        <item x="155"/>
        <item x="143"/>
        <item x="43"/>
        <item x="60"/>
        <item x="109"/>
        <item x="223"/>
        <item x="131"/>
        <item x="29"/>
        <item x="54"/>
        <item x="73"/>
        <item x="99"/>
        <item x="197"/>
        <item x="71"/>
        <item x="4"/>
        <item x="191"/>
        <item x="226"/>
        <item x="214"/>
        <item x="44"/>
        <item x="183"/>
        <item x="211"/>
        <item x="128"/>
        <item x="105"/>
        <item x="157"/>
        <item x="173"/>
        <item x="93"/>
        <item x="170"/>
        <item x="21"/>
        <item x="107"/>
        <item x="218"/>
        <item x="201"/>
        <item x="165"/>
        <item x="198"/>
        <item x="222"/>
        <item x="75"/>
        <item x="215"/>
        <item x="219"/>
        <item x="159"/>
        <item x="182"/>
        <item x="65"/>
        <item x="147"/>
        <item x="66"/>
        <item x="127"/>
        <item x="133"/>
        <item x="200"/>
        <item x="188"/>
        <item x="175"/>
        <item x="190"/>
        <item x="22"/>
        <item x="77"/>
        <item x="64"/>
        <item x="82"/>
        <item x="189"/>
        <item x="209"/>
        <item x="2"/>
        <item x="58"/>
        <item x="23"/>
        <item x="24"/>
        <item x="38"/>
        <item x="37"/>
        <item x="41"/>
        <item x="57"/>
        <item x="39"/>
        <item x="8"/>
        <item x="14"/>
        <item x="34"/>
        <item x="0"/>
        <item x="184"/>
        <item x="142"/>
        <item x="9"/>
        <item x="61"/>
        <item x="10"/>
        <item x="80"/>
        <item x="48"/>
        <item x="145"/>
        <item x="67"/>
        <item x="221"/>
        <item x="26"/>
        <item x="119"/>
        <item x="177"/>
        <item x="161"/>
        <item x="72"/>
        <item x="195"/>
        <item x="150"/>
        <item x="120"/>
        <item x="103"/>
        <item x="76"/>
        <item x="106"/>
        <item x="68"/>
        <item x="167"/>
        <item t="default"/>
      </items>
    </pivotField>
    <pivotField showAll="0"/>
    <pivotField axis="axisRow" showAll="0" measureFilter="1" sortType="descending">
      <items count="119">
        <item x="39"/>
        <item x="23"/>
        <item x="96"/>
        <item x="30"/>
        <item x="99"/>
        <item x="91"/>
        <item x="110"/>
        <item x="9"/>
        <item x="86"/>
        <item x="69"/>
        <item x="55"/>
        <item x="0"/>
        <item x="26"/>
        <item x="20"/>
        <item x="100"/>
        <item x="92"/>
        <item x="90"/>
        <item x="80"/>
        <item x="106"/>
        <item x="61"/>
        <item x="109"/>
        <item x="40"/>
        <item x="10"/>
        <item x="107"/>
        <item x="68"/>
        <item x="19"/>
        <item x="17"/>
        <item x="59"/>
        <item x="88"/>
        <item x="77"/>
        <item x="12"/>
        <item x="41"/>
        <item x="64"/>
        <item x="29"/>
        <item x="98"/>
        <item x="15"/>
        <item x="24"/>
        <item x="74"/>
        <item x="1"/>
        <item x="104"/>
        <item x="16"/>
        <item x="6"/>
        <item x="114"/>
        <item x="36"/>
        <item x="113"/>
        <item x="111"/>
        <item x="2"/>
        <item x="13"/>
        <item x="5"/>
        <item x="42"/>
        <item x="105"/>
        <item x="67"/>
        <item x="103"/>
        <item x="94"/>
        <item x="81"/>
        <item x="49"/>
        <item x="65"/>
        <item x="70"/>
        <item x="18"/>
        <item x="44"/>
        <item x="93"/>
        <item x="48"/>
        <item x="37"/>
        <item x="97"/>
        <item x="62"/>
        <item x="84"/>
        <item x="52"/>
        <item x="21"/>
        <item x="116"/>
        <item x="47"/>
        <item x="7"/>
        <item x="54"/>
        <item x="34"/>
        <item x="87"/>
        <item x="25"/>
        <item x="66"/>
        <item x="95"/>
        <item x="14"/>
        <item x="8"/>
        <item x="75"/>
        <item x="3"/>
        <item x="46"/>
        <item x="71"/>
        <item x="35"/>
        <item x="58"/>
        <item x="108"/>
        <item x="28"/>
        <item x="33"/>
        <item x="112"/>
        <item x="11"/>
        <item x="101"/>
        <item x="45"/>
        <item x="51"/>
        <item x="57"/>
        <item x="22"/>
        <item x="115"/>
        <item x="63"/>
        <item x="56"/>
        <item x="27"/>
        <item x="50"/>
        <item x="102"/>
        <item x="72"/>
        <item x="31"/>
        <item x="89"/>
        <item x="38"/>
        <item x="76"/>
        <item x="60"/>
        <item x="4"/>
        <item x="83"/>
        <item x="43"/>
        <item x="73"/>
        <item x="32"/>
        <item x="53"/>
        <item x="78"/>
        <item x="79"/>
        <item x="117"/>
        <item x="82"/>
        <item x="85"/>
        <item t="default"/>
      </items>
      <autoSortScope>
        <pivotArea dataOnly="0" outline="0" fieldPosition="0">
          <references count="1">
            <reference field="4294967294" count="1" selected="0">
              <x v="0"/>
            </reference>
          </references>
        </pivotArea>
      </autoSortScope>
    </pivotField>
    <pivotField showAll="0"/>
    <pivotField showAll="0"/>
    <pivotField dragToRow="0" dragToCol="0" dragToPage="0" showAll="0" defaultSubtotal="0"/>
  </pivotFields>
  <rowFields count="1">
    <field x="15"/>
  </rowFields>
  <rowItems count="6">
    <i>
      <x v="11"/>
    </i>
    <i>
      <x v="70"/>
    </i>
    <i>
      <x v="41"/>
    </i>
    <i>
      <x v="89"/>
    </i>
    <i>
      <x v="22"/>
    </i>
    <i t="grand">
      <x/>
    </i>
  </rowItems>
  <colFields count="1">
    <field x="-2"/>
  </colFields>
  <colItems count="2">
    <i>
      <x/>
    </i>
    <i i="1">
      <x v="1"/>
    </i>
  </colItems>
  <dataFields count="2">
    <dataField name="Sum of applicationsCount" fld="8" baseField="0" baseItem="0"/>
    <dataField name="Total Jobs" fld="1" subtotal="count" baseField="15" baseItem="11"/>
  </dataFields>
  <chartFormats count="2">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filters count="2">
    <filter fld="2" type="dateBetween" evalOrder="-1" id="486" name="publishedAt">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15" type="count" evalOrder="-1" id="2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3BB1E8-63CA-47EF-9B3D-64D9C4849BC4}" name="PivotTable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A11:C130" firstHeaderRow="0" firstDataRow="1" firstDataCol="1"/>
  <pivotFields count="19">
    <pivotField showAll="0"/>
    <pivotField dataField="1" showAll="0"/>
    <pivotField numFmtId="14" showAll="0">
      <items count="118">
        <item x="85"/>
        <item x="32"/>
        <item x="96"/>
        <item x="99"/>
        <item x="113"/>
        <item x="52"/>
        <item x="29"/>
        <item x="38"/>
        <item x="48"/>
        <item x="4"/>
        <item x="72"/>
        <item x="39"/>
        <item x="91"/>
        <item x="46"/>
        <item x="100"/>
        <item x="108"/>
        <item x="44"/>
        <item x="62"/>
        <item x="60"/>
        <item x="89"/>
        <item x="81"/>
        <item x="56"/>
        <item x="67"/>
        <item x="83"/>
        <item x="86"/>
        <item x="111"/>
        <item x="101"/>
        <item x="105"/>
        <item x="79"/>
        <item x="114"/>
        <item x="65"/>
        <item x="82"/>
        <item x="68"/>
        <item x="43"/>
        <item x="87"/>
        <item x="115"/>
        <item x="78"/>
        <item x="104"/>
        <item x="107"/>
        <item x="106"/>
        <item x="94"/>
        <item x="71"/>
        <item x="50"/>
        <item x="49"/>
        <item x="54"/>
        <item x="58"/>
        <item x="109"/>
        <item x="90"/>
        <item x="47"/>
        <item x="112"/>
        <item x="73"/>
        <item x="69"/>
        <item x="66"/>
        <item x="110"/>
        <item x="77"/>
        <item x="59"/>
        <item x="76"/>
        <item x="95"/>
        <item x="70"/>
        <item x="102"/>
        <item x="45"/>
        <item x="55"/>
        <item x="31"/>
        <item x="28"/>
        <item x="30"/>
        <item x="36"/>
        <item x="37"/>
        <item x="19"/>
        <item x="40"/>
        <item x="33"/>
        <item x="16"/>
        <item x="92"/>
        <item x="14"/>
        <item x="12"/>
        <item x="53"/>
        <item x="57"/>
        <item x="98"/>
        <item x="116"/>
        <item x="74"/>
        <item x="1"/>
        <item x="61"/>
        <item x="63"/>
        <item x="64"/>
        <item x="88"/>
        <item x="103"/>
        <item x="84"/>
        <item x="93"/>
        <item x="7"/>
        <item x="8"/>
        <item x="9"/>
        <item x="51"/>
        <item x="35"/>
        <item x="0"/>
        <item x="23"/>
        <item x="24"/>
        <item x="15"/>
        <item x="75"/>
        <item x="42"/>
        <item x="41"/>
        <item x="20"/>
        <item x="3"/>
        <item x="27"/>
        <item x="10"/>
        <item x="17"/>
        <item x="80"/>
        <item x="13"/>
        <item x="2"/>
        <item x="34"/>
        <item x="6"/>
        <item x="22"/>
        <item x="5"/>
        <item x="97"/>
        <item x="11"/>
        <item x="26"/>
        <item x="25"/>
        <item x="21"/>
        <item x="18"/>
        <item t="default"/>
      </items>
    </pivotField>
    <pivotField showAll="0"/>
    <pivotField showAll="0"/>
    <pivotField showAll="0"/>
    <pivotField showAll="0"/>
    <pivotField showAll="0"/>
    <pivotField dataField="1" showAll="0"/>
    <pivotField showAll="0"/>
    <pivotField showAll="0"/>
    <pivotField showAll="0">
      <items count="12">
        <item h="1" x="4"/>
        <item h="1" x="6"/>
        <item h="1" x="0"/>
        <item h="1" x="1"/>
        <item h="1" x="5"/>
        <item x="3"/>
        <item h="1" x="2"/>
        <item h="1" x="7"/>
        <item f="1" x="8"/>
        <item f="1" x="9"/>
        <item f="1" x="10"/>
        <item t="default"/>
      </items>
    </pivotField>
    <pivotField showAll="0"/>
    <pivotField showAll="0"/>
    <pivotField showAll="0"/>
    <pivotField axis="axisRow" showAll="0" sortType="descending">
      <items count="119">
        <item x="39"/>
        <item x="23"/>
        <item x="96"/>
        <item x="30"/>
        <item x="99"/>
        <item x="91"/>
        <item x="110"/>
        <item x="9"/>
        <item x="86"/>
        <item x="69"/>
        <item x="55"/>
        <item x="0"/>
        <item x="26"/>
        <item x="20"/>
        <item x="100"/>
        <item x="92"/>
        <item x="90"/>
        <item x="80"/>
        <item x="106"/>
        <item x="61"/>
        <item x="109"/>
        <item x="40"/>
        <item x="10"/>
        <item x="107"/>
        <item x="68"/>
        <item x="19"/>
        <item x="17"/>
        <item x="59"/>
        <item x="88"/>
        <item x="77"/>
        <item x="12"/>
        <item x="41"/>
        <item x="64"/>
        <item x="29"/>
        <item x="98"/>
        <item x="15"/>
        <item x="24"/>
        <item x="74"/>
        <item x="1"/>
        <item x="104"/>
        <item x="16"/>
        <item x="6"/>
        <item x="114"/>
        <item x="36"/>
        <item x="113"/>
        <item x="111"/>
        <item x="2"/>
        <item x="13"/>
        <item x="5"/>
        <item x="42"/>
        <item x="105"/>
        <item x="67"/>
        <item x="103"/>
        <item x="94"/>
        <item x="81"/>
        <item x="49"/>
        <item x="65"/>
        <item x="70"/>
        <item x="18"/>
        <item x="44"/>
        <item x="93"/>
        <item x="48"/>
        <item x="37"/>
        <item x="97"/>
        <item x="62"/>
        <item x="84"/>
        <item x="52"/>
        <item x="21"/>
        <item x="116"/>
        <item x="47"/>
        <item x="7"/>
        <item x="54"/>
        <item x="34"/>
        <item x="87"/>
        <item x="25"/>
        <item x="66"/>
        <item x="95"/>
        <item x="14"/>
        <item x="8"/>
        <item x="75"/>
        <item x="3"/>
        <item x="46"/>
        <item x="71"/>
        <item x="35"/>
        <item x="58"/>
        <item x="108"/>
        <item x="28"/>
        <item x="33"/>
        <item x="112"/>
        <item x="11"/>
        <item x="101"/>
        <item x="45"/>
        <item x="51"/>
        <item x="57"/>
        <item x="22"/>
        <item x="115"/>
        <item x="63"/>
        <item x="56"/>
        <item x="27"/>
        <item x="50"/>
        <item x="102"/>
        <item x="72"/>
        <item x="31"/>
        <item x="89"/>
        <item x="38"/>
        <item x="76"/>
        <item x="60"/>
        <item x="4"/>
        <item x="83"/>
        <item x="43"/>
        <item x="73"/>
        <item x="32"/>
        <item x="53"/>
        <item x="78"/>
        <item x="79"/>
        <item x="117"/>
        <item x="82"/>
        <item x="85"/>
        <item t="default"/>
      </items>
      <autoSortScope>
        <pivotArea dataOnly="0" outline="0" fieldPosition="0">
          <references count="1">
            <reference field="4294967294" count="1" selected="0">
              <x v="0"/>
            </reference>
          </references>
        </pivotArea>
      </autoSortScope>
    </pivotField>
    <pivotField showAll="0"/>
    <pivotField showAll="0"/>
    <pivotField dragToRow="0" dragToCol="0" dragToPage="0" showAll="0" defaultSubtotal="0"/>
  </pivotFields>
  <rowFields count="1">
    <field x="15"/>
  </rowFields>
  <rowItems count="119">
    <i>
      <x v="11"/>
    </i>
    <i>
      <x v="70"/>
    </i>
    <i>
      <x v="41"/>
    </i>
    <i>
      <x v="89"/>
    </i>
    <i>
      <x v="22"/>
    </i>
    <i>
      <x v="46"/>
    </i>
    <i>
      <x v="47"/>
    </i>
    <i>
      <x v="7"/>
    </i>
    <i>
      <x v="80"/>
    </i>
    <i>
      <x v="26"/>
    </i>
    <i>
      <x v="40"/>
    </i>
    <i>
      <x v="12"/>
    </i>
    <i>
      <x v="33"/>
    </i>
    <i>
      <x v="1"/>
    </i>
    <i>
      <x v="78"/>
    </i>
    <i>
      <x v="38"/>
    </i>
    <i>
      <x v="27"/>
    </i>
    <i>
      <x v="110"/>
    </i>
    <i>
      <x v="71"/>
    </i>
    <i>
      <x v="49"/>
    </i>
    <i>
      <x v="59"/>
    </i>
    <i>
      <x v="13"/>
    </i>
    <i>
      <x v="36"/>
    </i>
    <i>
      <x v="48"/>
    </i>
    <i>
      <x v="75"/>
    </i>
    <i>
      <x v="90"/>
    </i>
    <i>
      <x v="31"/>
    </i>
    <i>
      <x v="58"/>
    </i>
    <i>
      <x v="62"/>
    </i>
    <i>
      <x v="21"/>
    </i>
    <i>
      <x v="107"/>
    </i>
    <i>
      <x v="43"/>
    </i>
    <i>
      <x v="56"/>
    </i>
    <i>
      <x v="23"/>
    </i>
    <i>
      <x v="106"/>
    </i>
    <i>
      <x v="64"/>
    </i>
    <i>
      <x v="77"/>
    </i>
    <i>
      <x v="32"/>
    </i>
    <i>
      <x v="95"/>
    </i>
    <i>
      <x v="82"/>
    </i>
    <i>
      <x v="8"/>
    </i>
    <i>
      <x v="16"/>
    </i>
    <i>
      <x v="57"/>
    </i>
    <i>
      <x v="91"/>
    </i>
    <i>
      <x v="60"/>
    </i>
    <i>
      <x v="96"/>
    </i>
    <i>
      <x v="34"/>
    </i>
    <i>
      <x v="112"/>
    </i>
    <i>
      <x v="30"/>
    </i>
    <i>
      <x v="3"/>
    </i>
    <i>
      <x v="79"/>
    </i>
    <i>
      <x v="51"/>
    </i>
    <i>
      <x v="53"/>
    </i>
    <i>
      <x v="54"/>
    </i>
    <i>
      <x v="94"/>
    </i>
    <i>
      <x v="20"/>
    </i>
    <i>
      <x v="15"/>
    </i>
    <i>
      <x v="104"/>
    </i>
    <i>
      <x v="108"/>
    </i>
    <i>
      <x v="109"/>
    </i>
    <i>
      <x v="35"/>
    </i>
    <i>
      <x v="74"/>
    </i>
    <i>
      <x v="5"/>
    </i>
    <i>
      <x v="18"/>
    </i>
    <i>
      <x v="101"/>
    </i>
    <i>
      <x v="72"/>
    </i>
    <i>
      <x v="83"/>
    </i>
    <i>
      <x v="6"/>
    </i>
    <i>
      <x v="73"/>
    </i>
    <i>
      <x v="25"/>
    </i>
    <i>
      <x v="52"/>
    </i>
    <i>
      <x v="24"/>
    </i>
    <i>
      <x v="111"/>
    </i>
    <i>
      <x v="81"/>
    </i>
    <i>
      <x v="100"/>
    </i>
    <i>
      <x v="42"/>
    </i>
    <i>
      <x v="115"/>
    </i>
    <i>
      <x v="50"/>
    </i>
    <i>
      <x v="17"/>
    </i>
    <i>
      <x v="61"/>
    </i>
    <i>
      <x v="63"/>
    </i>
    <i>
      <x v="76"/>
    </i>
    <i>
      <x v="97"/>
    </i>
    <i>
      <x v="2"/>
    </i>
    <i>
      <x v="92"/>
    </i>
    <i>
      <x v="9"/>
    </i>
    <i>
      <x v="68"/>
    </i>
    <i>
      <x v="87"/>
    </i>
    <i>
      <x v="66"/>
    </i>
    <i>
      <x v="93"/>
    </i>
    <i>
      <x v="105"/>
    </i>
    <i>
      <x v="39"/>
    </i>
    <i>
      <x/>
    </i>
    <i>
      <x v="65"/>
    </i>
    <i>
      <x v="19"/>
    </i>
    <i>
      <x v="45"/>
    </i>
    <i>
      <x v="55"/>
    </i>
    <i>
      <x v="44"/>
    </i>
    <i>
      <x v="67"/>
    </i>
    <i>
      <x v="10"/>
    </i>
    <i>
      <x v="29"/>
    </i>
    <i>
      <x v="114"/>
    </i>
    <i>
      <x v="28"/>
    </i>
    <i>
      <x v="117"/>
    </i>
    <i>
      <x v="98"/>
    </i>
    <i>
      <x v="85"/>
    </i>
    <i>
      <x v="99"/>
    </i>
    <i>
      <x v="86"/>
    </i>
    <i>
      <x v="84"/>
    </i>
    <i>
      <x v="37"/>
    </i>
    <i>
      <x v="88"/>
    </i>
    <i>
      <x v="113"/>
    </i>
    <i>
      <x v="116"/>
    </i>
    <i>
      <x v="4"/>
    </i>
    <i>
      <x v="103"/>
    </i>
    <i>
      <x v="69"/>
    </i>
    <i>
      <x v="102"/>
    </i>
    <i>
      <x v="14"/>
    </i>
    <i t="grand">
      <x/>
    </i>
  </rowItems>
  <colFields count="1">
    <field x="-2"/>
  </colFields>
  <colItems count="2">
    <i>
      <x/>
    </i>
    <i i="1">
      <x v="1"/>
    </i>
  </colItems>
  <dataFields count="2">
    <dataField name="Sum of applicationsCount" fld="8" baseField="0" baseItem="0"/>
    <dataField name="Count of id" fld="1" subtotal="count" baseField="15" baseItem="22"/>
  </dataFields>
  <pivotTableStyleInfo name="PivotStyleLight16" showRowHeaders="1" showColHeaders="1" showRowStripes="0" showColStripes="0" showLastColumn="1"/>
  <filters count="1">
    <filter fld="2" type="dateBetween" evalOrder="-1" id="485" name="publishedAt">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2B8160-7F8F-40B7-ADE3-C14254066EA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Contract Type">
  <location ref="A20:B636" firstHeaderRow="1" firstDataRow="1" firstDataCol="1"/>
  <pivotFields count="19">
    <pivotField showAll="0"/>
    <pivotField showAll="0">
      <items count="950">
        <item x="717"/>
        <item x="218"/>
        <item x="591"/>
        <item x="90"/>
        <item x="443"/>
        <item x="936"/>
        <item x="124"/>
        <item x="81"/>
        <item x="929"/>
        <item x="827"/>
        <item x="648"/>
        <item x="154"/>
        <item x="148"/>
        <item x="500"/>
        <item x="250"/>
        <item x="531"/>
        <item x="635"/>
        <item x="167"/>
        <item x="420"/>
        <item x="150"/>
        <item x="234"/>
        <item x="482"/>
        <item x="232"/>
        <item x="623"/>
        <item x="833"/>
        <item x="575"/>
        <item x="339"/>
        <item x="800"/>
        <item x="889"/>
        <item x="928"/>
        <item x="277"/>
        <item x="225"/>
        <item x="228"/>
        <item x="332"/>
        <item x="614"/>
        <item x="925"/>
        <item x="325"/>
        <item x="611"/>
        <item x="724"/>
        <item x="505"/>
        <item x="594"/>
        <item x="296"/>
        <item x="449"/>
        <item x="583"/>
        <item x="920"/>
        <item x="474"/>
        <item x="344"/>
        <item x="903"/>
        <item x="843"/>
        <item x="873"/>
        <item x="579"/>
        <item x="535"/>
        <item x="636"/>
        <item x="923"/>
        <item x="368"/>
        <item x="582"/>
        <item x="624"/>
        <item x="890"/>
        <item x="241"/>
        <item x="227"/>
        <item x="266"/>
        <item x="246"/>
        <item x="287"/>
        <item x="252"/>
        <item x="290"/>
        <item x="242"/>
        <item x="284"/>
        <item x="286"/>
        <item x="276"/>
        <item x="285"/>
        <item x="230"/>
        <item x="282"/>
        <item x="223"/>
        <item x="453"/>
        <item x="283"/>
        <item x="597"/>
        <item x="589"/>
        <item x="613"/>
        <item x="557"/>
        <item x="515"/>
        <item x="938"/>
        <item x="931"/>
        <item x="887"/>
        <item x="245"/>
        <item x="619"/>
        <item x="638"/>
        <item x="244"/>
        <item x="255"/>
        <item x="317"/>
        <item x="233"/>
        <item x="343"/>
        <item x="719"/>
        <item x="891"/>
        <item x="620"/>
        <item x="489"/>
        <item x="615"/>
        <item x="898"/>
        <item x="868"/>
        <item x="493"/>
        <item x="475"/>
        <item x="271"/>
        <item x="683"/>
        <item x="501"/>
        <item x="927"/>
        <item x="910"/>
        <item x="886"/>
        <item x="876"/>
        <item x="916"/>
        <item x="652"/>
        <item x="871"/>
        <item x="867"/>
        <item x="918"/>
        <item x="506"/>
        <item x="512"/>
        <item x="461"/>
        <item x="323"/>
        <item x="456"/>
        <item x="503"/>
        <item x="405"/>
        <item x="875"/>
        <item x="906"/>
        <item x="605"/>
        <item x="878"/>
        <item x="874"/>
        <item x="633"/>
        <item x="640"/>
        <item x="543"/>
        <item x="822"/>
        <item x="588"/>
        <item x="147"/>
        <item x="796"/>
        <item x="590"/>
        <item x="901"/>
        <item x="576"/>
        <item x="792"/>
        <item x="88"/>
        <item x="777"/>
        <item x="852"/>
        <item x="848"/>
        <item x="617"/>
        <item x="87"/>
        <item x="386"/>
        <item x="269"/>
        <item x="606"/>
        <item x="141"/>
        <item x="346"/>
        <item x="608"/>
        <item x="609"/>
        <item x="79"/>
        <item x="372"/>
        <item x="699"/>
        <item x="538"/>
        <item x="165"/>
        <item x="470"/>
        <item x="519"/>
        <item x="476"/>
        <item x="912"/>
        <item x="755"/>
        <item x="946"/>
        <item x="884"/>
        <item x="883"/>
        <item x="137"/>
        <item x="930"/>
        <item x="502"/>
        <item x="297"/>
        <item x="702"/>
        <item x="520"/>
        <item x="844"/>
        <item x="23"/>
        <item x="29"/>
        <item x="53"/>
        <item x="20"/>
        <item x="78"/>
        <item x="924"/>
        <item x="18"/>
        <item x="97"/>
        <item x="821"/>
        <item x="462"/>
        <item x="631"/>
        <item x="126"/>
        <item x="163"/>
        <item x="153"/>
        <item x="157"/>
        <item x="106"/>
        <item x="25"/>
        <item x="478"/>
        <item x="798"/>
        <item x="96"/>
        <item x="337"/>
        <item x="94"/>
        <item x="329"/>
        <item x="412"/>
        <item x="442"/>
        <item x="391"/>
        <item x="448"/>
        <item x="504"/>
        <item x="632"/>
        <item x="657"/>
        <item x="689"/>
        <item x="413"/>
        <item x="680"/>
        <item x="682"/>
        <item x="679"/>
        <item x="584"/>
        <item x="892"/>
        <item x="945"/>
        <item x="51"/>
        <item x="303"/>
        <item x="634"/>
        <item x="537"/>
        <item x="913"/>
        <item x="915"/>
        <item x="911"/>
        <item x="314"/>
        <item x="311"/>
        <item x="312"/>
        <item x="616"/>
        <item x="587"/>
        <item x="95"/>
        <item x="74"/>
        <item x="75"/>
        <item x="947"/>
        <item x="919"/>
        <item x="355"/>
        <item x="536"/>
        <item x="877"/>
        <item x="52"/>
        <item x="534"/>
        <item x="2"/>
        <item x="338"/>
        <item x="347"/>
        <item x="308"/>
        <item x="921"/>
        <item x="89"/>
        <item x="882"/>
        <item x="3"/>
        <item x="336"/>
        <item x="766"/>
        <item x="226"/>
        <item x="68"/>
        <item x="646"/>
        <item x="65"/>
        <item x="72"/>
        <item x="320"/>
        <item x="85"/>
        <item x="46"/>
        <item x="917"/>
        <item x="651"/>
        <item x="12"/>
        <item x="7"/>
        <item x="737"/>
        <item x="199"/>
        <item x="57"/>
        <item x="384"/>
        <item x="885"/>
        <item x="363"/>
        <item x="376"/>
        <item x="9"/>
        <item x="893"/>
        <item x="642"/>
        <item x="121"/>
        <item x="13"/>
        <item x="909"/>
        <item x="379"/>
        <item x="131"/>
        <item x="510"/>
        <item x="865"/>
        <item x="847"/>
        <item x="856"/>
        <item x="948"/>
        <item x="862"/>
        <item x="859"/>
        <item x="860"/>
        <item x="933"/>
        <item x="499"/>
        <item x="288"/>
        <item x="896"/>
        <item x="169"/>
        <item x="299"/>
        <item x="117"/>
        <item x="853"/>
        <item x="746"/>
        <item x="686"/>
        <item x="637"/>
        <item x="659"/>
        <item x="563"/>
        <item x="577"/>
        <item x="14"/>
        <item x="6"/>
        <item x="155"/>
        <item x="773"/>
        <item x="490"/>
        <item x="483"/>
        <item x="832"/>
        <item x="830"/>
        <item x="807"/>
        <item x="824"/>
        <item x="304"/>
        <item x="722"/>
        <item x="387"/>
        <item x="569"/>
        <item x="743"/>
        <item x="105"/>
        <item x="771"/>
        <item x="170"/>
        <item x="560"/>
        <item x="753"/>
        <item x="8"/>
        <item x="922"/>
        <item x="880"/>
        <item x="349"/>
        <item x="881"/>
        <item x="888"/>
        <item x="231"/>
        <item x="817"/>
        <item x="548"/>
        <item x="107"/>
        <item x="111"/>
        <item x="86"/>
        <item x="585"/>
        <item x="902"/>
        <item x="485"/>
        <item x="866"/>
        <item x="183"/>
        <item x="396"/>
        <item x="103"/>
        <item x="665"/>
        <item x="846"/>
        <item x="191"/>
        <item x="70"/>
        <item x="558"/>
        <item x="685"/>
        <item x="837"/>
        <item x="568"/>
        <item x="554"/>
        <item x="471"/>
        <item x="899"/>
        <item x="532"/>
        <item x="397"/>
        <item x="935"/>
        <item x="188"/>
        <item x="678"/>
        <item x="47"/>
        <item x="210"/>
        <item x="182"/>
        <item x="189"/>
        <item x="186"/>
        <item x="24"/>
        <item x="845"/>
        <item x="108"/>
        <item x="300"/>
        <item x="858"/>
        <item x="573"/>
        <item x="555"/>
        <item x="863"/>
        <item x="211"/>
        <item x="811"/>
        <item x="31"/>
        <item x="77"/>
        <item x="91"/>
        <item x="158"/>
        <item x="0"/>
        <item x="45"/>
        <item x="1"/>
        <item x="879"/>
        <item x="98"/>
        <item x="566"/>
        <item x="219"/>
        <item x="217"/>
        <item x="216"/>
        <item x="399"/>
        <item x="556"/>
        <item x="324"/>
        <item x="603"/>
        <item x="593"/>
        <item x="581"/>
        <item x="861"/>
        <item x="552"/>
        <item x="595"/>
        <item x="549"/>
        <item x="294"/>
        <item x="171"/>
        <item x="377"/>
        <item x="804"/>
        <item x="869"/>
        <item x="932"/>
        <item x="545"/>
        <item x="119"/>
        <item x="621"/>
        <item x="316"/>
        <item x="248"/>
        <item x="539"/>
        <item x="390"/>
        <item x="656"/>
        <item x="547"/>
        <item x="668"/>
        <item x="41"/>
        <item x="180"/>
        <item x="109"/>
        <item x="356"/>
        <item x="220"/>
        <item x="122"/>
        <item x="71"/>
        <item x="601"/>
        <item x="895"/>
        <item x="676"/>
        <item x="894"/>
        <item x="49"/>
        <item x="467"/>
        <item x="202"/>
        <item x="460"/>
        <item x="813"/>
        <item x="772"/>
        <item x="5"/>
        <item x="44"/>
        <item x="120"/>
        <item x="571"/>
        <item x="229"/>
        <item x="855"/>
        <item x="693"/>
        <item x="112"/>
        <item x="380"/>
        <item x="664"/>
        <item x="650"/>
        <item x="723"/>
        <item x="630"/>
        <item x="578"/>
        <item x="206"/>
        <item x="302"/>
        <item x="146"/>
        <item x="293"/>
        <item x="842"/>
        <item x="561"/>
        <item x="701"/>
        <item x="30"/>
        <item x="194"/>
        <item x="48"/>
        <item x="507"/>
        <item x="251"/>
        <item x="383"/>
        <item x="761"/>
        <item x="447"/>
        <item x="301"/>
        <item x="763"/>
        <item x="428"/>
        <item x="762"/>
        <item x="435"/>
        <item x="400"/>
        <item x="904"/>
        <item x="540"/>
        <item x="849"/>
        <item x="254"/>
        <item x="553"/>
        <item x="113"/>
        <item x="274"/>
        <item x="101"/>
        <item x="151"/>
        <item x="319"/>
        <item x="671"/>
        <item x="221"/>
        <item x="280"/>
        <item x="176"/>
        <item x="572"/>
        <item x="378"/>
        <item x="653"/>
        <item x="305"/>
        <item x="200"/>
        <item x="712"/>
        <item x="26"/>
        <item x="411"/>
        <item x="497"/>
        <item x="341"/>
        <item x="779"/>
        <item x="647"/>
        <item x="34"/>
        <item x="551"/>
        <item x="33"/>
        <item x="22"/>
        <item x="424"/>
        <item x="184"/>
        <item x="32"/>
        <item x="102"/>
        <item x="132"/>
        <item x="21"/>
        <item x="212"/>
        <item x="214"/>
        <item x="395"/>
        <item x="166"/>
        <item x="784"/>
        <item x="770"/>
        <item x="522"/>
        <item x="750"/>
        <item x="468"/>
        <item x="663"/>
        <item x="307"/>
        <item x="54"/>
        <item x="4"/>
        <item x="441"/>
        <item x="492"/>
        <item x="375"/>
        <item x="258"/>
        <item x="267"/>
        <item x="705"/>
        <item x="661"/>
        <item x="207"/>
        <item x="713"/>
        <item x="35"/>
        <item x="80"/>
        <item x="812"/>
        <item x="828"/>
        <item x="99"/>
        <item x="440"/>
        <item x="698"/>
        <item x="857"/>
        <item x="353"/>
        <item x="263"/>
        <item x="15"/>
        <item x="82"/>
        <item x="116"/>
        <item x="734"/>
        <item x="741"/>
        <item x="644"/>
        <item x="253"/>
        <item x="649"/>
        <item x="758"/>
        <item x="192"/>
        <item x="270"/>
        <item x="272"/>
        <item x="264"/>
        <item x="942"/>
        <item x="574"/>
        <item x="422"/>
        <item x="139"/>
        <item x="769"/>
        <item x="115"/>
        <item x="511"/>
        <item x="725"/>
        <item x="69"/>
        <item x="50"/>
        <item x="279"/>
        <item x="66"/>
        <item x="629"/>
        <item x="775"/>
        <item x="870"/>
        <item x="291"/>
        <item x="259"/>
        <item x="185"/>
        <item x="778"/>
        <item x="423"/>
        <item x="776"/>
        <item x="544"/>
        <item x="369"/>
        <item x="204"/>
        <item x="514"/>
        <item x="60"/>
        <item x="518"/>
        <item x="517"/>
        <item x="525"/>
        <item x="526"/>
        <item x="295"/>
        <item x="655"/>
        <item x="224"/>
        <item x="362"/>
        <item x="939"/>
        <item x="759"/>
        <item x="129"/>
        <item x="760"/>
        <item x="851"/>
        <item x="718"/>
        <item x="677"/>
        <item x="944"/>
        <item x="213"/>
        <item x="268"/>
        <item x="433"/>
        <item x="149"/>
        <item x="533"/>
        <item x="527"/>
        <item x="40"/>
        <item x="27"/>
        <item x="190"/>
        <item x="236"/>
        <item x="374"/>
        <item x="175"/>
        <item x="854"/>
        <item x="100"/>
        <item x="415"/>
        <item x="398"/>
        <item x="754"/>
        <item x="596"/>
        <item x="841"/>
        <item x="604"/>
        <item x="720"/>
        <item x="934"/>
        <item x="298"/>
        <item x="136"/>
        <item x="235"/>
        <item x="726"/>
        <item x="392"/>
        <item x="452"/>
        <item x="564"/>
        <item x="748"/>
        <item x="36"/>
        <item x="367"/>
        <item x="695"/>
        <item x="864"/>
        <item x="774"/>
        <item x="562"/>
        <item x="359"/>
        <item x="350"/>
        <item x="340"/>
        <item x="897"/>
        <item x="425"/>
        <item x="696"/>
        <item x="73"/>
        <item x="618"/>
        <item x="238"/>
        <item x="239"/>
        <item x="237"/>
        <item x="570"/>
        <item x="508"/>
        <item x="943"/>
        <item x="625"/>
        <item x="196"/>
        <item x="275"/>
        <item x="331"/>
        <item x="586"/>
        <item x="788"/>
        <item x="797"/>
        <item x="479"/>
        <item x="752"/>
        <item x="666"/>
        <item x="747"/>
        <item x="173"/>
        <item x="360"/>
        <item x="733"/>
        <item x="787"/>
        <item x="450"/>
        <item x="823"/>
        <item x="765"/>
        <item x="740"/>
        <item x="728"/>
        <item x="61"/>
        <item x="727"/>
        <item x="764"/>
        <item x="729"/>
        <item x="58"/>
        <item x="351"/>
        <item x="315"/>
        <item x="143"/>
        <item x="370"/>
        <item x="541"/>
        <item x="783"/>
        <item x="715"/>
        <item x="138"/>
        <item x="872"/>
        <item x="436"/>
        <item x="641"/>
        <item x="820"/>
        <item x="292"/>
        <item x="134"/>
        <item x="431"/>
        <item x="437"/>
        <item x="550"/>
        <item x="419"/>
        <item x="459"/>
        <item x="805"/>
        <item x="444"/>
        <item x="786"/>
        <item x="559"/>
        <item x="744"/>
        <item x="825"/>
        <item x="840"/>
        <item x="816"/>
        <item x="496"/>
        <item x="721"/>
        <item x="803"/>
        <item x="768"/>
        <item x="767"/>
        <item x="408"/>
        <item x="354"/>
        <item x="610"/>
        <item x="809"/>
        <item x="265"/>
        <item x="201"/>
        <item x="464"/>
        <item x="37"/>
        <item x="427"/>
        <item x="567"/>
        <item x="818"/>
        <item x="366"/>
        <item x="446"/>
        <item x="321"/>
        <item x="801"/>
        <item x="365"/>
        <item x="749"/>
        <item x="187"/>
        <item x="658"/>
        <item x="600"/>
        <item x="940"/>
        <item x="457"/>
        <item x="782"/>
        <item x="907"/>
        <item x="257"/>
        <item x="810"/>
        <item x="472"/>
        <item x="599"/>
        <item x="780"/>
        <item x="488"/>
        <item x="819"/>
        <item x="908"/>
        <item x="742"/>
        <item x="454"/>
        <item x="941"/>
        <item x="791"/>
        <item x="831"/>
        <item x="802"/>
        <item x="480"/>
        <item x="409"/>
        <item x="530"/>
        <item x="358"/>
        <item x="546"/>
        <item x="345"/>
        <item x="326"/>
        <item x="328"/>
        <item x="469"/>
        <item x="322"/>
        <item x="688"/>
        <item x="133"/>
        <item x="736"/>
        <item x="491"/>
        <item x="706"/>
        <item x="145"/>
        <item x="247"/>
        <item x="926"/>
        <item x="197"/>
        <item x="781"/>
        <item x="645"/>
        <item x="342"/>
        <item x="669"/>
        <item x="445"/>
        <item x="709"/>
        <item x="142"/>
        <item x="114"/>
        <item x="10"/>
        <item x="110"/>
        <item x="195"/>
        <item x="39"/>
        <item x="730"/>
        <item x="410"/>
        <item x="144"/>
        <item x="592"/>
        <item x="835"/>
        <item x="371"/>
        <item x="795"/>
        <item x="381"/>
        <item x="335"/>
        <item x="660"/>
        <item x="900"/>
        <item x="839"/>
        <item x="357"/>
        <item x="205"/>
        <item x="850"/>
        <item x="278"/>
        <item x="700"/>
        <item x="463"/>
        <item x="714"/>
        <item x="164"/>
        <item x="348"/>
        <item x="751"/>
        <item x="829"/>
        <item x="580"/>
        <item x="168"/>
        <item x="373"/>
        <item x="156"/>
        <item x="731"/>
        <item x="516"/>
        <item x="208"/>
        <item x="130"/>
        <item x="389"/>
        <item x="222"/>
        <item x="704"/>
        <item x="670"/>
        <item x="487"/>
        <item x="674"/>
        <item x="673"/>
        <item x="667"/>
        <item x="675"/>
        <item x="672"/>
        <item x="118"/>
        <item x="529"/>
        <item x="127"/>
        <item x="84"/>
        <item x="93"/>
        <item x="83"/>
        <item x="937"/>
        <item x="174"/>
        <item x="92"/>
        <item x="62"/>
        <item x="628"/>
        <item x="905"/>
        <item x="414"/>
        <item x="123"/>
        <item x="815"/>
        <item x="361"/>
        <item x="162"/>
        <item x="172"/>
        <item x="394"/>
        <item x="528"/>
        <item x="17"/>
        <item x="16"/>
        <item x="393"/>
        <item x="785"/>
        <item x="161"/>
        <item x="473"/>
        <item x="690"/>
        <item x="757"/>
        <item x="826"/>
        <item x="745"/>
        <item x="388"/>
        <item x="181"/>
        <item x="407"/>
        <item x="565"/>
        <item x="836"/>
        <item x="417"/>
        <item x="716"/>
        <item x="598"/>
        <item x="243"/>
        <item x="612"/>
        <item x="330"/>
        <item x="509"/>
        <item x="738"/>
        <item x="67"/>
        <item x="458"/>
        <item x="697"/>
        <item x="794"/>
        <item x="834"/>
        <item x="333"/>
        <item x="327"/>
        <item x="622"/>
        <item x="692"/>
        <item x="814"/>
        <item x="178"/>
        <item x="416"/>
        <item x="209"/>
        <item x="177"/>
        <item x="401"/>
        <item x="643"/>
        <item x="654"/>
        <item x="735"/>
        <item x="681"/>
        <item x="607"/>
        <item x="434"/>
        <item x="521"/>
        <item x="125"/>
        <item x="38"/>
        <item x="318"/>
        <item x="542"/>
        <item x="513"/>
        <item x="334"/>
        <item x="438"/>
        <item x="439"/>
        <item x="432"/>
        <item x="385"/>
        <item x="498"/>
        <item x="494"/>
        <item x="406"/>
        <item x="602"/>
        <item x="313"/>
        <item x="429"/>
        <item x="404"/>
        <item x="63"/>
        <item x="261"/>
        <item x="708"/>
        <item x="43"/>
        <item x="309"/>
        <item x="64"/>
        <item x="76"/>
        <item x="160"/>
        <item x="28"/>
        <item x="914"/>
        <item x="198"/>
        <item x="732"/>
        <item x="352"/>
        <item x="364"/>
        <item x="59"/>
        <item x="739"/>
        <item x="159"/>
        <item x="249"/>
        <item x="42"/>
        <item x="240"/>
        <item x="203"/>
        <item x="418"/>
        <item x="806"/>
        <item x="273"/>
        <item x="135"/>
        <item x="524"/>
        <item x="684"/>
        <item x="626"/>
        <item x="310"/>
        <item x="687"/>
        <item x="793"/>
        <item x="455"/>
        <item x="477"/>
        <item x="486"/>
        <item x="694"/>
        <item x="691"/>
        <item x="481"/>
        <item x="262"/>
        <item x="19"/>
        <item x="838"/>
        <item x="495"/>
        <item x="430"/>
        <item x="256"/>
        <item x="523"/>
        <item x="403"/>
        <item x="56"/>
        <item x="484"/>
        <item x="281"/>
        <item x="402"/>
        <item x="421"/>
        <item x="289"/>
        <item x="426"/>
        <item x="799"/>
        <item x="465"/>
        <item x="662"/>
        <item x="382"/>
        <item x="140"/>
        <item x="306"/>
        <item x="215"/>
        <item x="710"/>
        <item x="703"/>
        <item x="466"/>
        <item x="55"/>
        <item x="104"/>
        <item x="711"/>
        <item x="11"/>
        <item x="193"/>
        <item x="451"/>
        <item x="627"/>
        <item x="128"/>
        <item x="179"/>
        <item x="152"/>
        <item x="808"/>
        <item x="789"/>
        <item x="790"/>
        <item x="639"/>
        <item x="707"/>
        <item x="756"/>
        <item x="260"/>
        <item t="default"/>
      </items>
    </pivotField>
    <pivotField numFmtId="14" showAll="0">
      <items count="118">
        <item x="85"/>
        <item x="32"/>
        <item x="96"/>
        <item x="99"/>
        <item x="113"/>
        <item x="52"/>
        <item x="29"/>
        <item x="38"/>
        <item x="48"/>
        <item x="4"/>
        <item x="72"/>
        <item x="39"/>
        <item x="91"/>
        <item x="46"/>
        <item x="100"/>
        <item x="108"/>
        <item x="44"/>
        <item x="62"/>
        <item x="60"/>
        <item x="89"/>
        <item x="81"/>
        <item x="56"/>
        <item x="67"/>
        <item x="83"/>
        <item x="86"/>
        <item x="111"/>
        <item x="101"/>
        <item x="105"/>
        <item x="79"/>
        <item x="114"/>
        <item x="65"/>
        <item x="82"/>
        <item x="68"/>
        <item x="43"/>
        <item x="87"/>
        <item x="115"/>
        <item x="78"/>
        <item x="104"/>
        <item x="107"/>
        <item x="106"/>
        <item x="94"/>
        <item x="71"/>
        <item x="50"/>
        <item x="49"/>
        <item x="54"/>
        <item x="58"/>
        <item x="109"/>
        <item x="90"/>
        <item x="47"/>
        <item x="112"/>
        <item x="73"/>
        <item x="69"/>
        <item x="66"/>
        <item x="110"/>
        <item x="77"/>
        <item x="59"/>
        <item x="76"/>
        <item x="95"/>
        <item x="70"/>
        <item x="102"/>
        <item x="45"/>
        <item x="55"/>
        <item x="31"/>
        <item x="28"/>
        <item x="30"/>
        <item x="36"/>
        <item x="37"/>
        <item x="19"/>
        <item x="40"/>
        <item x="33"/>
        <item x="16"/>
        <item x="92"/>
        <item x="14"/>
        <item x="12"/>
        <item x="53"/>
        <item x="57"/>
        <item x="98"/>
        <item x="116"/>
        <item x="74"/>
        <item x="1"/>
        <item x="61"/>
        <item x="63"/>
        <item x="64"/>
        <item x="88"/>
        <item x="103"/>
        <item x="84"/>
        <item x="93"/>
        <item x="7"/>
        <item x="8"/>
        <item x="9"/>
        <item x="51"/>
        <item x="35"/>
        <item x="0"/>
        <item x="23"/>
        <item x="24"/>
        <item x="15"/>
        <item x="75"/>
        <item x="42"/>
        <item x="41"/>
        <item x="20"/>
        <item x="3"/>
        <item x="27"/>
        <item x="10"/>
        <item x="17"/>
        <item x="80"/>
        <item x="13"/>
        <item x="2"/>
        <item x="34"/>
        <item x="6"/>
        <item x="22"/>
        <item x="5"/>
        <item x="97"/>
        <item x="11"/>
        <item x="26"/>
        <item x="25"/>
        <item x="21"/>
        <item x="18"/>
        <item t="default"/>
      </items>
    </pivotField>
    <pivotField showAll="0"/>
    <pivotField showAll="0"/>
    <pivotField showAll="0"/>
    <pivotField axis="axisRow" showAll="0">
      <items count="616">
        <item x="501"/>
        <item x="121"/>
        <item x="110"/>
        <item x="109"/>
        <item x="460"/>
        <item x="335"/>
        <item x="154"/>
        <item x="169"/>
        <item x="595"/>
        <item x="405"/>
        <item x="46"/>
        <item x="608"/>
        <item x="150"/>
        <item x="266"/>
        <item x="218"/>
        <item x="357"/>
        <item x="196"/>
        <item x="189"/>
        <item x="265"/>
        <item x="457"/>
        <item x="42"/>
        <item x="542"/>
        <item x="398"/>
        <item x="475"/>
        <item x="194"/>
        <item x="351"/>
        <item x="434"/>
        <item x="195"/>
        <item x="322"/>
        <item x="368"/>
        <item x="72"/>
        <item x="280"/>
        <item x="282"/>
        <item x="614"/>
        <item x="509"/>
        <item x="225"/>
        <item x="579"/>
        <item x="428"/>
        <item x="262"/>
        <item x="162"/>
        <item x="506"/>
        <item x="519"/>
        <item x="401"/>
        <item x="255"/>
        <item x="128"/>
        <item x="483"/>
        <item x="516"/>
        <item x="269"/>
        <item x="440"/>
        <item x="543"/>
        <item x="495"/>
        <item x="609"/>
        <item x="602"/>
        <item x="557"/>
        <item x="177"/>
        <item x="564"/>
        <item x="466"/>
        <item x="581"/>
        <item x="271"/>
        <item x="292"/>
        <item x="283"/>
        <item x="22"/>
        <item x="16"/>
        <item x="320"/>
        <item x="425"/>
        <item x="448"/>
        <item x="361"/>
        <item x="413"/>
        <item x="412"/>
        <item x="578"/>
        <item x="450"/>
        <item x="384"/>
        <item x="0"/>
        <item x="103"/>
        <item x="313"/>
        <item x="429"/>
        <item x="167"/>
        <item x="77"/>
        <item x="281"/>
        <item x="504"/>
        <item x="463"/>
        <item x="312"/>
        <item x="201"/>
        <item x="140"/>
        <item x="210"/>
        <item x="317"/>
        <item x="56"/>
        <item x="345"/>
        <item x="254"/>
        <item x="159"/>
        <item x="187"/>
        <item x="485"/>
        <item x="174"/>
        <item x="6"/>
        <item x="66"/>
        <item x="261"/>
        <item x="65"/>
        <item x="75"/>
        <item x="461"/>
        <item x="41"/>
        <item x="447"/>
        <item x="382"/>
        <item x="419"/>
        <item x="591"/>
        <item x="78"/>
        <item x="333"/>
        <item x="497"/>
        <item x="540"/>
        <item x="161"/>
        <item x="166"/>
        <item x="493"/>
        <item x="499"/>
        <item x="343"/>
        <item x="163"/>
        <item x="244"/>
        <item x="151"/>
        <item x="567"/>
        <item x="480"/>
        <item x="467"/>
        <item x="43"/>
        <item x="550"/>
        <item x="230"/>
        <item x="55"/>
        <item x="165"/>
        <item x="50"/>
        <item x="555"/>
        <item x="437"/>
        <item x="286"/>
        <item x="270"/>
        <item x="518"/>
        <item x="97"/>
        <item x="284"/>
        <item x="331"/>
        <item x="435"/>
        <item x="197"/>
        <item x="84"/>
        <item x="300"/>
        <item x="373"/>
        <item x="192"/>
        <item x="381"/>
        <item x="106"/>
        <item x="549"/>
        <item x="376"/>
        <item x="183"/>
        <item x="458"/>
        <item x="356"/>
        <item x="477"/>
        <item x="232"/>
        <item x="246"/>
        <item x="188"/>
        <item x="430"/>
        <item x="569"/>
        <item x="85"/>
        <item x="118"/>
        <item x="606"/>
        <item x="102"/>
        <item x="393"/>
        <item x="160"/>
        <item x="582"/>
        <item x="468"/>
        <item x="605"/>
        <item x="304"/>
        <item x="465"/>
        <item x="337"/>
        <item x="520"/>
        <item x="552"/>
        <item x="179"/>
        <item x="14"/>
        <item x="416"/>
        <item x="396"/>
        <item x="238"/>
        <item x="366"/>
        <item x="586"/>
        <item x="206"/>
        <item x="291"/>
        <item x="68"/>
        <item x="472"/>
        <item x="168"/>
        <item x="488"/>
        <item x="289"/>
        <item x="418"/>
        <item x="115"/>
        <item x="21"/>
        <item x="541"/>
        <item x="514"/>
        <item x="147"/>
        <item x="338"/>
        <item x="5"/>
        <item x="88"/>
        <item x="107"/>
        <item x="321"/>
        <item x="490"/>
        <item x="394"/>
        <item x="610"/>
        <item x="511"/>
        <item x="81"/>
        <item x="517"/>
        <item x="379"/>
        <item x="367"/>
        <item x="250"/>
        <item x="48"/>
        <item x="172"/>
        <item x="223"/>
        <item x="227"/>
        <item x="74"/>
        <item x="30"/>
        <item x="593"/>
        <item x="445"/>
        <item x="12"/>
        <item x="561"/>
        <item x="489"/>
        <item x="568"/>
        <item x="553"/>
        <item x="411"/>
        <item x="556"/>
        <item x="544"/>
        <item x="476"/>
        <item x="346"/>
        <item x="51"/>
        <item x="583"/>
        <item x="101"/>
        <item x="526"/>
        <item x="309"/>
        <item x="57"/>
        <item x="539"/>
        <item x="135"/>
        <item x="33"/>
        <item x="363"/>
        <item x="120"/>
        <item x="310"/>
        <item x="330"/>
        <item x="455"/>
        <item x="276"/>
        <item x="245"/>
        <item x="527"/>
        <item x="217"/>
        <item x="186"/>
        <item x="387"/>
        <item x="293"/>
        <item x="47"/>
        <item x="143"/>
        <item x="130"/>
        <item x="449"/>
        <item x="44"/>
        <item x="263"/>
        <item x="116"/>
        <item x="122"/>
        <item x="563"/>
        <item x="23"/>
        <item x="311"/>
        <item x="377"/>
        <item x="558"/>
        <item x="572"/>
        <item x="31"/>
        <item x="86"/>
        <item x="119"/>
        <item x="58"/>
        <item x="598"/>
        <item x="40"/>
        <item x="114"/>
        <item x="146"/>
        <item x="89"/>
        <item x="108"/>
        <item x="372"/>
        <item x="142"/>
        <item x="443"/>
        <item x="248"/>
        <item x="62"/>
        <item x="353"/>
        <item x="391"/>
        <item x="432"/>
        <item x="15"/>
        <item x="410"/>
        <item x="83"/>
        <item x="532"/>
        <item x="420"/>
        <item x="301"/>
        <item x="69"/>
        <item x="125"/>
        <item x="534"/>
        <item x="551"/>
        <item x="90"/>
        <item x="385"/>
        <item x="603"/>
        <item x="599"/>
        <item x="272"/>
        <item x="253"/>
        <item x="358"/>
        <item x="241"/>
        <item x="451"/>
        <item x="481"/>
        <item x="332"/>
        <item x="256"/>
        <item x="11"/>
        <item x="200"/>
        <item x="378"/>
        <item x="471"/>
        <item x="536"/>
        <item x="421"/>
        <item x="576"/>
        <item x="111"/>
        <item x="389"/>
        <item x="484"/>
        <item x="502"/>
        <item x="454"/>
        <item x="417"/>
        <item x="438"/>
        <item x="95"/>
        <item x="589"/>
        <item x="535"/>
        <item x="547"/>
        <item x="566"/>
        <item x="3"/>
        <item x="529"/>
        <item x="38"/>
        <item x="538"/>
        <item x="575"/>
        <item x="347"/>
        <item x="478"/>
        <item x="464"/>
        <item x="202"/>
        <item x="82"/>
        <item x="279"/>
        <item x="273"/>
        <item x="1"/>
        <item x="185"/>
        <item x="9"/>
        <item x="212"/>
        <item x="601"/>
        <item x="285"/>
        <item x="323"/>
        <item x="545"/>
        <item x="287"/>
        <item x="243"/>
        <item x="315"/>
        <item x="36"/>
        <item x="503"/>
        <item x="433"/>
        <item x="521"/>
        <item x="359"/>
        <item x="371"/>
        <item x="105"/>
        <item x="342"/>
        <item x="565"/>
        <item x="181"/>
        <item x="531"/>
        <item x="298"/>
        <item x="577"/>
        <item x="2"/>
        <item x="141"/>
        <item x="71"/>
        <item x="32"/>
        <item x="290"/>
        <item x="318"/>
        <item x="611"/>
        <item x="442"/>
        <item x="431"/>
        <item x="64"/>
        <item x="155"/>
        <item x="383"/>
        <item x="27"/>
        <item x="157"/>
        <item x="439"/>
        <item x="415"/>
        <item x="546"/>
        <item x="164"/>
        <item x="403"/>
        <item x="399"/>
        <item x="94"/>
        <item x="528"/>
        <item x="264"/>
        <item x="486"/>
        <item x="4"/>
        <item x="424"/>
        <item x="380"/>
        <item x="592"/>
        <item x="508"/>
        <item x="446"/>
        <item x="158"/>
        <item x="275"/>
        <item x="39"/>
        <item x="299"/>
        <item x="236"/>
        <item x="523"/>
        <item x="585"/>
        <item x="505"/>
        <item x="524"/>
        <item x="340"/>
        <item x="117"/>
        <item x="24"/>
        <item x="386"/>
        <item x="25"/>
        <item x="173"/>
        <item x="324"/>
        <item x="176"/>
        <item x="307"/>
        <item x="126"/>
        <item x="249"/>
        <item x="251"/>
        <item x="92"/>
        <item x="17"/>
        <item x="436"/>
        <item x="296"/>
        <item x="112"/>
        <item x="257"/>
        <item x="559"/>
        <item x="96"/>
        <item x="191"/>
        <item x="469"/>
        <item x="500"/>
        <item x="388"/>
        <item x="453"/>
        <item x="237"/>
        <item x="407"/>
        <item x="7"/>
        <item x="214"/>
        <item x="344"/>
        <item x="294"/>
        <item x="327"/>
        <item x="426"/>
        <item x="406"/>
        <item x="73"/>
        <item x="144"/>
        <item x="138"/>
        <item x="145"/>
        <item x="137"/>
        <item x="604"/>
        <item x="259"/>
        <item x="306"/>
        <item x="334"/>
        <item x="59"/>
        <item x="53"/>
        <item x="52"/>
        <item x="28"/>
        <item x="99"/>
        <item x="216"/>
        <item x="515"/>
        <item x="278"/>
        <item x="427"/>
        <item x="268"/>
        <item x="414"/>
        <item x="127"/>
        <item x="404"/>
        <item x="316"/>
        <item x="222"/>
        <item x="193"/>
        <item x="104"/>
        <item x="492"/>
        <item x="203"/>
        <item x="470"/>
        <item x="459"/>
        <item x="13"/>
        <item x="182"/>
        <item x="224"/>
        <item x="242"/>
        <item x="612"/>
        <item x="588"/>
        <item x="153"/>
        <item x="198"/>
        <item x="507"/>
        <item x="613"/>
        <item x="93"/>
        <item x="522"/>
        <item x="525"/>
        <item x="350"/>
        <item x="479"/>
        <item x="26"/>
        <item x="228"/>
        <item x="562"/>
        <item x="220"/>
        <item x="87"/>
        <item x="360"/>
        <item x="444"/>
        <item x="548"/>
        <item x="213"/>
        <item x="34"/>
        <item x="252"/>
        <item x="297"/>
        <item x="233"/>
        <item x="441"/>
        <item x="594"/>
        <item x="171"/>
        <item x="274"/>
        <item x="375"/>
        <item x="392"/>
        <item x="124"/>
        <item x="400"/>
        <item x="341"/>
        <item x="123"/>
        <item x="390"/>
        <item x="98"/>
        <item x="152"/>
        <item x="229"/>
        <item x="175"/>
        <item x="132"/>
        <item x="207"/>
        <item x="170"/>
        <item x="570"/>
        <item x="80"/>
        <item x="408"/>
        <item x="19"/>
        <item x="288"/>
        <item x="235"/>
        <item x="397"/>
        <item x="349"/>
        <item x="494"/>
        <item x="67"/>
        <item x="369"/>
        <item x="139"/>
        <item x="325"/>
        <item x="510"/>
        <item x="587"/>
        <item x="184"/>
        <item x="267"/>
        <item x="226"/>
        <item x="423"/>
        <item x="422"/>
        <item x="329"/>
        <item x="239"/>
        <item x="260"/>
        <item x="61"/>
        <item x="277"/>
        <item x="537"/>
        <item x="129"/>
        <item x="314"/>
        <item x="352"/>
        <item x="91"/>
        <item x="54"/>
        <item x="10"/>
        <item x="221"/>
        <item x="473"/>
        <item x="554"/>
        <item x="590"/>
        <item x="49"/>
        <item x="456"/>
        <item x="37"/>
        <item x="199"/>
        <item x="149"/>
        <item x="374"/>
        <item x="491"/>
        <item x="462"/>
        <item x="180"/>
        <item x="60"/>
        <item x="496"/>
        <item x="148"/>
        <item x="8"/>
        <item x="597"/>
        <item x="295"/>
        <item x="487"/>
        <item x="215"/>
        <item x="231"/>
        <item x="211"/>
        <item x="303"/>
        <item x="258"/>
        <item x="133"/>
        <item x="70"/>
        <item x="79"/>
        <item x="134"/>
        <item x="326"/>
        <item x="513"/>
        <item x="328"/>
        <item x="131"/>
        <item x="402"/>
        <item x="305"/>
        <item x="362"/>
        <item x="113"/>
        <item x="482"/>
        <item x="574"/>
        <item x="580"/>
        <item x="571"/>
        <item x="409"/>
        <item x="156"/>
        <item x="319"/>
        <item x="573"/>
        <item x="20"/>
        <item x="100"/>
        <item x="370"/>
        <item x="209"/>
        <item x="219"/>
        <item x="364"/>
        <item x="302"/>
        <item x="498"/>
        <item x="178"/>
        <item x="530"/>
        <item x="452"/>
        <item x="560"/>
        <item x="512"/>
        <item x="45"/>
        <item x="348"/>
        <item x="365"/>
        <item x="29"/>
        <item x="533"/>
        <item x="204"/>
        <item x="395"/>
        <item x="596"/>
        <item x="234"/>
        <item x="35"/>
        <item x="474"/>
        <item x="18"/>
        <item x="308"/>
        <item x="584"/>
        <item x="63"/>
        <item x="336"/>
        <item x="76"/>
        <item x="136"/>
        <item x="354"/>
        <item x="205"/>
        <item x="600"/>
        <item x="355"/>
        <item x="607"/>
        <item x="190"/>
        <item x="247"/>
        <item x="208"/>
        <item x="240"/>
        <item x="339"/>
        <item t="default"/>
      </items>
    </pivotField>
    <pivotField showAll="0"/>
    <pivotField showAll="0"/>
    <pivotField showAll="0"/>
    <pivotField showAll="0">
      <items count="7">
        <item x="2"/>
        <item x="0"/>
        <item x="3"/>
        <item x="4"/>
        <item x="5"/>
        <item x="1"/>
        <item t="default"/>
      </items>
    </pivotField>
    <pivotField showAll="0">
      <items count="12">
        <item x="4"/>
        <item x="6"/>
        <item x="0"/>
        <item f="1" x="8"/>
        <item x="1"/>
        <item x="5"/>
        <item x="3"/>
        <item x="2"/>
        <item f="1" x="10"/>
        <item x="7"/>
        <item f="1" x="9"/>
        <item t="default"/>
      </items>
    </pivotField>
    <pivotField showAll="0">
      <items count="133">
        <item x="80"/>
        <item x="85"/>
        <item x="77"/>
        <item x="68"/>
        <item x="88"/>
        <item x="75"/>
        <item x="107"/>
        <item x="125"/>
        <item x="103"/>
        <item x="101"/>
        <item x="102"/>
        <item x="49"/>
        <item x="116"/>
        <item x="6"/>
        <item x="71"/>
        <item x="19"/>
        <item x="9"/>
        <item x="100"/>
        <item x="78"/>
        <item x="111"/>
        <item x="23"/>
        <item x="47"/>
        <item x="57"/>
        <item x="55"/>
        <item x="48"/>
        <item x="24"/>
        <item x="53"/>
        <item x="81"/>
        <item x="52"/>
        <item x="54"/>
        <item x="56"/>
        <item x="10"/>
        <item x="94"/>
        <item x="8"/>
        <item x="76"/>
        <item x="21"/>
        <item x="29"/>
        <item x="124"/>
        <item x="127"/>
        <item x="110"/>
        <item x="115"/>
        <item x="61"/>
        <item x="66"/>
        <item x="1"/>
        <item x="122"/>
        <item x="5"/>
        <item x="0"/>
        <item x="129"/>
        <item x="26"/>
        <item x="126"/>
        <item x="120"/>
        <item x="25"/>
        <item x="15"/>
        <item x="11"/>
        <item x="69"/>
        <item x="86"/>
        <item x="70"/>
        <item x="79"/>
        <item x="83"/>
        <item x="73"/>
        <item x="72"/>
        <item x="46"/>
        <item x="12"/>
        <item x="93"/>
        <item x="39"/>
        <item x="62"/>
        <item x="98"/>
        <item x="92"/>
        <item x="91"/>
        <item x="89"/>
        <item x="95"/>
        <item x="90"/>
        <item x="97"/>
        <item x="99"/>
        <item x="96"/>
        <item x="3"/>
        <item x="119"/>
        <item x="2"/>
        <item x="4"/>
        <item x="13"/>
        <item x="63"/>
        <item x="67"/>
        <item x="18"/>
        <item x="50"/>
        <item x="20"/>
        <item x="22"/>
        <item x="58"/>
        <item x="118"/>
        <item x="44"/>
        <item x="121"/>
        <item x="130"/>
        <item x="128"/>
        <item x="38"/>
        <item x="37"/>
        <item x="40"/>
        <item x="42"/>
        <item x="112"/>
        <item x="45"/>
        <item x="35"/>
        <item x="36"/>
        <item x="43"/>
        <item x="7"/>
        <item x="74"/>
        <item x="117"/>
        <item x="28"/>
        <item x="59"/>
        <item x="65"/>
        <item x="60"/>
        <item x="131"/>
        <item x="114"/>
        <item x="123"/>
        <item x="84"/>
        <item x="87"/>
        <item x="17"/>
        <item x="14"/>
        <item x="16"/>
        <item x="33"/>
        <item x="27"/>
        <item x="32"/>
        <item x="51"/>
        <item x="34"/>
        <item x="41"/>
        <item x="82"/>
        <item x="31"/>
        <item x="30"/>
        <item x="64"/>
        <item x="105"/>
        <item x="109"/>
        <item x="108"/>
        <item x="104"/>
        <item x="113"/>
        <item x="106"/>
        <item t="default"/>
      </items>
    </pivotField>
    <pivotField showAll="0">
      <items count="228">
        <item x="122"/>
        <item x="199"/>
        <item x="28"/>
        <item x="12"/>
        <item x="87"/>
        <item x="101"/>
        <item x="194"/>
        <item x="104"/>
        <item x="102"/>
        <item x="63"/>
        <item x="187"/>
        <item x="224"/>
        <item x="172"/>
        <item x="129"/>
        <item x="70"/>
        <item x="206"/>
        <item x="220"/>
        <item x="205"/>
        <item x="217"/>
        <item x="46"/>
        <item x="16"/>
        <item x="36"/>
        <item x="47"/>
        <item x="13"/>
        <item x="151"/>
        <item x="130"/>
        <item x="185"/>
        <item x="135"/>
        <item x="174"/>
        <item x="118"/>
        <item x="30"/>
        <item x="202"/>
        <item x="85"/>
        <item x="112"/>
        <item x="138"/>
        <item x="79"/>
        <item x="179"/>
        <item x="27"/>
        <item x="153"/>
        <item x="213"/>
        <item x="158"/>
        <item x="169"/>
        <item x="164"/>
        <item x="40"/>
        <item x="121"/>
        <item x="124"/>
        <item x="216"/>
        <item x="210"/>
        <item x="154"/>
        <item x="78"/>
        <item x="196"/>
        <item x="132"/>
        <item x="42"/>
        <item x="126"/>
        <item x="163"/>
        <item x="204"/>
        <item x="193"/>
        <item x="156"/>
        <item x="137"/>
        <item x="94"/>
        <item x="110"/>
        <item x="52"/>
        <item x="212"/>
        <item x="208"/>
        <item x="136"/>
        <item x="176"/>
        <item x="25"/>
        <item x="96"/>
        <item x="207"/>
        <item x="95"/>
        <item x="98"/>
        <item x="74"/>
        <item x="20"/>
        <item x="162"/>
        <item x="141"/>
        <item x="86"/>
        <item x="181"/>
        <item x="81"/>
        <item x="90"/>
        <item x="45"/>
        <item x="89"/>
        <item x="62"/>
        <item x="97"/>
        <item x="203"/>
        <item x="146"/>
        <item x="69"/>
        <item x="100"/>
        <item x="92"/>
        <item x="88"/>
        <item x="125"/>
        <item x="134"/>
        <item x="116"/>
        <item x="83"/>
        <item x="33"/>
        <item x="123"/>
        <item x="19"/>
        <item x="225"/>
        <item x="152"/>
        <item x="6"/>
        <item x="49"/>
        <item x="11"/>
        <item x="186"/>
        <item x="117"/>
        <item x="113"/>
        <item x="1"/>
        <item x="84"/>
        <item x="115"/>
        <item x="17"/>
        <item x="91"/>
        <item x="140"/>
        <item x="108"/>
        <item x="15"/>
        <item x="148"/>
        <item x="144"/>
        <item x="149"/>
        <item x="7"/>
        <item x="55"/>
        <item x="192"/>
        <item x="31"/>
        <item x="50"/>
        <item x="3"/>
        <item x="180"/>
        <item x="51"/>
        <item x="168"/>
        <item x="166"/>
        <item x="56"/>
        <item x="35"/>
        <item x="32"/>
        <item x="53"/>
        <item x="111"/>
        <item x="160"/>
        <item x="171"/>
        <item x="114"/>
        <item x="59"/>
        <item x="139"/>
        <item x="18"/>
        <item x="5"/>
        <item x="178"/>
        <item x="155"/>
        <item x="143"/>
        <item x="43"/>
        <item x="60"/>
        <item x="109"/>
        <item x="223"/>
        <item x="131"/>
        <item x="29"/>
        <item x="54"/>
        <item x="73"/>
        <item x="99"/>
        <item x="197"/>
        <item x="71"/>
        <item x="4"/>
        <item x="191"/>
        <item x="226"/>
        <item x="214"/>
        <item x="44"/>
        <item x="183"/>
        <item x="211"/>
        <item x="128"/>
        <item x="105"/>
        <item x="157"/>
        <item x="173"/>
        <item x="93"/>
        <item x="170"/>
        <item x="21"/>
        <item x="107"/>
        <item x="218"/>
        <item x="201"/>
        <item x="165"/>
        <item x="198"/>
        <item x="222"/>
        <item x="75"/>
        <item x="215"/>
        <item x="219"/>
        <item x="159"/>
        <item x="182"/>
        <item x="65"/>
        <item x="147"/>
        <item x="66"/>
        <item x="127"/>
        <item x="133"/>
        <item x="200"/>
        <item x="188"/>
        <item x="175"/>
        <item x="190"/>
        <item x="22"/>
        <item x="77"/>
        <item x="64"/>
        <item x="82"/>
        <item x="189"/>
        <item x="209"/>
        <item x="2"/>
        <item x="58"/>
        <item x="23"/>
        <item x="24"/>
        <item x="38"/>
        <item x="37"/>
        <item x="41"/>
        <item x="57"/>
        <item x="39"/>
        <item x="8"/>
        <item x="14"/>
        <item x="34"/>
        <item x="0"/>
        <item x="184"/>
        <item x="142"/>
        <item x="9"/>
        <item x="61"/>
        <item x="10"/>
        <item x="80"/>
        <item x="48"/>
        <item x="145"/>
        <item x="67"/>
        <item x="221"/>
        <item x="26"/>
        <item x="119"/>
        <item x="177"/>
        <item x="161"/>
        <item x="72"/>
        <item x="195"/>
        <item x="150"/>
        <item x="120"/>
        <item x="103"/>
        <item x="76"/>
        <item x="106"/>
        <item x="68"/>
        <item x="167"/>
        <item t="default"/>
      </items>
    </pivotField>
    <pivotField showAll="0"/>
    <pivotField showAll="0">
      <items count="119">
        <item x="39"/>
        <item x="23"/>
        <item x="96"/>
        <item x="30"/>
        <item x="99"/>
        <item x="91"/>
        <item x="110"/>
        <item x="9"/>
        <item x="86"/>
        <item x="69"/>
        <item x="55"/>
        <item x="0"/>
        <item x="26"/>
        <item x="20"/>
        <item x="100"/>
        <item x="92"/>
        <item x="90"/>
        <item x="80"/>
        <item x="106"/>
        <item x="61"/>
        <item x="109"/>
        <item x="40"/>
        <item x="10"/>
        <item x="107"/>
        <item x="68"/>
        <item x="19"/>
        <item x="17"/>
        <item x="59"/>
        <item x="88"/>
        <item x="77"/>
        <item x="12"/>
        <item x="41"/>
        <item x="64"/>
        <item x="29"/>
        <item x="98"/>
        <item x="15"/>
        <item x="24"/>
        <item x="74"/>
        <item x="1"/>
        <item x="104"/>
        <item x="16"/>
        <item x="6"/>
        <item x="114"/>
        <item x="36"/>
        <item x="113"/>
        <item x="111"/>
        <item x="2"/>
        <item x="13"/>
        <item x="5"/>
        <item x="42"/>
        <item x="105"/>
        <item x="67"/>
        <item x="103"/>
        <item x="94"/>
        <item x="81"/>
        <item x="49"/>
        <item x="65"/>
        <item x="70"/>
        <item x="18"/>
        <item x="44"/>
        <item x="93"/>
        <item x="48"/>
        <item x="37"/>
        <item x="97"/>
        <item x="62"/>
        <item x="84"/>
        <item x="52"/>
        <item x="21"/>
        <item x="116"/>
        <item x="47"/>
        <item x="7"/>
        <item x="54"/>
        <item x="34"/>
        <item x="87"/>
        <item x="25"/>
        <item x="66"/>
        <item x="95"/>
        <item x="14"/>
        <item x="8"/>
        <item x="75"/>
        <item x="3"/>
        <item x="46"/>
        <item x="71"/>
        <item x="35"/>
        <item x="58"/>
        <item x="108"/>
        <item x="28"/>
        <item x="33"/>
        <item x="112"/>
        <item x="11"/>
        <item x="101"/>
        <item x="45"/>
        <item x="51"/>
        <item x="57"/>
        <item x="22"/>
        <item x="115"/>
        <item x="63"/>
        <item x="56"/>
        <item x="27"/>
        <item x="50"/>
        <item x="102"/>
        <item x="72"/>
        <item x="31"/>
        <item x="89"/>
        <item x="38"/>
        <item x="76"/>
        <item x="60"/>
        <item x="4"/>
        <item x="83"/>
        <item x="43"/>
        <item x="73"/>
        <item x="32"/>
        <item x="53"/>
        <item x="78"/>
        <item x="79"/>
        <item x="117"/>
        <item x="82"/>
        <item x="85"/>
        <item t="default"/>
      </items>
    </pivotField>
    <pivotField showAll="0"/>
    <pivotField dataField="1" showAll="0">
      <items count="3">
        <item x="0"/>
        <item x="1"/>
        <item t="default"/>
      </items>
    </pivotField>
    <pivotField dragToRow="0" dragToCol="0" dragToPage="0" showAll="0" defaultSubtotal="0"/>
  </pivotFields>
  <rowFields count="1">
    <field x="6"/>
  </rowFields>
  <rowItems count="61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t="grand">
      <x/>
    </i>
  </rowItems>
  <colItems count="1">
    <i/>
  </colItems>
  <dataFields count="1">
    <dataField name="Count of recently_posted_jobs" fld="17" subtotal="count" baseField="0" baseItem="0"/>
  </dataFields>
  <pivotTableStyleInfo name="PivotStyleLight16" showRowHeaders="1" showColHeaders="1" showRowStripes="0" showColStripes="0" showLastColumn="1"/>
  <filters count="1">
    <filter fld="2" type="dateBetween" evalOrder="-1" id="49" name="publishedAt">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373333-888E-4F02-B8D8-3414CB8CD3AB}" name="PivotTable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1" rowHeaderCaption="Sectors">
  <location ref="A11" firstHeaderRow="0" firstDataRow="0" firstDataCol="0"/>
  <pivotFields count="19">
    <pivotField showAll="0"/>
    <pivotField showAll="0"/>
    <pivotField numFmtId="14" showAll="0">
      <items count="118">
        <item x="85"/>
        <item x="32"/>
        <item x="96"/>
        <item x="99"/>
        <item x="113"/>
        <item x="52"/>
        <item x="29"/>
        <item x="38"/>
        <item x="48"/>
        <item x="4"/>
        <item x="72"/>
        <item x="39"/>
        <item x="91"/>
        <item x="46"/>
        <item x="100"/>
        <item x="108"/>
        <item x="44"/>
        <item x="62"/>
        <item x="60"/>
        <item x="89"/>
        <item x="81"/>
        <item x="56"/>
        <item x="67"/>
        <item x="83"/>
        <item x="86"/>
        <item x="111"/>
        <item x="101"/>
        <item x="105"/>
        <item x="79"/>
        <item x="114"/>
        <item x="65"/>
        <item x="82"/>
        <item x="68"/>
        <item x="43"/>
        <item x="87"/>
        <item x="115"/>
        <item x="78"/>
        <item x="104"/>
        <item x="107"/>
        <item x="106"/>
        <item x="94"/>
        <item x="71"/>
        <item x="50"/>
        <item x="49"/>
        <item x="54"/>
        <item x="58"/>
        <item x="109"/>
        <item x="90"/>
        <item x="47"/>
        <item x="112"/>
        <item x="73"/>
        <item x="69"/>
        <item x="66"/>
        <item x="110"/>
        <item x="77"/>
        <item x="59"/>
        <item x="76"/>
        <item x="95"/>
        <item x="70"/>
        <item x="102"/>
        <item x="45"/>
        <item x="55"/>
        <item x="31"/>
        <item x="28"/>
        <item x="30"/>
        <item x="36"/>
        <item x="37"/>
        <item x="19"/>
        <item x="40"/>
        <item x="33"/>
        <item x="16"/>
        <item x="92"/>
        <item x="14"/>
        <item x="12"/>
        <item x="53"/>
        <item x="57"/>
        <item x="98"/>
        <item x="116"/>
        <item x="74"/>
        <item x="1"/>
        <item x="61"/>
        <item x="63"/>
        <item x="64"/>
        <item x="88"/>
        <item x="103"/>
        <item x="84"/>
        <item x="93"/>
        <item x="7"/>
        <item x="8"/>
        <item x="9"/>
        <item x="51"/>
        <item x="35"/>
        <item x="0"/>
        <item x="23"/>
        <item x="24"/>
        <item x="15"/>
        <item x="75"/>
        <item x="42"/>
        <item x="41"/>
        <item x="20"/>
        <item x="3"/>
        <item x="27"/>
        <item x="10"/>
        <item x="17"/>
        <item x="80"/>
        <item x="13"/>
        <item x="2"/>
        <item x="34"/>
        <item x="6"/>
        <item x="22"/>
        <item x="5"/>
        <item x="97"/>
        <item x="11"/>
        <item x="26"/>
        <item x="25"/>
        <item x="21"/>
        <item x="18"/>
        <item t="default"/>
      </items>
    </pivotField>
    <pivotField showAll="0"/>
    <pivotField showAll="0"/>
    <pivotField showAll="0"/>
    <pivotField showAll="0">
      <items count="616">
        <item x="501"/>
        <item x="121"/>
        <item x="110"/>
        <item x="109"/>
        <item x="460"/>
        <item x="335"/>
        <item x="154"/>
        <item x="169"/>
        <item x="595"/>
        <item x="405"/>
        <item x="46"/>
        <item x="608"/>
        <item x="150"/>
        <item x="266"/>
        <item x="218"/>
        <item x="357"/>
        <item x="196"/>
        <item x="189"/>
        <item x="265"/>
        <item x="457"/>
        <item x="42"/>
        <item x="542"/>
        <item x="398"/>
        <item x="475"/>
        <item x="194"/>
        <item x="351"/>
        <item x="434"/>
        <item x="195"/>
        <item x="322"/>
        <item x="368"/>
        <item x="72"/>
        <item x="280"/>
        <item x="282"/>
        <item x="614"/>
        <item x="509"/>
        <item x="225"/>
        <item x="579"/>
        <item x="428"/>
        <item x="262"/>
        <item x="162"/>
        <item x="506"/>
        <item x="519"/>
        <item x="401"/>
        <item x="255"/>
        <item x="128"/>
        <item x="483"/>
        <item x="516"/>
        <item x="269"/>
        <item x="440"/>
        <item x="543"/>
        <item x="495"/>
        <item x="609"/>
        <item x="602"/>
        <item x="557"/>
        <item x="177"/>
        <item x="564"/>
        <item x="466"/>
        <item x="581"/>
        <item x="271"/>
        <item x="292"/>
        <item x="283"/>
        <item x="22"/>
        <item x="16"/>
        <item x="320"/>
        <item x="425"/>
        <item x="448"/>
        <item x="361"/>
        <item x="413"/>
        <item x="412"/>
        <item x="578"/>
        <item x="450"/>
        <item x="384"/>
        <item x="0"/>
        <item x="103"/>
        <item x="313"/>
        <item x="429"/>
        <item x="167"/>
        <item x="77"/>
        <item x="281"/>
        <item x="504"/>
        <item x="463"/>
        <item x="312"/>
        <item x="201"/>
        <item x="140"/>
        <item x="210"/>
        <item x="317"/>
        <item x="56"/>
        <item x="345"/>
        <item x="254"/>
        <item x="159"/>
        <item x="187"/>
        <item x="485"/>
        <item x="174"/>
        <item x="6"/>
        <item x="66"/>
        <item x="261"/>
        <item x="65"/>
        <item x="75"/>
        <item x="461"/>
        <item x="41"/>
        <item x="447"/>
        <item x="382"/>
        <item x="419"/>
        <item x="591"/>
        <item x="78"/>
        <item x="333"/>
        <item x="497"/>
        <item x="540"/>
        <item x="161"/>
        <item x="166"/>
        <item x="493"/>
        <item x="499"/>
        <item x="343"/>
        <item x="163"/>
        <item x="244"/>
        <item x="151"/>
        <item x="567"/>
        <item x="480"/>
        <item x="467"/>
        <item x="43"/>
        <item x="550"/>
        <item x="230"/>
        <item x="55"/>
        <item x="165"/>
        <item x="50"/>
        <item x="555"/>
        <item x="437"/>
        <item x="286"/>
        <item x="270"/>
        <item x="518"/>
        <item x="97"/>
        <item x="284"/>
        <item x="331"/>
        <item x="435"/>
        <item x="197"/>
        <item x="84"/>
        <item x="300"/>
        <item x="373"/>
        <item x="192"/>
        <item x="381"/>
        <item x="106"/>
        <item x="549"/>
        <item x="376"/>
        <item x="183"/>
        <item x="458"/>
        <item x="356"/>
        <item x="477"/>
        <item x="232"/>
        <item x="246"/>
        <item x="188"/>
        <item x="430"/>
        <item x="569"/>
        <item x="85"/>
        <item x="118"/>
        <item x="606"/>
        <item x="102"/>
        <item x="393"/>
        <item x="160"/>
        <item x="582"/>
        <item x="468"/>
        <item x="605"/>
        <item x="304"/>
        <item x="465"/>
        <item x="337"/>
        <item x="520"/>
        <item x="552"/>
        <item x="179"/>
        <item x="14"/>
        <item x="416"/>
        <item x="396"/>
        <item x="238"/>
        <item x="366"/>
        <item x="586"/>
        <item x="206"/>
        <item x="291"/>
        <item x="68"/>
        <item x="472"/>
        <item x="168"/>
        <item x="488"/>
        <item x="289"/>
        <item x="418"/>
        <item x="115"/>
        <item x="21"/>
        <item x="541"/>
        <item x="514"/>
        <item x="147"/>
        <item x="338"/>
        <item x="5"/>
        <item x="88"/>
        <item x="107"/>
        <item x="321"/>
        <item x="490"/>
        <item x="394"/>
        <item x="610"/>
        <item x="511"/>
        <item x="81"/>
        <item x="517"/>
        <item x="379"/>
        <item x="367"/>
        <item x="250"/>
        <item x="48"/>
        <item x="172"/>
        <item x="223"/>
        <item x="227"/>
        <item x="74"/>
        <item x="30"/>
        <item x="593"/>
        <item x="445"/>
        <item x="12"/>
        <item x="561"/>
        <item x="489"/>
        <item x="568"/>
        <item x="553"/>
        <item x="411"/>
        <item x="556"/>
        <item x="544"/>
        <item x="476"/>
        <item x="346"/>
        <item x="51"/>
        <item x="583"/>
        <item x="101"/>
        <item x="526"/>
        <item x="309"/>
        <item x="57"/>
        <item x="539"/>
        <item x="135"/>
        <item x="33"/>
        <item x="363"/>
        <item x="120"/>
        <item x="310"/>
        <item x="330"/>
        <item x="455"/>
        <item x="276"/>
        <item x="245"/>
        <item x="527"/>
        <item x="217"/>
        <item x="186"/>
        <item x="387"/>
        <item x="293"/>
        <item x="47"/>
        <item x="143"/>
        <item x="130"/>
        <item x="449"/>
        <item x="44"/>
        <item x="263"/>
        <item x="116"/>
        <item x="122"/>
        <item x="563"/>
        <item x="23"/>
        <item x="311"/>
        <item x="377"/>
        <item x="558"/>
        <item x="572"/>
        <item x="31"/>
        <item x="86"/>
        <item x="119"/>
        <item x="58"/>
        <item x="598"/>
        <item x="40"/>
        <item x="114"/>
        <item x="146"/>
        <item x="89"/>
        <item x="108"/>
        <item x="372"/>
        <item x="142"/>
        <item x="443"/>
        <item x="248"/>
        <item x="62"/>
        <item x="353"/>
        <item x="391"/>
        <item x="432"/>
        <item x="15"/>
        <item x="410"/>
        <item x="83"/>
        <item x="532"/>
        <item x="420"/>
        <item x="301"/>
        <item x="69"/>
        <item x="125"/>
        <item x="534"/>
        <item x="551"/>
        <item x="90"/>
        <item x="385"/>
        <item x="603"/>
        <item x="599"/>
        <item x="272"/>
        <item x="253"/>
        <item x="358"/>
        <item x="241"/>
        <item x="451"/>
        <item x="481"/>
        <item x="332"/>
        <item x="256"/>
        <item x="11"/>
        <item x="200"/>
        <item x="378"/>
        <item x="471"/>
        <item x="536"/>
        <item x="421"/>
        <item x="576"/>
        <item x="111"/>
        <item x="389"/>
        <item x="484"/>
        <item x="502"/>
        <item x="454"/>
        <item x="417"/>
        <item x="438"/>
        <item x="95"/>
        <item x="589"/>
        <item x="535"/>
        <item x="547"/>
        <item x="566"/>
        <item x="3"/>
        <item x="529"/>
        <item x="38"/>
        <item x="538"/>
        <item x="575"/>
        <item x="347"/>
        <item x="478"/>
        <item x="464"/>
        <item x="202"/>
        <item x="82"/>
        <item x="279"/>
        <item x="273"/>
        <item x="1"/>
        <item x="185"/>
        <item x="9"/>
        <item x="212"/>
        <item x="601"/>
        <item x="285"/>
        <item x="323"/>
        <item x="545"/>
        <item x="287"/>
        <item x="243"/>
        <item x="315"/>
        <item x="36"/>
        <item x="503"/>
        <item x="433"/>
        <item x="521"/>
        <item x="359"/>
        <item x="371"/>
        <item x="105"/>
        <item x="342"/>
        <item x="565"/>
        <item x="181"/>
        <item x="531"/>
        <item x="298"/>
        <item x="577"/>
        <item x="2"/>
        <item x="141"/>
        <item x="71"/>
        <item x="32"/>
        <item x="290"/>
        <item x="318"/>
        <item x="611"/>
        <item x="442"/>
        <item x="431"/>
        <item x="64"/>
        <item x="155"/>
        <item x="383"/>
        <item x="27"/>
        <item x="157"/>
        <item x="439"/>
        <item x="415"/>
        <item x="546"/>
        <item x="164"/>
        <item x="403"/>
        <item x="399"/>
        <item x="94"/>
        <item x="528"/>
        <item x="264"/>
        <item x="486"/>
        <item x="4"/>
        <item x="424"/>
        <item x="380"/>
        <item x="592"/>
        <item x="508"/>
        <item x="446"/>
        <item x="158"/>
        <item x="275"/>
        <item x="39"/>
        <item x="299"/>
        <item x="236"/>
        <item x="523"/>
        <item x="585"/>
        <item x="505"/>
        <item x="524"/>
        <item x="340"/>
        <item x="117"/>
        <item x="24"/>
        <item x="386"/>
        <item x="25"/>
        <item x="173"/>
        <item x="324"/>
        <item x="176"/>
        <item x="307"/>
        <item x="126"/>
        <item x="249"/>
        <item x="251"/>
        <item x="92"/>
        <item x="17"/>
        <item x="436"/>
        <item x="296"/>
        <item x="112"/>
        <item x="257"/>
        <item x="559"/>
        <item x="96"/>
        <item x="191"/>
        <item x="469"/>
        <item x="500"/>
        <item x="388"/>
        <item x="453"/>
        <item x="237"/>
        <item x="407"/>
        <item x="7"/>
        <item x="214"/>
        <item x="344"/>
        <item x="294"/>
        <item x="327"/>
        <item x="426"/>
        <item x="406"/>
        <item x="73"/>
        <item x="144"/>
        <item x="138"/>
        <item x="145"/>
        <item x="137"/>
        <item x="604"/>
        <item x="259"/>
        <item x="306"/>
        <item x="334"/>
        <item x="59"/>
        <item x="53"/>
        <item x="52"/>
        <item x="28"/>
        <item x="99"/>
        <item x="216"/>
        <item x="515"/>
        <item x="278"/>
        <item x="427"/>
        <item x="268"/>
        <item x="414"/>
        <item x="127"/>
        <item x="404"/>
        <item x="316"/>
        <item x="222"/>
        <item x="193"/>
        <item x="104"/>
        <item x="492"/>
        <item x="203"/>
        <item x="470"/>
        <item x="459"/>
        <item x="13"/>
        <item x="182"/>
        <item x="224"/>
        <item x="242"/>
        <item x="612"/>
        <item x="588"/>
        <item x="153"/>
        <item x="198"/>
        <item x="507"/>
        <item x="613"/>
        <item x="93"/>
        <item x="522"/>
        <item x="525"/>
        <item x="350"/>
        <item x="479"/>
        <item x="26"/>
        <item x="228"/>
        <item x="562"/>
        <item x="220"/>
        <item x="87"/>
        <item x="360"/>
        <item x="444"/>
        <item x="548"/>
        <item x="213"/>
        <item x="34"/>
        <item x="252"/>
        <item x="297"/>
        <item x="233"/>
        <item x="441"/>
        <item x="594"/>
        <item x="171"/>
        <item x="274"/>
        <item x="375"/>
        <item x="392"/>
        <item x="124"/>
        <item x="400"/>
        <item x="341"/>
        <item x="123"/>
        <item x="390"/>
        <item x="98"/>
        <item x="152"/>
        <item x="229"/>
        <item x="175"/>
        <item x="132"/>
        <item x="207"/>
        <item x="170"/>
        <item x="570"/>
        <item x="80"/>
        <item x="408"/>
        <item x="19"/>
        <item x="288"/>
        <item x="235"/>
        <item x="397"/>
        <item x="349"/>
        <item x="494"/>
        <item x="67"/>
        <item x="369"/>
        <item x="139"/>
        <item x="325"/>
        <item x="510"/>
        <item x="587"/>
        <item x="184"/>
        <item x="267"/>
        <item x="226"/>
        <item x="423"/>
        <item x="422"/>
        <item x="329"/>
        <item x="239"/>
        <item x="260"/>
        <item x="61"/>
        <item x="277"/>
        <item x="537"/>
        <item x="129"/>
        <item x="314"/>
        <item x="352"/>
        <item x="91"/>
        <item x="54"/>
        <item x="10"/>
        <item x="221"/>
        <item x="473"/>
        <item x="554"/>
        <item x="590"/>
        <item x="49"/>
        <item x="456"/>
        <item x="37"/>
        <item x="199"/>
        <item x="149"/>
        <item x="374"/>
        <item x="491"/>
        <item x="462"/>
        <item x="180"/>
        <item x="60"/>
        <item x="496"/>
        <item x="148"/>
        <item x="8"/>
        <item x="597"/>
        <item x="295"/>
        <item x="487"/>
        <item x="215"/>
        <item x="231"/>
        <item x="211"/>
        <item x="303"/>
        <item x="258"/>
        <item x="133"/>
        <item x="70"/>
        <item x="79"/>
        <item x="134"/>
        <item x="326"/>
        <item x="513"/>
        <item x="328"/>
        <item x="131"/>
        <item x="402"/>
        <item x="305"/>
        <item x="362"/>
        <item x="113"/>
        <item x="482"/>
        <item x="574"/>
        <item x="580"/>
        <item x="571"/>
        <item x="409"/>
        <item x="156"/>
        <item x="319"/>
        <item x="573"/>
        <item x="20"/>
        <item x="100"/>
        <item x="370"/>
        <item x="209"/>
        <item x="219"/>
        <item x="364"/>
        <item x="302"/>
        <item x="498"/>
        <item x="178"/>
        <item x="530"/>
        <item x="452"/>
        <item x="560"/>
        <item x="512"/>
        <item x="45"/>
        <item x="348"/>
        <item x="365"/>
        <item x="29"/>
        <item x="533"/>
        <item x="204"/>
        <item x="395"/>
        <item x="596"/>
        <item x="234"/>
        <item x="35"/>
        <item x="474"/>
        <item x="18"/>
        <item x="308"/>
        <item x="584"/>
        <item x="63"/>
        <item x="336"/>
        <item x="76"/>
        <item x="136"/>
        <item x="354"/>
        <item x="205"/>
        <item x="600"/>
        <item x="355"/>
        <item x="607"/>
        <item x="190"/>
        <item x="247"/>
        <item x="208"/>
        <item x="240"/>
        <item x="339"/>
        <item t="default"/>
      </items>
    </pivotField>
    <pivotField showAll="0"/>
    <pivotField showAll="0"/>
    <pivotField showAll="0"/>
    <pivotField showAll="0">
      <items count="7">
        <item x="2"/>
        <item x="0"/>
        <item x="3"/>
        <item x="4"/>
        <item x="5"/>
        <item x="1"/>
        <item t="default"/>
      </items>
    </pivotField>
    <pivotField showAll="0">
      <items count="12">
        <item x="4"/>
        <item x="6"/>
        <item x="0"/>
        <item f="1" x="8"/>
        <item x="1"/>
        <item x="5"/>
        <item x="3"/>
        <item x="2"/>
        <item f="1" x="10"/>
        <item x="7"/>
        <item f="1" x="9"/>
        <item t="default"/>
      </items>
    </pivotField>
    <pivotField showAll="0">
      <items count="133">
        <item x="80"/>
        <item x="85"/>
        <item x="77"/>
        <item x="68"/>
        <item x="88"/>
        <item x="75"/>
        <item x="107"/>
        <item x="125"/>
        <item x="103"/>
        <item x="101"/>
        <item x="102"/>
        <item x="49"/>
        <item x="116"/>
        <item x="6"/>
        <item x="71"/>
        <item x="19"/>
        <item x="9"/>
        <item x="100"/>
        <item x="78"/>
        <item x="111"/>
        <item x="23"/>
        <item x="47"/>
        <item x="57"/>
        <item x="55"/>
        <item x="48"/>
        <item x="24"/>
        <item x="53"/>
        <item x="81"/>
        <item x="52"/>
        <item x="54"/>
        <item x="56"/>
        <item x="10"/>
        <item x="94"/>
        <item x="8"/>
        <item x="76"/>
        <item x="21"/>
        <item x="29"/>
        <item x="124"/>
        <item x="127"/>
        <item x="110"/>
        <item x="115"/>
        <item x="61"/>
        <item x="66"/>
        <item x="1"/>
        <item x="122"/>
        <item x="5"/>
        <item x="0"/>
        <item x="129"/>
        <item x="26"/>
        <item x="126"/>
        <item x="120"/>
        <item x="25"/>
        <item x="15"/>
        <item x="11"/>
        <item x="69"/>
        <item x="86"/>
        <item x="70"/>
        <item x="79"/>
        <item x="83"/>
        <item x="73"/>
        <item x="72"/>
        <item x="46"/>
        <item x="12"/>
        <item x="93"/>
        <item x="39"/>
        <item x="62"/>
        <item x="98"/>
        <item x="92"/>
        <item x="91"/>
        <item x="89"/>
        <item x="95"/>
        <item x="90"/>
        <item x="97"/>
        <item x="99"/>
        <item x="96"/>
        <item x="3"/>
        <item x="119"/>
        <item x="2"/>
        <item x="4"/>
        <item x="13"/>
        <item x="63"/>
        <item x="67"/>
        <item x="18"/>
        <item x="50"/>
        <item x="20"/>
        <item x="22"/>
        <item x="58"/>
        <item x="118"/>
        <item x="44"/>
        <item x="121"/>
        <item x="130"/>
        <item x="128"/>
        <item x="38"/>
        <item x="37"/>
        <item x="40"/>
        <item x="42"/>
        <item x="112"/>
        <item x="45"/>
        <item x="35"/>
        <item x="36"/>
        <item x="43"/>
        <item x="7"/>
        <item x="74"/>
        <item x="117"/>
        <item x="28"/>
        <item x="59"/>
        <item x="65"/>
        <item x="60"/>
        <item x="131"/>
        <item x="114"/>
        <item x="123"/>
        <item x="84"/>
        <item x="87"/>
        <item x="17"/>
        <item x="14"/>
        <item x="16"/>
        <item x="33"/>
        <item x="27"/>
        <item x="32"/>
        <item x="51"/>
        <item x="34"/>
        <item x="41"/>
        <item x="82"/>
        <item x="31"/>
        <item x="30"/>
        <item x="64"/>
        <item x="105"/>
        <item x="109"/>
        <item x="108"/>
        <item x="104"/>
        <item x="113"/>
        <item x="106"/>
        <item t="default"/>
      </items>
    </pivotField>
    <pivotField axis="axisRow" showAll="0">
      <items count="228">
        <item x="122"/>
        <item x="199"/>
        <item x="28"/>
        <item x="12"/>
        <item x="87"/>
        <item x="101"/>
        <item x="194"/>
        <item x="104"/>
        <item x="102"/>
        <item x="63"/>
        <item x="187"/>
        <item x="224"/>
        <item x="172"/>
        <item x="129"/>
        <item x="70"/>
        <item x="206"/>
        <item x="220"/>
        <item x="205"/>
        <item x="217"/>
        <item x="46"/>
        <item x="16"/>
        <item x="36"/>
        <item x="47"/>
        <item x="13"/>
        <item x="151"/>
        <item x="130"/>
        <item x="185"/>
        <item x="135"/>
        <item x="174"/>
        <item x="118"/>
        <item x="30"/>
        <item x="202"/>
        <item x="85"/>
        <item x="112"/>
        <item x="138"/>
        <item x="79"/>
        <item x="179"/>
        <item x="27"/>
        <item x="153"/>
        <item x="213"/>
        <item x="158"/>
        <item x="169"/>
        <item x="164"/>
        <item x="40"/>
        <item x="121"/>
        <item x="124"/>
        <item x="216"/>
        <item x="210"/>
        <item x="154"/>
        <item x="78"/>
        <item x="196"/>
        <item x="132"/>
        <item x="42"/>
        <item x="126"/>
        <item x="163"/>
        <item x="204"/>
        <item x="193"/>
        <item x="156"/>
        <item x="137"/>
        <item x="94"/>
        <item x="110"/>
        <item x="52"/>
        <item x="212"/>
        <item x="208"/>
        <item x="136"/>
        <item x="176"/>
        <item x="25"/>
        <item x="96"/>
        <item x="207"/>
        <item x="95"/>
        <item x="98"/>
        <item x="74"/>
        <item x="20"/>
        <item x="162"/>
        <item x="141"/>
        <item x="86"/>
        <item x="181"/>
        <item x="81"/>
        <item x="90"/>
        <item x="45"/>
        <item x="89"/>
        <item x="62"/>
        <item x="97"/>
        <item x="203"/>
        <item x="146"/>
        <item x="69"/>
        <item x="100"/>
        <item x="92"/>
        <item x="88"/>
        <item x="125"/>
        <item x="134"/>
        <item x="116"/>
        <item x="83"/>
        <item x="33"/>
        <item x="123"/>
        <item x="19"/>
        <item x="225"/>
        <item x="152"/>
        <item x="6"/>
        <item x="49"/>
        <item x="11"/>
        <item x="186"/>
        <item x="117"/>
        <item x="113"/>
        <item x="1"/>
        <item x="84"/>
        <item x="115"/>
        <item x="17"/>
        <item x="91"/>
        <item x="140"/>
        <item x="108"/>
        <item x="15"/>
        <item x="148"/>
        <item x="144"/>
        <item x="149"/>
        <item x="7"/>
        <item x="55"/>
        <item x="192"/>
        <item x="31"/>
        <item x="50"/>
        <item x="3"/>
        <item x="180"/>
        <item x="51"/>
        <item x="168"/>
        <item x="166"/>
        <item x="56"/>
        <item x="35"/>
        <item x="32"/>
        <item x="53"/>
        <item x="111"/>
        <item x="160"/>
        <item x="171"/>
        <item x="114"/>
        <item x="59"/>
        <item x="139"/>
        <item x="18"/>
        <item x="5"/>
        <item x="178"/>
        <item x="155"/>
        <item x="143"/>
        <item x="43"/>
        <item x="60"/>
        <item x="109"/>
        <item x="223"/>
        <item x="131"/>
        <item x="29"/>
        <item x="54"/>
        <item x="73"/>
        <item x="99"/>
        <item x="197"/>
        <item x="71"/>
        <item x="4"/>
        <item x="191"/>
        <item x="226"/>
        <item x="214"/>
        <item x="44"/>
        <item x="183"/>
        <item x="211"/>
        <item x="128"/>
        <item x="105"/>
        <item x="157"/>
        <item x="173"/>
        <item x="93"/>
        <item x="170"/>
        <item x="21"/>
        <item x="107"/>
        <item x="218"/>
        <item x="201"/>
        <item x="165"/>
        <item x="198"/>
        <item x="222"/>
        <item x="75"/>
        <item x="215"/>
        <item x="219"/>
        <item x="159"/>
        <item x="182"/>
        <item x="65"/>
        <item x="147"/>
        <item x="66"/>
        <item x="127"/>
        <item x="133"/>
        <item x="200"/>
        <item x="188"/>
        <item x="175"/>
        <item x="190"/>
        <item x="22"/>
        <item x="77"/>
        <item x="64"/>
        <item x="82"/>
        <item x="189"/>
        <item x="209"/>
        <item x="2"/>
        <item x="58"/>
        <item x="23"/>
        <item x="24"/>
        <item x="38"/>
        <item x="37"/>
        <item x="41"/>
        <item x="57"/>
        <item x="39"/>
        <item x="8"/>
        <item x="14"/>
        <item x="34"/>
        <item x="0"/>
        <item x="184"/>
        <item x="142"/>
        <item x="9"/>
        <item x="61"/>
        <item x="10"/>
        <item x="80"/>
        <item x="48"/>
        <item x="145"/>
        <item x="67"/>
        <item x="221"/>
        <item x="26"/>
        <item x="119"/>
        <item x="177"/>
        <item x="161"/>
        <item x="72"/>
        <item x="195"/>
        <item x="150"/>
        <item x="120"/>
        <item x="103"/>
        <item x="76"/>
        <item x="106"/>
        <item x="68"/>
        <item x="167"/>
        <item t="default"/>
      </items>
    </pivotField>
    <pivotField showAll="0"/>
    <pivotField showAll="0">
      <items count="119">
        <item x="39"/>
        <item x="23"/>
        <item x="96"/>
        <item x="30"/>
        <item x="99"/>
        <item x="91"/>
        <item x="110"/>
        <item x="9"/>
        <item x="86"/>
        <item x="69"/>
        <item x="55"/>
        <item x="0"/>
        <item x="26"/>
        <item x="20"/>
        <item x="100"/>
        <item x="92"/>
        <item x="90"/>
        <item x="80"/>
        <item x="106"/>
        <item x="61"/>
        <item x="109"/>
        <item x="40"/>
        <item x="10"/>
        <item x="107"/>
        <item x="68"/>
        <item x="19"/>
        <item x="17"/>
        <item x="59"/>
        <item x="88"/>
        <item x="77"/>
        <item x="12"/>
        <item x="41"/>
        <item x="64"/>
        <item x="29"/>
        <item x="98"/>
        <item x="15"/>
        <item x="24"/>
        <item x="74"/>
        <item x="1"/>
        <item x="104"/>
        <item x="16"/>
        <item x="6"/>
        <item x="114"/>
        <item x="36"/>
        <item x="113"/>
        <item x="111"/>
        <item x="2"/>
        <item x="13"/>
        <item x="5"/>
        <item x="42"/>
        <item x="105"/>
        <item x="67"/>
        <item x="103"/>
        <item x="94"/>
        <item x="81"/>
        <item x="49"/>
        <item x="65"/>
        <item x="70"/>
        <item x="18"/>
        <item x="44"/>
        <item x="93"/>
        <item x="48"/>
        <item x="37"/>
        <item x="97"/>
        <item x="62"/>
        <item x="84"/>
        <item x="52"/>
        <item x="21"/>
        <item x="116"/>
        <item x="47"/>
        <item x="7"/>
        <item x="54"/>
        <item x="34"/>
        <item x="87"/>
        <item x="25"/>
        <item x="66"/>
        <item x="95"/>
        <item x="14"/>
        <item x="8"/>
        <item x="75"/>
        <item x="3"/>
        <item x="46"/>
        <item x="71"/>
        <item x="35"/>
        <item x="58"/>
        <item x="108"/>
        <item x="28"/>
        <item x="33"/>
        <item x="112"/>
        <item x="11"/>
        <item x="101"/>
        <item x="45"/>
        <item x="51"/>
        <item x="57"/>
        <item x="22"/>
        <item x="115"/>
        <item x="63"/>
        <item x="56"/>
        <item x="27"/>
        <item x="50"/>
        <item x="102"/>
        <item x="72"/>
        <item x="31"/>
        <item x="89"/>
        <item x="38"/>
        <item x="76"/>
        <item x="60"/>
        <item x="4"/>
        <item x="83"/>
        <item x="43"/>
        <item x="73"/>
        <item x="32"/>
        <item x="53"/>
        <item x="78"/>
        <item x="79"/>
        <item x="117"/>
        <item x="82"/>
        <item x="85"/>
        <item t="default"/>
      </items>
    </pivotField>
    <pivotField showAll="0"/>
    <pivotField showAll="0">
      <items count="3">
        <item x="0"/>
        <item x="1"/>
        <item t="default"/>
      </items>
    </pivotField>
    <pivotField dataField="1" dragToRow="0" dragToCol="0" dragToPage="0" showAll="0" defaultSubtotal="0"/>
  </pivotFields>
  <rowFields count="1">
    <field x="13"/>
  </rowFields>
  <rowItems count="22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t="grand">
      <x/>
    </i>
  </rowItems>
  <colItems count="1">
    <i/>
  </colItems>
  <dataFields count="1">
    <dataField name="Sum of applications per job" fld="18" baseField="0" baseItem="0"/>
  </dataFields>
  <chartFormats count="4">
    <chartFormat chart="17" format="15"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1">
          <reference field="4294967294" count="1" selected="0">
            <x v="0"/>
          </reference>
        </references>
      </pivotArea>
    </chartFormat>
    <chartFormat chart="17" format="16">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50" name="publishedAt">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9ED67A-1E64-42F6-B98D-9636D0D4979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Contract Type">
  <location ref="A3:B10" firstHeaderRow="1" firstDataRow="1" firstDataCol="1"/>
  <pivotFields count="19">
    <pivotField showAll="0"/>
    <pivotField dataField="1" showAll="0"/>
    <pivotField numFmtId="14" showAll="0">
      <items count="118">
        <item x="85"/>
        <item x="32"/>
        <item x="96"/>
        <item x="99"/>
        <item x="113"/>
        <item x="52"/>
        <item x="29"/>
        <item x="38"/>
        <item x="48"/>
        <item x="4"/>
        <item x="72"/>
        <item x="39"/>
        <item x="91"/>
        <item x="46"/>
        <item x="100"/>
        <item x="108"/>
        <item x="44"/>
        <item x="62"/>
        <item x="60"/>
        <item x="89"/>
        <item x="81"/>
        <item x="56"/>
        <item x="67"/>
        <item x="83"/>
        <item x="86"/>
        <item x="111"/>
        <item x="101"/>
        <item x="105"/>
        <item x="79"/>
        <item x="114"/>
        <item x="65"/>
        <item x="82"/>
        <item x="68"/>
        <item x="43"/>
        <item x="87"/>
        <item x="115"/>
        <item x="78"/>
        <item x="104"/>
        <item x="107"/>
        <item x="106"/>
        <item x="94"/>
        <item x="71"/>
        <item x="50"/>
        <item x="49"/>
        <item x="54"/>
        <item x="58"/>
        <item x="109"/>
        <item x="90"/>
        <item x="47"/>
        <item x="112"/>
        <item x="73"/>
        <item x="69"/>
        <item x="66"/>
        <item x="110"/>
        <item x="77"/>
        <item x="59"/>
        <item x="76"/>
        <item x="95"/>
        <item x="70"/>
        <item x="102"/>
        <item x="45"/>
        <item x="55"/>
        <item x="31"/>
        <item x="28"/>
        <item x="30"/>
        <item x="36"/>
        <item x="37"/>
        <item x="19"/>
        <item x="40"/>
        <item x="33"/>
        <item x="16"/>
        <item x="92"/>
        <item x="14"/>
        <item x="12"/>
        <item x="53"/>
        <item x="57"/>
        <item x="98"/>
        <item x="116"/>
        <item x="74"/>
        <item x="1"/>
        <item x="61"/>
        <item x="63"/>
        <item x="64"/>
        <item x="88"/>
        <item x="103"/>
        <item x="84"/>
        <item x="93"/>
        <item x="7"/>
        <item x="8"/>
        <item x="9"/>
        <item x="51"/>
        <item x="35"/>
        <item x="0"/>
        <item x="23"/>
        <item x="24"/>
        <item x="15"/>
        <item x="75"/>
        <item x="42"/>
        <item x="41"/>
        <item x="20"/>
        <item x="3"/>
        <item x="27"/>
        <item x="10"/>
        <item x="17"/>
        <item x="80"/>
        <item x="13"/>
        <item x="2"/>
        <item x="34"/>
        <item x="6"/>
        <item x="22"/>
        <item x="5"/>
        <item x="97"/>
        <item x="11"/>
        <item x="26"/>
        <item x="25"/>
        <item x="21"/>
        <item x="18"/>
        <item t="default"/>
      </items>
    </pivotField>
    <pivotField showAll="0"/>
    <pivotField showAll="0"/>
    <pivotField showAll="0"/>
    <pivotField showAll="0">
      <items count="616">
        <item x="501"/>
        <item x="121"/>
        <item x="110"/>
        <item x="109"/>
        <item x="460"/>
        <item x="335"/>
        <item x="154"/>
        <item x="169"/>
        <item x="595"/>
        <item x="405"/>
        <item x="46"/>
        <item x="608"/>
        <item x="150"/>
        <item x="266"/>
        <item x="218"/>
        <item x="357"/>
        <item x="196"/>
        <item x="189"/>
        <item x="265"/>
        <item x="457"/>
        <item x="42"/>
        <item x="542"/>
        <item x="398"/>
        <item x="475"/>
        <item x="194"/>
        <item x="351"/>
        <item x="434"/>
        <item x="195"/>
        <item x="322"/>
        <item x="368"/>
        <item x="72"/>
        <item x="280"/>
        <item x="282"/>
        <item x="614"/>
        <item x="509"/>
        <item x="225"/>
        <item x="579"/>
        <item x="428"/>
        <item x="262"/>
        <item x="162"/>
        <item x="506"/>
        <item x="519"/>
        <item x="401"/>
        <item x="255"/>
        <item x="128"/>
        <item x="483"/>
        <item x="516"/>
        <item x="269"/>
        <item x="440"/>
        <item x="543"/>
        <item x="495"/>
        <item x="609"/>
        <item x="602"/>
        <item x="557"/>
        <item x="177"/>
        <item x="564"/>
        <item x="466"/>
        <item x="581"/>
        <item x="271"/>
        <item x="292"/>
        <item x="283"/>
        <item x="22"/>
        <item x="16"/>
        <item x="320"/>
        <item x="425"/>
        <item x="448"/>
        <item x="361"/>
        <item x="413"/>
        <item x="412"/>
        <item x="578"/>
        <item x="450"/>
        <item x="384"/>
        <item x="0"/>
        <item x="103"/>
        <item x="313"/>
        <item x="429"/>
        <item x="167"/>
        <item x="77"/>
        <item x="281"/>
        <item x="504"/>
        <item x="463"/>
        <item x="312"/>
        <item x="201"/>
        <item x="140"/>
        <item x="210"/>
        <item x="317"/>
        <item x="56"/>
        <item x="345"/>
        <item x="254"/>
        <item x="159"/>
        <item x="187"/>
        <item x="485"/>
        <item x="174"/>
        <item x="6"/>
        <item x="66"/>
        <item x="261"/>
        <item x="65"/>
        <item x="75"/>
        <item x="461"/>
        <item x="41"/>
        <item x="447"/>
        <item x="382"/>
        <item x="419"/>
        <item x="591"/>
        <item x="78"/>
        <item x="333"/>
        <item x="497"/>
        <item x="540"/>
        <item x="161"/>
        <item x="166"/>
        <item x="493"/>
        <item x="499"/>
        <item x="343"/>
        <item x="163"/>
        <item x="244"/>
        <item x="151"/>
        <item x="567"/>
        <item x="480"/>
        <item x="467"/>
        <item x="43"/>
        <item x="550"/>
        <item x="230"/>
        <item x="55"/>
        <item x="165"/>
        <item x="50"/>
        <item x="555"/>
        <item x="437"/>
        <item x="286"/>
        <item x="270"/>
        <item x="518"/>
        <item x="97"/>
        <item x="284"/>
        <item x="331"/>
        <item x="435"/>
        <item x="197"/>
        <item x="84"/>
        <item x="300"/>
        <item x="373"/>
        <item x="192"/>
        <item x="381"/>
        <item x="106"/>
        <item x="549"/>
        <item x="376"/>
        <item x="183"/>
        <item x="458"/>
        <item x="356"/>
        <item x="477"/>
        <item x="232"/>
        <item x="246"/>
        <item x="188"/>
        <item x="430"/>
        <item x="569"/>
        <item x="85"/>
        <item x="118"/>
        <item x="606"/>
        <item x="102"/>
        <item x="393"/>
        <item x="160"/>
        <item x="582"/>
        <item x="468"/>
        <item x="605"/>
        <item x="304"/>
        <item x="465"/>
        <item x="337"/>
        <item x="520"/>
        <item x="552"/>
        <item x="179"/>
        <item x="14"/>
        <item x="416"/>
        <item x="396"/>
        <item x="238"/>
        <item x="366"/>
        <item x="586"/>
        <item x="206"/>
        <item x="291"/>
        <item x="68"/>
        <item x="472"/>
        <item x="168"/>
        <item x="488"/>
        <item x="289"/>
        <item x="418"/>
        <item x="115"/>
        <item x="21"/>
        <item x="541"/>
        <item x="514"/>
        <item x="147"/>
        <item x="338"/>
        <item x="5"/>
        <item x="88"/>
        <item x="107"/>
        <item x="321"/>
        <item x="490"/>
        <item x="394"/>
        <item x="610"/>
        <item x="511"/>
        <item x="81"/>
        <item x="517"/>
        <item x="379"/>
        <item x="367"/>
        <item x="250"/>
        <item x="48"/>
        <item x="172"/>
        <item x="223"/>
        <item x="227"/>
        <item x="74"/>
        <item x="30"/>
        <item x="593"/>
        <item x="445"/>
        <item x="12"/>
        <item x="561"/>
        <item x="489"/>
        <item x="568"/>
        <item x="553"/>
        <item x="411"/>
        <item x="556"/>
        <item x="544"/>
        <item x="476"/>
        <item x="346"/>
        <item x="51"/>
        <item x="583"/>
        <item x="101"/>
        <item x="526"/>
        <item x="309"/>
        <item x="57"/>
        <item x="539"/>
        <item x="135"/>
        <item x="33"/>
        <item x="363"/>
        <item x="120"/>
        <item x="310"/>
        <item x="330"/>
        <item x="455"/>
        <item x="276"/>
        <item x="245"/>
        <item x="527"/>
        <item x="217"/>
        <item x="186"/>
        <item x="387"/>
        <item x="293"/>
        <item x="47"/>
        <item x="143"/>
        <item x="130"/>
        <item x="449"/>
        <item x="44"/>
        <item x="263"/>
        <item x="116"/>
        <item x="122"/>
        <item x="563"/>
        <item x="23"/>
        <item x="311"/>
        <item x="377"/>
        <item x="558"/>
        <item x="572"/>
        <item x="31"/>
        <item x="86"/>
        <item x="119"/>
        <item x="58"/>
        <item x="598"/>
        <item x="40"/>
        <item x="114"/>
        <item x="146"/>
        <item x="89"/>
        <item x="108"/>
        <item x="372"/>
        <item x="142"/>
        <item x="443"/>
        <item x="248"/>
        <item x="62"/>
        <item x="353"/>
        <item x="391"/>
        <item x="432"/>
        <item x="15"/>
        <item x="410"/>
        <item x="83"/>
        <item x="532"/>
        <item x="420"/>
        <item x="301"/>
        <item x="69"/>
        <item x="125"/>
        <item x="534"/>
        <item x="551"/>
        <item x="90"/>
        <item x="385"/>
        <item x="603"/>
        <item x="599"/>
        <item x="272"/>
        <item x="253"/>
        <item x="358"/>
        <item x="241"/>
        <item x="451"/>
        <item x="481"/>
        <item x="332"/>
        <item x="256"/>
        <item x="11"/>
        <item x="200"/>
        <item x="378"/>
        <item x="471"/>
        <item x="536"/>
        <item x="421"/>
        <item x="576"/>
        <item x="111"/>
        <item x="389"/>
        <item x="484"/>
        <item x="502"/>
        <item x="454"/>
        <item x="417"/>
        <item x="438"/>
        <item x="95"/>
        <item x="589"/>
        <item x="535"/>
        <item x="547"/>
        <item x="566"/>
        <item x="3"/>
        <item x="529"/>
        <item x="38"/>
        <item x="538"/>
        <item x="575"/>
        <item x="347"/>
        <item x="478"/>
        <item x="464"/>
        <item x="202"/>
        <item x="82"/>
        <item x="279"/>
        <item x="273"/>
        <item x="1"/>
        <item x="185"/>
        <item x="9"/>
        <item x="212"/>
        <item x="601"/>
        <item x="285"/>
        <item x="323"/>
        <item x="545"/>
        <item x="287"/>
        <item x="243"/>
        <item x="315"/>
        <item x="36"/>
        <item x="503"/>
        <item x="433"/>
        <item x="521"/>
        <item x="359"/>
        <item x="371"/>
        <item x="105"/>
        <item x="342"/>
        <item x="565"/>
        <item x="181"/>
        <item x="531"/>
        <item x="298"/>
        <item x="577"/>
        <item x="2"/>
        <item x="141"/>
        <item x="71"/>
        <item x="32"/>
        <item x="290"/>
        <item x="318"/>
        <item x="611"/>
        <item x="442"/>
        <item x="431"/>
        <item x="64"/>
        <item x="155"/>
        <item x="383"/>
        <item x="27"/>
        <item x="157"/>
        <item x="439"/>
        <item x="415"/>
        <item x="546"/>
        <item x="164"/>
        <item x="403"/>
        <item x="399"/>
        <item x="94"/>
        <item x="528"/>
        <item x="264"/>
        <item x="486"/>
        <item x="4"/>
        <item x="424"/>
        <item x="380"/>
        <item x="592"/>
        <item x="508"/>
        <item x="446"/>
        <item x="158"/>
        <item x="275"/>
        <item x="39"/>
        <item x="299"/>
        <item x="236"/>
        <item x="523"/>
        <item x="585"/>
        <item x="505"/>
        <item x="524"/>
        <item x="340"/>
        <item x="117"/>
        <item x="24"/>
        <item x="386"/>
        <item x="25"/>
        <item x="173"/>
        <item x="324"/>
        <item x="176"/>
        <item x="307"/>
        <item x="126"/>
        <item x="249"/>
        <item x="251"/>
        <item x="92"/>
        <item x="17"/>
        <item x="436"/>
        <item x="296"/>
        <item x="112"/>
        <item x="257"/>
        <item x="559"/>
        <item x="96"/>
        <item x="191"/>
        <item x="469"/>
        <item x="500"/>
        <item x="388"/>
        <item x="453"/>
        <item x="237"/>
        <item x="407"/>
        <item x="7"/>
        <item x="214"/>
        <item x="344"/>
        <item x="294"/>
        <item x="327"/>
        <item x="426"/>
        <item x="406"/>
        <item x="73"/>
        <item x="144"/>
        <item x="138"/>
        <item x="145"/>
        <item x="137"/>
        <item x="604"/>
        <item x="259"/>
        <item x="306"/>
        <item x="334"/>
        <item x="59"/>
        <item x="53"/>
        <item x="52"/>
        <item x="28"/>
        <item x="99"/>
        <item x="216"/>
        <item x="515"/>
        <item x="278"/>
        <item x="427"/>
        <item x="268"/>
        <item x="414"/>
        <item x="127"/>
        <item x="404"/>
        <item x="316"/>
        <item x="222"/>
        <item x="193"/>
        <item x="104"/>
        <item x="492"/>
        <item x="203"/>
        <item x="470"/>
        <item x="459"/>
        <item x="13"/>
        <item x="182"/>
        <item x="224"/>
        <item x="242"/>
        <item x="612"/>
        <item x="588"/>
        <item x="153"/>
        <item x="198"/>
        <item x="507"/>
        <item x="613"/>
        <item x="93"/>
        <item x="522"/>
        <item x="525"/>
        <item x="350"/>
        <item x="479"/>
        <item x="26"/>
        <item x="228"/>
        <item x="562"/>
        <item x="220"/>
        <item x="87"/>
        <item x="360"/>
        <item x="444"/>
        <item x="548"/>
        <item x="213"/>
        <item x="34"/>
        <item x="252"/>
        <item x="297"/>
        <item x="233"/>
        <item x="441"/>
        <item x="594"/>
        <item x="171"/>
        <item x="274"/>
        <item x="375"/>
        <item x="392"/>
        <item x="124"/>
        <item x="400"/>
        <item x="341"/>
        <item x="123"/>
        <item x="390"/>
        <item x="98"/>
        <item x="152"/>
        <item x="229"/>
        <item x="175"/>
        <item x="132"/>
        <item x="207"/>
        <item x="170"/>
        <item x="570"/>
        <item x="80"/>
        <item x="408"/>
        <item x="19"/>
        <item x="288"/>
        <item x="235"/>
        <item x="397"/>
        <item x="349"/>
        <item x="494"/>
        <item x="67"/>
        <item x="369"/>
        <item x="139"/>
        <item x="325"/>
        <item x="510"/>
        <item x="587"/>
        <item x="184"/>
        <item x="267"/>
        <item x="226"/>
        <item x="423"/>
        <item x="422"/>
        <item x="329"/>
        <item x="239"/>
        <item x="260"/>
        <item x="61"/>
        <item x="277"/>
        <item x="537"/>
        <item x="129"/>
        <item x="314"/>
        <item x="352"/>
        <item x="91"/>
        <item x="54"/>
        <item x="10"/>
        <item x="221"/>
        <item x="473"/>
        <item x="554"/>
        <item x="590"/>
        <item x="49"/>
        <item x="456"/>
        <item x="37"/>
        <item x="199"/>
        <item x="149"/>
        <item x="374"/>
        <item x="491"/>
        <item x="462"/>
        <item x="180"/>
        <item x="60"/>
        <item x="496"/>
        <item x="148"/>
        <item x="8"/>
        <item x="597"/>
        <item x="295"/>
        <item x="487"/>
        <item x="215"/>
        <item x="231"/>
        <item x="211"/>
        <item x="303"/>
        <item x="258"/>
        <item x="133"/>
        <item x="70"/>
        <item x="79"/>
        <item x="134"/>
        <item x="326"/>
        <item x="513"/>
        <item x="328"/>
        <item x="131"/>
        <item x="402"/>
        <item x="305"/>
        <item x="362"/>
        <item x="113"/>
        <item x="482"/>
        <item x="574"/>
        <item x="580"/>
        <item x="571"/>
        <item x="409"/>
        <item x="156"/>
        <item x="319"/>
        <item x="573"/>
        <item x="20"/>
        <item x="100"/>
        <item x="370"/>
        <item x="209"/>
        <item x="219"/>
        <item x="364"/>
        <item x="302"/>
        <item x="498"/>
        <item x="178"/>
        <item x="530"/>
        <item x="452"/>
        <item x="560"/>
        <item x="512"/>
        <item x="45"/>
        <item x="348"/>
        <item x="365"/>
        <item x="29"/>
        <item x="533"/>
        <item x="204"/>
        <item x="395"/>
        <item x="596"/>
        <item x="234"/>
        <item x="35"/>
        <item x="474"/>
        <item x="18"/>
        <item x="308"/>
        <item x="584"/>
        <item x="63"/>
        <item x="336"/>
        <item x="76"/>
        <item x="136"/>
        <item x="354"/>
        <item x="205"/>
        <item x="600"/>
        <item x="355"/>
        <item x="607"/>
        <item x="190"/>
        <item x="247"/>
        <item x="208"/>
        <item x="240"/>
        <item x="339"/>
        <item t="default"/>
      </items>
    </pivotField>
    <pivotField showAll="0"/>
    <pivotField showAll="0"/>
    <pivotField showAll="0"/>
    <pivotField axis="axisRow" showAll="0">
      <items count="7">
        <item x="2"/>
        <item x="0"/>
        <item x="3"/>
        <item x="4"/>
        <item x="5"/>
        <item x="1"/>
        <item t="default"/>
      </items>
    </pivotField>
    <pivotField showAll="0">
      <items count="12">
        <item x="4"/>
        <item x="6"/>
        <item x="0"/>
        <item f="1" x="8"/>
        <item x="1"/>
        <item x="5"/>
        <item x="3"/>
        <item x="2"/>
        <item f="1" x="10"/>
        <item x="7"/>
        <item f="1" x="9"/>
        <item t="default"/>
      </items>
    </pivotField>
    <pivotField showAll="0">
      <items count="133">
        <item x="80"/>
        <item x="85"/>
        <item x="77"/>
        <item x="68"/>
        <item x="88"/>
        <item x="75"/>
        <item x="107"/>
        <item x="125"/>
        <item x="103"/>
        <item x="101"/>
        <item x="102"/>
        <item x="49"/>
        <item x="116"/>
        <item x="6"/>
        <item x="71"/>
        <item x="19"/>
        <item x="9"/>
        <item x="100"/>
        <item x="78"/>
        <item x="111"/>
        <item x="23"/>
        <item x="47"/>
        <item x="57"/>
        <item x="55"/>
        <item x="48"/>
        <item x="24"/>
        <item x="53"/>
        <item x="81"/>
        <item x="52"/>
        <item x="54"/>
        <item x="56"/>
        <item x="10"/>
        <item x="94"/>
        <item x="8"/>
        <item x="76"/>
        <item x="21"/>
        <item x="29"/>
        <item x="124"/>
        <item x="127"/>
        <item x="110"/>
        <item x="115"/>
        <item x="61"/>
        <item x="66"/>
        <item x="1"/>
        <item x="122"/>
        <item x="5"/>
        <item x="0"/>
        <item x="129"/>
        <item x="26"/>
        <item x="126"/>
        <item x="120"/>
        <item x="25"/>
        <item x="15"/>
        <item x="11"/>
        <item x="69"/>
        <item x="86"/>
        <item x="70"/>
        <item x="79"/>
        <item x="83"/>
        <item x="73"/>
        <item x="72"/>
        <item x="46"/>
        <item x="12"/>
        <item x="93"/>
        <item x="39"/>
        <item x="62"/>
        <item x="98"/>
        <item x="92"/>
        <item x="91"/>
        <item x="89"/>
        <item x="95"/>
        <item x="90"/>
        <item x="97"/>
        <item x="99"/>
        <item x="96"/>
        <item x="3"/>
        <item x="119"/>
        <item x="2"/>
        <item x="4"/>
        <item x="13"/>
        <item x="63"/>
        <item x="67"/>
        <item x="18"/>
        <item x="50"/>
        <item x="20"/>
        <item x="22"/>
        <item x="58"/>
        <item x="118"/>
        <item x="44"/>
        <item x="121"/>
        <item x="130"/>
        <item x="128"/>
        <item x="38"/>
        <item x="37"/>
        <item x="40"/>
        <item x="42"/>
        <item x="112"/>
        <item x="45"/>
        <item x="35"/>
        <item x="36"/>
        <item x="43"/>
        <item x="7"/>
        <item x="74"/>
        <item x="117"/>
        <item x="28"/>
        <item x="59"/>
        <item x="65"/>
        <item x="60"/>
        <item x="131"/>
        <item x="114"/>
        <item x="123"/>
        <item x="84"/>
        <item x="87"/>
        <item x="17"/>
        <item x="14"/>
        <item x="16"/>
        <item x="33"/>
        <item x="27"/>
        <item x="32"/>
        <item x="51"/>
        <item x="34"/>
        <item x="41"/>
        <item x="82"/>
        <item x="31"/>
        <item x="30"/>
        <item x="64"/>
        <item x="105"/>
        <item x="109"/>
        <item x="108"/>
        <item x="104"/>
        <item x="113"/>
        <item x="106"/>
        <item t="default"/>
      </items>
    </pivotField>
    <pivotField showAll="0">
      <items count="228">
        <item x="122"/>
        <item x="199"/>
        <item x="28"/>
        <item x="12"/>
        <item x="87"/>
        <item x="101"/>
        <item x="194"/>
        <item x="104"/>
        <item x="102"/>
        <item x="63"/>
        <item x="187"/>
        <item x="224"/>
        <item x="172"/>
        <item x="129"/>
        <item x="70"/>
        <item x="206"/>
        <item x="220"/>
        <item x="205"/>
        <item x="217"/>
        <item x="46"/>
        <item x="16"/>
        <item x="36"/>
        <item x="47"/>
        <item x="13"/>
        <item x="151"/>
        <item x="130"/>
        <item x="185"/>
        <item x="135"/>
        <item x="174"/>
        <item x="118"/>
        <item x="30"/>
        <item x="202"/>
        <item x="85"/>
        <item x="112"/>
        <item x="138"/>
        <item x="79"/>
        <item x="179"/>
        <item x="27"/>
        <item x="153"/>
        <item x="213"/>
        <item x="158"/>
        <item x="169"/>
        <item x="164"/>
        <item x="40"/>
        <item x="121"/>
        <item x="124"/>
        <item x="216"/>
        <item x="210"/>
        <item x="154"/>
        <item x="78"/>
        <item x="196"/>
        <item x="132"/>
        <item x="42"/>
        <item x="126"/>
        <item x="163"/>
        <item x="204"/>
        <item x="193"/>
        <item x="156"/>
        <item x="137"/>
        <item x="94"/>
        <item x="110"/>
        <item x="52"/>
        <item x="212"/>
        <item x="208"/>
        <item x="136"/>
        <item x="176"/>
        <item x="25"/>
        <item x="96"/>
        <item x="207"/>
        <item x="95"/>
        <item x="98"/>
        <item x="74"/>
        <item x="20"/>
        <item x="162"/>
        <item x="141"/>
        <item x="86"/>
        <item x="181"/>
        <item x="81"/>
        <item x="90"/>
        <item x="45"/>
        <item x="89"/>
        <item x="62"/>
        <item x="97"/>
        <item x="203"/>
        <item x="146"/>
        <item x="69"/>
        <item x="100"/>
        <item x="92"/>
        <item x="88"/>
        <item x="125"/>
        <item x="134"/>
        <item x="116"/>
        <item x="83"/>
        <item x="33"/>
        <item x="123"/>
        <item x="19"/>
        <item x="225"/>
        <item x="152"/>
        <item x="6"/>
        <item x="49"/>
        <item x="11"/>
        <item x="186"/>
        <item x="117"/>
        <item x="113"/>
        <item x="1"/>
        <item x="84"/>
        <item x="115"/>
        <item x="17"/>
        <item x="91"/>
        <item x="140"/>
        <item x="108"/>
        <item x="15"/>
        <item x="148"/>
        <item x="144"/>
        <item x="149"/>
        <item x="7"/>
        <item x="55"/>
        <item x="192"/>
        <item x="31"/>
        <item x="50"/>
        <item x="3"/>
        <item x="180"/>
        <item x="51"/>
        <item x="168"/>
        <item x="166"/>
        <item x="56"/>
        <item x="35"/>
        <item x="32"/>
        <item x="53"/>
        <item x="111"/>
        <item x="160"/>
        <item x="171"/>
        <item x="114"/>
        <item x="59"/>
        <item x="139"/>
        <item x="18"/>
        <item x="5"/>
        <item x="178"/>
        <item x="155"/>
        <item x="143"/>
        <item x="43"/>
        <item x="60"/>
        <item x="109"/>
        <item x="223"/>
        <item x="131"/>
        <item x="29"/>
        <item x="54"/>
        <item x="73"/>
        <item x="99"/>
        <item x="197"/>
        <item x="71"/>
        <item x="4"/>
        <item x="191"/>
        <item x="226"/>
        <item x="214"/>
        <item x="44"/>
        <item x="183"/>
        <item x="211"/>
        <item x="128"/>
        <item x="105"/>
        <item x="157"/>
        <item x="173"/>
        <item x="93"/>
        <item x="170"/>
        <item x="21"/>
        <item x="107"/>
        <item x="218"/>
        <item x="201"/>
        <item x="165"/>
        <item x="198"/>
        <item x="222"/>
        <item x="75"/>
        <item x="215"/>
        <item x="219"/>
        <item x="159"/>
        <item x="182"/>
        <item x="65"/>
        <item x="147"/>
        <item x="66"/>
        <item x="127"/>
        <item x="133"/>
        <item x="200"/>
        <item x="188"/>
        <item x="175"/>
        <item x="190"/>
        <item x="22"/>
        <item x="77"/>
        <item x="64"/>
        <item x="82"/>
        <item x="189"/>
        <item x="209"/>
        <item x="2"/>
        <item x="58"/>
        <item x="23"/>
        <item x="24"/>
        <item x="38"/>
        <item x="37"/>
        <item x="41"/>
        <item x="57"/>
        <item x="39"/>
        <item x="8"/>
        <item x="14"/>
        <item x="34"/>
        <item x="0"/>
        <item x="184"/>
        <item x="142"/>
        <item x="9"/>
        <item x="61"/>
        <item x="10"/>
        <item x="80"/>
        <item x="48"/>
        <item x="145"/>
        <item x="67"/>
        <item x="221"/>
        <item x="26"/>
        <item x="119"/>
        <item x="177"/>
        <item x="161"/>
        <item x="72"/>
        <item x="195"/>
        <item x="150"/>
        <item x="120"/>
        <item x="103"/>
        <item x="76"/>
        <item x="106"/>
        <item x="68"/>
        <item x="167"/>
        <item t="default"/>
      </items>
    </pivotField>
    <pivotField showAll="0"/>
    <pivotField showAll="0">
      <items count="119">
        <item x="39"/>
        <item x="23"/>
        <item x="96"/>
        <item x="30"/>
        <item x="99"/>
        <item x="91"/>
        <item x="110"/>
        <item x="9"/>
        <item x="86"/>
        <item x="69"/>
        <item x="55"/>
        <item x="0"/>
        <item x="26"/>
        <item x="20"/>
        <item x="100"/>
        <item x="92"/>
        <item x="90"/>
        <item x="80"/>
        <item x="106"/>
        <item x="61"/>
        <item x="109"/>
        <item x="40"/>
        <item x="10"/>
        <item x="107"/>
        <item x="68"/>
        <item x="19"/>
        <item x="17"/>
        <item x="59"/>
        <item x="88"/>
        <item x="77"/>
        <item x="12"/>
        <item x="41"/>
        <item x="64"/>
        <item x="29"/>
        <item x="98"/>
        <item x="15"/>
        <item x="24"/>
        <item x="74"/>
        <item x="1"/>
        <item x="104"/>
        <item x="16"/>
        <item x="6"/>
        <item x="114"/>
        <item x="36"/>
        <item x="113"/>
        <item x="111"/>
        <item x="2"/>
        <item x="13"/>
        <item x="5"/>
        <item x="42"/>
        <item x="105"/>
        <item x="67"/>
        <item x="103"/>
        <item x="94"/>
        <item x="81"/>
        <item x="49"/>
        <item x="65"/>
        <item x="70"/>
        <item x="18"/>
        <item x="44"/>
        <item x="93"/>
        <item x="48"/>
        <item x="37"/>
        <item x="97"/>
        <item x="62"/>
        <item x="84"/>
        <item x="52"/>
        <item x="21"/>
        <item x="116"/>
        <item x="47"/>
        <item x="7"/>
        <item x="54"/>
        <item x="34"/>
        <item x="87"/>
        <item x="25"/>
        <item x="66"/>
        <item x="95"/>
        <item x="14"/>
        <item x="8"/>
        <item x="75"/>
        <item x="3"/>
        <item x="46"/>
        <item x="71"/>
        <item x="35"/>
        <item x="58"/>
        <item x="108"/>
        <item x="28"/>
        <item x="33"/>
        <item x="112"/>
        <item x="11"/>
        <item x="101"/>
        <item x="45"/>
        <item x="51"/>
        <item x="57"/>
        <item x="22"/>
        <item x="115"/>
        <item x="63"/>
        <item x="56"/>
        <item x="27"/>
        <item x="50"/>
        <item x="102"/>
        <item x="72"/>
        <item x="31"/>
        <item x="89"/>
        <item x="38"/>
        <item x="76"/>
        <item x="60"/>
        <item x="4"/>
        <item x="83"/>
        <item x="43"/>
        <item x="73"/>
        <item x="32"/>
        <item x="53"/>
        <item x="78"/>
        <item x="79"/>
        <item x="117"/>
        <item x="82"/>
        <item x="85"/>
        <item t="default"/>
      </items>
    </pivotField>
    <pivotField showAll="0"/>
    <pivotField showAll="0">
      <items count="3">
        <item x="0"/>
        <item x="1"/>
        <item t="default"/>
      </items>
    </pivotField>
    <pivotField dragToRow="0" dragToCol="0" dragToPage="0" showAll="0" defaultSubtotal="0"/>
  </pivotFields>
  <rowFields count="1">
    <field x="10"/>
  </rowFields>
  <rowItems count="7">
    <i>
      <x/>
    </i>
    <i>
      <x v="1"/>
    </i>
    <i>
      <x v="2"/>
    </i>
    <i>
      <x v="3"/>
    </i>
    <i>
      <x v="4"/>
    </i>
    <i>
      <x v="5"/>
    </i>
    <i t="grand">
      <x/>
    </i>
  </rowItems>
  <colItems count="1">
    <i/>
  </colItems>
  <dataFields count="1">
    <dataField name="Total Jobs" fld="1" subtotal="count" baseField="1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49" name="publishedAt">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228</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D211BC7-B4D2-4155-B284-F66FF164A647}" sourceName="city">
  <pivotTables>
    <pivotTable tabId="4" name="PivotTable1"/>
    <pivotTable tabId="4" name="PivotTable3"/>
    <pivotTable tabId="4" name="PivotTable6"/>
    <pivotTable tabId="5" name="PivotTable1"/>
    <pivotTable tabId="5" name="PivotTable2"/>
    <pivotTable tabId="5" name="PivotTable3"/>
    <pivotTable tabId="4" name="PivotTable7"/>
  </pivotTables>
  <data>
    <tabular pivotCacheId="1737079320">
      <items count="118">
        <i x="39" s="1"/>
        <i x="23" s="1"/>
        <i x="96" s="1"/>
        <i x="30" s="1"/>
        <i x="99" s="1"/>
        <i x="91" s="1"/>
        <i x="110" s="1"/>
        <i x="9" s="1"/>
        <i x="86" s="1"/>
        <i x="69" s="1"/>
        <i x="55" s="1"/>
        <i x="0" s="1"/>
        <i x="26" s="1"/>
        <i x="20" s="1"/>
        <i x="100" s="1"/>
        <i x="92" s="1"/>
        <i x="90" s="1"/>
        <i x="80" s="1"/>
        <i x="106" s="1"/>
        <i x="61" s="1"/>
        <i x="109" s="1"/>
        <i x="40" s="1"/>
        <i x="10" s="1"/>
        <i x="107" s="1"/>
        <i x="68" s="1"/>
        <i x="19" s="1"/>
        <i x="17" s="1"/>
        <i x="59" s="1"/>
        <i x="88" s="1"/>
        <i x="77" s="1"/>
        <i x="12" s="1"/>
        <i x="41" s="1"/>
        <i x="64" s="1"/>
        <i x="29" s="1"/>
        <i x="98" s="1"/>
        <i x="15" s="1"/>
        <i x="24" s="1"/>
        <i x="74" s="1"/>
        <i x="1" s="1"/>
        <i x="104" s="1"/>
        <i x="16" s="1"/>
        <i x="6" s="1"/>
        <i x="114" s="1"/>
        <i x="36" s="1"/>
        <i x="113" s="1"/>
        <i x="111" s="1"/>
        <i x="2" s="1"/>
        <i x="13" s="1"/>
        <i x="5" s="1"/>
        <i x="42" s="1"/>
        <i x="105" s="1"/>
        <i x="67" s="1"/>
        <i x="103" s="1"/>
        <i x="94" s="1"/>
        <i x="81" s="1"/>
        <i x="49" s="1"/>
        <i x="65" s="1"/>
        <i x="70" s="1"/>
        <i x="18" s="1"/>
        <i x="44" s="1"/>
        <i x="93" s="1"/>
        <i x="48" s="1"/>
        <i x="37" s="1"/>
        <i x="97" s="1"/>
        <i x="62" s="1"/>
        <i x="84" s="1"/>
        <i x="52" s="1"/>
        <i x="21" s="1"/>
        <i x="116" s="1"/>
        <i x="47" s="1"/>
        <i x="7" s="1"/>
        <i x="54" s="1"/>
        <i x="34" s="1"/>
        <i x="87" s="1"/>
        <i x="25" s="1"/>
        <i x="66" s="1"/>
        <i x="95" s="1"/>
        <i x="14" s="1"/>
        <i x="8" s="1"/>
        <i x="75" s="1"/>
        <i x="3" s="1"/>
        <i x="46" s="1"/>
        <i x="71" s="1"/>
        <i x="35" s="1"/>
        <i x="58" s="1"/>
        <i x="108" s="1"/>
        <i x="28" s="1"/>
        <i x="33" s="1"/>
        <i x="112" s="1"/>
        <i x="11" s="1"/>
        <i x="101" s="1"/>
        <i x="45" s="1"/>
        <i x="51" s="1"/>
        <i x="57" s="1"/>
        <i x="22" s="1"/>
        <i x="115" s="1"/>
        <i x="63" s="1"/>
        <i x="56" s="1"/>
        <i x="27" s="1"/>
        <i x="50" s="1"/>
        <i x="102" s="1"/>
        <i x="72" s="1"/>
        <i x="31" s="1"/>
        <i x="89" s="1"/>
        <i x="38" s="1"/>
        <i x="76" s="1"/>
        <i x="60" s="1"/>
        <i x="4" s="1"/>
        <i x="83" s="1"/>
        <i x="43" s="1"/>
        <i x="73" s="1"/>
        <i x="32" s="1"/>
        <i x="53" s="1"/>
        <i x="78" s="1"/>
        <i x="79" s="1"/>
        <i x="117" s="1"/>
        <i x="82" s="1"/>
        <i x="8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7D12948E-D84B-4246-B2D9-BBA67794A265}" sourceName="sector">
  <pivotTables>
    <pivotTable tabId="4" name="PivotTable3"/>
    <pivotTable tabId="4" name="PivotTable1"/>
    <pivotTable tabId="4" name="PivotTable6"/>
    <pivotTable tabId="5" name="PivotTable1"/>
    <pivotTable tabId="5" name="PivotTable2"/>
    <pivotTable tabId="5" name="PivotTable3"/>
    <pivotTable tabId="4" name="PivotTable7"/>
  </pivotTables>
  <data>
    <tabular pivotCacheId="1737079320">
      <items count="227">
        <i x="122" s="1"/>
        <i x="199" s="1"/>
        <i x="28" s="1"/>
        <i x="12" s="1"/>
        <i x="87" s="1"/>
        <i x="101" s="1"/>
        <i x="194" s="1"/>
        <i x="104" s="1"/>
        <i x="102" s="1"/>
        <i x="63" s="1"/>
        <i x="187" s="1"/>
        <i x="224" s="1"/>
        <i x="172" s="1"/>
        <i x="129" s="1"/>
        <i x="70" s="1"/>
        <i x="206" s="1"/>
        <i x="220" s="1"/>
        <i x="205" s="1"/>
        <i x="217" s="1"/>
        <i x="46" s="1"/>
        <i x="16" s="1"/>
        <i x="36" s="1"/>
        <i x="47" s="1"/>
        <i x="13" s="1"/>
        <i x="151" s="1"/>
        <i x="130" s="1"/>
        <i x="185" s="1"/>
        <i x="135" s="1"/>
        <i x="174" s="1"/>
        <i x="118" s="1"/>
        <i x="30" s="1"/>
        <i x="202" s="1"/>
        <i x="85" s="1"/>
        <i x="112" s="1"/>
        <i x="138" s="1"/>
        <i x="79" s="1"/>
        <i x="179" s="1"/>
        <i x="27" s="1"/>
        <i x="153" s="1"/>
        <i x="213" s="1"/>
        <i x="158" s="1"/>
        <i x="169" s="1"/>
        <i x="164" s="1"/>
        <i x="40" s="1"/>
        <i x="121" s="1"/>
        <i x="124" s="1"/>
        <i x="216" s="1"/>
        <i x="210" s="1"/>
        <i x="154" s="1"/>
        <i x="78" s="1"/>
        <i x="196" s="1"/>
        <i x="132" s="1"/>
        <i x="42" s="1"/>
        <i x="126" s="1"/>
        <i x="163" s="1"/>
        <i x="204" s="1"/>
        <i x="193" s="1"/>
        <i x="156" s="1"/>
        <i x="137" s="1"/>
        <i x="94" s="1"/>
        <i x="110" s="1"/>
        <i x="52" s="1"/>
        <i x="212" s="1"/>
        <i x="208" s="1"/>
        <i x="136" s="1"/>
        <i x="176" s="1"/>
        <i x="25" s="1"/>
        <i x="96" s="1"/>
        <i x="207" s="1"/>
        <i x="95" s="1"/>
        <i x="98" s="1"/>
        <i x="74" s="1"/>
        <i x="20" s="1"/>
        <i x="162" s="1"/>
        <i x="141" s="1"/>
        <i x="86" s="1"/>
        <i x="181" s="1"/>
        <i x="81" s="1"/>
        <i x="90" s="1"/>
        <i x="45" s="1"/>
        <i x="89" s="1"/>
        <i x="62" s="1"/>
        <i x="97" s="1"/>
        <i x="203" s="1"/>
        <i x="146" s="1"/>
        <i x="69" s="1"/>
        <i x="100" s="1"/>
        <i x="92" s="1"/>
        <i x="88" s="1"/>
        <i x="125" s="1"/>
        <i x="134" s="1"/>
        <i x="116" s="1"/>
        <i x="83" s="1"/>
        <i x="33" s="1"/>
        <i x="123" s="1"/>
        <i x="19" s="1"/>
        <i x="225" s="1"/>
        <i x="152" s="1"/>
        <i x="6" s="1"/>
        <i x="49" s="1"/>
        <i x="11" s="1"/>
        <i x="186" s="1"/>
        <i x="117" s="1"/>
        <i x="113" s="1"/>
        <i x="1" s="1"/>
        <i x="84" s="1"/>
        <i x="115" s="1"/>
        <i x="17" s="1"/>
        <i x="91" s="1"/>
        <i x="140" s="1"/>
        <i x="108" s="1"/>
        <i x="15" s="1"/>
        <i x="148" s="1"/>
        <i x="144" s="1"/>
        <i x="149" s="1"/>
        <i x="7" s="1"/>
        <i x="55" s="1"/>
        <i x="192" s="1"/>
        <i x="31" s="1"/>
        <i x="50" s="1"/>
        <i x="3" s="1"/>
        <i x="180" s="1"/>
        <i x="51" s="1"/>
        <i x="168" s="1"/>
        <i x="166" s="1"/>
        <i x="56" s="1"/>
        <i x="35" s="1"/>
        <i x="32" s="1"/>
        <i x="53" s="1"/>
        <i x="111" s="1"/>
        <i x="160" s="1"/>
        <i x="171" s="1"/>
        <i x="114" s="1"/>
        <i x="59" s="1"/>
        <i x="139" s="1"/>
        <i x="18" s="1"/>
        <i x="5" s="1"/>
        <i x="178" s="1"/>
        <i x="155" s="1"/>
        <i x="143" s="1"/>
        <i x="43" s="1"/>
        <i x="60" s="1"/>
        <i x="109" s="1"/>
        <i x="223" s="1"/>
        <i x="131" s="1"/>
        <i x="29" s="1"/>
        <i x="54" s="1"/>
        <i x="73" s="1"/>
        <i x="99" s="1"/>
        <i x="197" s="1"/>
        <i x="71" s="1"/>
        <i x="4" s="1"/>
        <i x="191" s="1"/>
        <i x="226" s="1"/>
        <i x="214" s="1"/>
        <i x="44" s="1"/>
        <i x="183" s="1"/>
        <i x="211" s="1"/>
        <i x="128" s="1"/>
        <i x="105" s="1"/>
        <i x="157" s="1"/>
        <i x="173" s="1"/>
        <i x="93" s="1"/>
        <i x="170" s="1"/>
        <i x="21" s="1"/>
        <i x="107" s="1"/>
        <i x="218" s="1"/>
        <i x="201" s="1"/>
        <i x="165" s="1"/>
        <i x="198" s="1"/>
        <i x="222" s="1"/>
        <i x="75" s="1"/>
        <i x="215" s="1"/>
        <i x="219" s="1"/>
        <i x="159" s="1"/>
        <i x="182" s="1"/>
        <i x="65" s="1"/>
        <i x="147" s="1"/>
        <i x="66" s="1"/>
        <i x="127" s="1"/>
        <i x="133" s="1"/>
        <i x="200" s="1"/>
        <i x="188" s="1"/>
        <i x="175" s="1"/>
        <i x="190" s="1"/>
        <i x="22" s="1"/>
        <i x="77" s="1"/>
        <i x="64" s="1"/>
        <i x="82" s="1"/>
        <i x="189" s="1"/>
        <i x="209" s="1"/>
        <i x="2" s="1"/>
        <i x="58" s="1"/>
        <i x="23" s="1"/>
        <i x="24" s="1"/>
        <i x="38" s="1"/>
        <i x="37" s="1"/>
        <i x="41" s="1"/>
        <i x="57" s="1"/>
        <i x="39" s="1"/>
        <i x="8" s="1"/>
        <i x="14" s="1"/>
        <i x="34" s="1"/>
        <i x="0" s="1"/>
        <i x="184" s="1"/>
        <i x="142" s="1"/>
        <i x="9" s="1"/>
        <i x="61" s="1"/>
        <i x="10" s="1"/>
        <i x="80" s="1"/>
        <i x="48" s="1"/>
        <i x="145" s="1"/>
        <i x="67" s="1"/>
        <i x="221" s="1"/>
        <i x="26" s="1"/>
        <i x="119" s="1"/>
        <i x="177" s="1"/>
        <i x="161" s="1"/>
        <i x="72" s="1"/>
        <i x="195" s="1"/>
        <i x="150" s="1"/>
        <i x="120" s="1"/>
        <i x="103" s="1"/>
        <i x="76" s="1"/>
        <i x="106" s="1"/>
        <i x="68" s="1"/>
        <i x="16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Type" xr10:uid="{04A75E44-70BE-45F2-97D8-5A8119FB8485}" sourceName="workType">
  <pivotTables>
    <pivotTable tabId="4" name="PivotTable3"/>
    <pivotTable tabId="4" name="PivotTable1"/>
    <pivotTable tabId="4" name="PivotTable6"/>
    <pivotTable tabId="5" name="PivotTable1"/>
    <pivotTable tabId="5" name="PivotTable2"/>
    <pivotTable tabId="5" name="PivotTable3"/>
    <pivotTable tabId="4" name="PivotTable7"/>
  </pivotTables>
  <data>
    <tabular pivotCacheId="1737079320">
      <items count="132">
        <i x="80" s="1"/>
        <i x="85" s="1"/>
        <i x="77" s="1"/>
        <i x="68" s="1"/>
        <i x="88" s="1"/>
        <i x="75" s="1"/>
        <i x="107" s="1"/>
        <i x="125" s="1"/>
        <i x="103" s="1"/>
        <i x="101" s="1"/>
        <i x="102" s="1"/>
        <i x="49" s="1"/>
        <i x="116" s="1"/>
        <i x="6" s="1"/>
        <i x="71" s="1"/>
        <i x="19" s="1"/>
        <i x="9" s="1"/>
        <i x="100" s="1"/>
        <i x="78" s="1"/>
        <i x="111" s="1"/>
        <i x="23" s="1"/>
        <i x="47" s="1"/>
        <i x="57" s="1"/>
        <i x="55" s="1"/>
        <i x="48" s="1"/>
        <i x="24" s="1"/>
        <i x="53" s="1"/>
        <i x="81" s="1"/>
        <i x="52" s="1"/>
        <i x="54" s="1"/>
        <i x="56" s="1"/>
        <i x="10" s="1"/>
        <i x="94" s="1"/>
        <i x="8" s="1"/>
        <i x="76" s="1"/>
        <i x="21" s="1"/>
        <i x="29" s="1"/>
        <i x="124" s="1"/>
        <i x="127" s="1"/>
        <i x="110" s="1"/>
        <i x="115" s="1"/>
        <i x="61" s="1"/>
        <i x="66" s="1"/>
        <i x="1" s="1"/>
        <i x="122" s="1"/>
        <i x="5" s="1"/>
        <i x="0" s="1"/>
        <i x="129" s="1"/>
        <i x="26" s="1"/>
        <i x="126" s="1"/>
        <i x="120" s="1"/>
        <i x="25" s="1"/>
        <i x="15" s="1"/>
        <i x="11" s="1"/>
        <i x="69" s="1"/>
        <i x="86" s="1"/>
        <i x="70" s="1"/>
        <i x="79" s="1"/>
        <i x="83" s="1"/>
        <i x="73" s="1"/>
        <i x="72" s="1"/>
        <i x="46" s="1"/>
        <i x="12" s="1"/>
        <i x="93" s="1"/>
        <i x="39" s="1"/>
        <i x="62" s="1"/>
        <i x="98" s="1"/>
        <i x="92" s="1"/>
        <i x="91" s="1"/>
        <i x="89" s="1"/>
        <i x="95" s="1"/>
        <i x="90" s="1"/>
        <i x="97" s="1"/>
        <i x="99" s="1"/>
        <i x="96" s="1"/>
        <i x="3" s="1"/>
        <i x="119" s="1"/>
        <i x="2" s="1"/>
        <i x="4" s="1"/>
        <i x="13" s="1"/>
        <i x="63" s="1"/>
        <i x="67" s="1"/>
        <i x="18" s="1"/>
        <i x="50" s="1"/>
        <i x="20" s="1"/>
        <i x="22" s="1"/>
        <i x="58" s="1"/>
        <i x="118" s="1"/>
        <i x="44" s="1"/>
        <i x="121" s="1"/>
        <i x="130" s="1"/>
        <i x="128" s="1"/>
        <i x="38" s="1"/>
        <i x="37" s="1"/>
        <i x="40" s="1"/>
        <i x="42" s="1"/>
        <i x="112" s="1"/>
        <i x="45" s="1"/>
        <i x="35" s="1"/>
        <i x="36" s="1"/>
        <i x="43" s="1"/>
        <i x="7" s="1"/>
        <i x="74" s="1"/>
        <i x="117" s="1"/>
        <i x="28" s="1"/>
        <i x="59" s="1"/>
        <i x="65" s="1"/>
        <i x="60" s="1"/>
        <i x="131" s="1"/>
        <i x="114" s="1"/>
        <i x="123" s="1"/>
        <i x="84" s="1"/>
        <i x="87" s="1"/>
        <i x="17" s="1"/>
        <i x="14" s="1"/>
        <i x="16" s="1"/>
        <i x="33" s="1"/>
        <i x="27" s="1"/>
        <i x="32" s="1"/>
        <i x="51" s="1"/>
        <i x="34" s="1"/>
        <i x="41" s="1"/>
        <i x="82" s="1"/>
        <i x="31" s="1"/>
        <i x="30" s="1"/>
        <i x="64" s="1"/>
        <i x="105" s="1"/>
        <i x="109" s="1"/>
        <i x="108" s="1"/>
        <i x="104" s="1"/>
        <i x="113" s="1"/>
        <i x="10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D755CB1-0FE9-44C7-9AB4-B8E45F404D9A}" sourceName="Month">
  <pivotTables>
    <pivotTable tabId="4" name="PivotTable1"/>
    <pivotTable tabId="4" name="PivotTable7"/>
  </pivotTables>
  <data>
    <tabular pivotCacheId="1737079320">
      <items count="12">
        <i x="0" s="1"/>
        <i x="3" s="1"/>
        <i x="5" s="1"/>
        <i x="10" s="1"/>
        <i x="4" s="1"/>
        <i x="2" s="1"/>
        <i x="7" s="1"/>
        <i x="11" s="1"/>
        <i x="6" s="1"/>
        <i x="9" s="1"/>
        <i x="8"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65316FA-8146-497B-A9F7-1D610083716D}" sourceName="Year">
  <pivotTables>
    <pivotTable tabId="4" name="PivotTable1"/>
    <pivotTable tabId="4" name="PivotTable7"/>
  </pivotTables>
  <data>
    <tabular pivotCacheId="173707932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523CECA-8826-4353-9941-FD12B8244B62}" cache="Slicer_city" caption="city" columnCount="2" rowHeight="247650"/>
  <slicer name="sector" xr10:uid="{6A533A1B-CFBB-40ED-A790-0A3D2DC36AE0}" cache="Slicer_sector" caption="sector" startItem="27" style="SlicerStyleLight4" rowHeight="247650"/>
  <slicer name="workType" xr10:uid="{9BAD9F14-F24E-45CE-BBA8-30C0E2D4B408}" cache="Slicer_workType" caption="workType" rowHeight="247650"/>
  <slicer name="Month" xr10:uid="{59FAED61-B118-407E-83A8-F6013C5D4D7F}" cache="Slicer_Month" rowHeight="247650"/>
  <slicer name="Year" xr10:uid="{5D78A07D-0DEB-4835-A436-47F19938120B}" cache="Slicer_Year"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1" xr10:uid="{623FD8CE-C4B0-487B-B0A0-C1ED0238758D}" cache="Slicer_sector" caption="sector" startItem="189" style="SlicerStyleOther2" rowHeight="247650"/>
  <slicer name="Month 1" xr10:uid="{8768FE63-DF39-47C7-8989-76CDD285B03E}" cache="Slicer_Month" columnCount="3" style="Slicer Style 1" rowHeight="247650"/>
  <slicer name="Year 1" xr10:uid="{EA67E9A4-9E57-4B68-8401-6FE17404400F}" cache="Slicer_Year"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AF8027-218A-44B5-AF38-0C888FF5E1C0}" name="Table1" displayName="Table1" ref="A1:R950" totalsRowShown="0">
  <autoFilter ref="A1:R950" xr:uid="{B9AF8027-218A-44B5-AF38-0C888FF5E1C0}"/>
  <tableColumns count="18">
    <tableColumn id="1" xr3:uid="{2462CAE9-9B42-49DC-AF69-19DC50FAB79E}" name="Column1"/>
    <tableColumn id="2" xr3:uid="{CCDF2C7A-EE72-449A-A30C-AFD076A89B29}" name="id"/>
    <tableColumn id="3" xr3:uid="{21998748-6493-4BC4-BC0B-3085BEFE2E1A}" name="publishedAt" dataDxfId="14"/>
    <tableColumn id="17" xr3:uid="{0E766BBE-3424-4863-AEE8-6CDBC95E8877}" name="Month" dataDxfId="13">
      <calculatedColumnFormula>TEXT(Table1[[#This Row],[publishedAt]],"MMM")</calculatedColumnFormula>
    </tableColumn>
    <tableColumn id="18" xr3:uid="{124C30B4-1978-4967-8D6B-11376BD10E1B}" name="Year" dataDxfId="12">
      <calculatedColumnFormula>TEXT(Table1[[#This Row],[publishedAt]],"YYY")</calculatedColumnFormula>
    </tableColumn>
    <tableColumn id="4" xr3:uid="{B1366074-7148-42F2-8DEF-0E391AAB54A3}" name="title"/>
    <tableColumn id="5" xr3:uid="{3CDB7054-4E27-47D2-BD38-E39F9CA33EF9}" name="companyName"/>
    <tableColumn id="6" xr3:uid="{E1CBBD29-A092-44BB-BC0B-9B3D92C07CB3}" name="postedTime"/>
    <tableColumn id="7" xr3:uid="{0CDA536C-5340-4288-853B-BF3E2908B6B4}" name="applicationsCount"/>
    <tableColumn id="8" xr3:uid="{A3B4CD16-1FB7-4F4F-BA1B-C4B621DEBF66}" name="description" dataDxfId="11"/>
    <tableColumn id="9" xr3:uid="{1A6B5768-5967-4B4F-A98A-770404A28826}" name="contractType"/>
    <tableColumn id="10" xr3:uid="{0A46FB51-227B-41CE-931D-6544CF403756}" name="experienceLevel"/>
    <tableColumn id="11" xr3:uid="{CB8A8718-41C8-433E-B7E5-15670AB20897}" name="workType"/>
    <tableColumn id="12" xr3:uid="{03CC391D-F9BB-477B-8013-BC72C9EC6C48}" name="sector"/>
    <tableColumn id="13" xr3:uid="{B4E046DC-98FA-43D3-90E3-E49935EC7A59}" name="companyId"/>
    <tableColumn id="14" xr3:uid="{4E7712A4-BDC4-4BD0-AE62-5A5D914CD7B8}" name="city"/>
    <tableColumn id="15" xr3:uid="{C9FE0893-3CAB-400B-AD61-4F415A4598B5}" name="state"/>
    <tableColumn id="16" xr3:uid="{A82680E4-2D2D-463C-8253-6EAF76955877}" name="recently_posted_job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ublishedAt" xr10:uid="{3B3B5AFF-B1EB-4CBE-A291-82C8925E7E35}" sourceName="publishedAt">
  <pivotTables>
    <pivotTable tabId="4" name="PivotTable1"/>
    <pivotTable tabId="4" name="PivotTable2"/>
    <pivotTable tabId="4" name="PivotTable3"/>
    <pivotTable tabId="4" name="PivotTable6"/>
    <pivotTable tabId="5" name="PivotTable1"/>
    <pivotTable tabId="5" name="PivotTable2"/>
    <pivotTable tabId="5" name="PivotTable3"/>
    <pivotTable tabId="4" name="PivotTable7"/>
  </pivotTables>
  <state minimalRefreshVersion="6" lastRefreshVersion="6" pivotCacheId="1737079320"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ublishedAt" xr10:uid="{9981147B-65AE-400E-B1CD-FFC138CCBBB8}" cache="NativeTimeline_publishedAt" caption="publishedAt" level="2" selectionLevel="0" scrollPosition="2023-04-24T00:00:00" style="TimeSlicerStyleLight4"/>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4494C-E203-464C-8C22-2EA6E1B673CF}">
  <dimension ref="A3:J977"/>
  <sheetViews>
    <sheetView topLeftCell="A151" zoomScaleNormal="100" workbookViewId="0">
      <selection activeCell="D166" sqref="D164:E382"/>
    </sheetView>
  </sheetViews>
  <sheetFormatPr defaultRowHeight="14.4" x14ac:dyDescent="0.3"/>
  <cols>
    <col min="1" max="1" width="22.6640625" bestFit="1" customWidth="1"/>
    <col min="2" max="2" width="23.21875" customWidth="1"/>
    <col min="3" max="3" width="23.88671875" bestFit="1" customWidth="1"/>
    <col min="4" max="4" width="19.77734375" style="10" customWidth="1"/>
    <col min="5" max="5" width="25.88671875" customWidth="1"/>
    <col min="6" max="6" width="15.5546875" customWidth="1"/>
    <col min="7" max="7" width="11.88671875" customWidth="1"/>
    <col min="8" max="8" width="12.88671875" customWidth="1"/>
    <col min="10" max="10" width="14" customWidth="1"/>
  </cols>
  <sheetData>
    <row r="3" spans="1:10" x14ac:dyDescent="0.3">
      <c r="A3" s="2" t="s">
        <v>2544</v>
      </c>
      <c r="B3" t="s">
        <v>2542</v>
      </c>
      <c r="C3" t="s">
        <v>2543</v>
      </c>
      <c r="F3" s="4" t="s">
        <v>2546</v>
      </c>
      <c r="G3" s="4" t="s">
        <v>2549</v>
      </c>
      <c r="H3" t="s">
        <v>2550</v>
      </c>
      <c r="J3" s="6" t="s">
        <v>2543</v>
      </c>
    </row>
    <row r="4" spans="1:10" x14ac:dyDescent="0.3">
      <c r="A4" s="3" t="s">
        <v>83</v>
      </c>
      <c r="B4" s="15">
        <v>41968</v>
      </c>
      <c r="C4" s="15">
        <v>355</v>
      </c>
      <c r="F4" t="str">
        <f>A4</f>
        <v>Mid-Senior level</v>
      </c>
      <c r="G4">
        <f>GETPIVOTDATA("Sum of applicationsCount",$A$3,"experienceLevel",F4)</f>
        <v>41968</v>
      </c>
      <c r="H4" s="5">
        <f>G4/GETPIVOTDATA("Sum of applicationsCount",$A$3)</f>
        <v>0.37798452684385442</v>
      </c>
      <c r="J4">
        <v>355</v>
      </c>
    </row>
    <row r="5" spans="1:10" x14ac:dyDescent="0.3">
      <c r="A5" s="3" t="s">
        <v>2547</v>
      </c>
      <c r="B5" s="15">
        <v>33610</v>
      </c>
      <c r="C5" s="15">
        <v>309</v>
      </c>
      <c r="F5" t="str">
        <f t="shared" ref="F5:F8" si="0">A5</f>
        <v>EntryLevel</v>
      </c>
      <c r="G5">
        <f>GETPIVOTDATA("Sum of applicationsCount",$A$3,"experienceLevel",F5)</f>
        <v>33610</v>
      </c>
      <c r="H5" s="5">
        <f>G5/GETPIVOTDATA("Sum of applicationsCount",$A$3)</f>
        <v>0.30270825265016077</v>
      </c>
      <c r="J5">
        <v>309</v>
      </c>
    </row>
    <row r="6" spans="1:10" x14ac:dyDescent="0.3">
      <c r="A6" s="3" t="s">
        <v>2548</v>
      </c>
      <c r="B6" s="15">
        <v>25506</v>
      </c>
      <c r="C6" s="15">
        <v>213</v>
      </c>
      <c r="F6" t="str">
        <f>A6</f>
        <v>Senior</v>
      </c>
      <c r="G6">
        <f>GETPIVOTDATA("Sum of applicationsCount",$A$3,"experienceLevel",F6)</f>
        <v>25506</v>
      </c>
      <c r="H6" s="5">
        <f>G6/GETPIVOTDATA("Sum of applicationsCount",$A$3)</f>
        <v>0.22971962785168107</v>
      </c>
      <c r="J6">
        <v>213</v>
      </c>
    </row>
    <row r="7" spans="1:10" x14ac:dyDescent="0.3">
      <c r="A7" s="3" t="s">
        <v>1362</v>
      </c>
      <c r="B7" s="15">
        <v>9947</v>
      </c>
      <c r="C7" s="15">
        <v>72</v>
      </c>
      <c r="F7" t="str">
        <f t="shared" si="0"/>
        <v>Others</v>
      </c>
      <c r="G7">
        <f>GETPIVOTDATA("Sum of applicationsCount",$A$3,"experienceLevel",F7)</f>
        <v>9947</v>
      </c>
      <c r="H7" s="5">
        <f>G7/GETPIVOTDATA("Sum of applicationsCount",$A$3)</f>
        <v>8.9587592654303758E-2</v>
      </c>
      <c r="J7">
        <v>72</v>
      </c>
    </row>
    <row r="8" spans="1:10" x14ac:dyDescent="0.3">
      <c r="A8" s="3" t="s">
        <v>2545</v>
      </c>
      <c r="B8" s="15">
        <v>111031</v>
      </c>
      <c r="C8" s="15">
        <v>949</v>
      </c>
      <c r="F8" t="str">
        <f t="shared" si="0"/>
        <v>Grand Total</v>
      </c>
      <c r="G8">
        <f>GETPIVOTDATA("Sum of applicationsCount",$A$3)</f>
        <v>111031</v>
      </c>
      <c r="H8" s="5">
        <f>G8/GETPIVOTDATA("Sum of applicationsCount",$A$3)</f>
        <v>1</v>
      </c>
      <c r="J8" s="7">
        <v>949</v>
      </c>
    </row>
    <row r="11" spans="1:10" x14ac:dyDescent="0.3">
      <c r="A11" s="2" t="s">
        <v>2544</v>
      </c>
      <c r="B11" t="s">
        <v>2542</v>
      </c>
      <c r="C11" t="s">
        <v>2543</v>
      </c>
    </row>
    <row r="12" spans="1:10" x14ac:dyDescent="0.3">
      <c r="A12" s="3" t="s">
        <v>24</v>
      </c>
      <c r="B12">
        <v>26094</v>
      </c>
      <c r="C12">
        <v>196</v>
      </c>
    </row>
    <row r="13" spans="1:10" x14ac:dyDescent="0.3">
      <c r="A13" s="3" t="s">
        <v>104</v>
      </c>
      <c r="B13">
        <v>15188</v>
      </c>
      <c r="C13">
        <v>123</v>
      </c>
    </row>
    <row r="14" spans="1:10" x14ac:dyDescent="0.3">
      <c r="A14" s="3" t="s">
        <v>95</v>
      </c>
      <c r="B14">
        <v>9301</v>
      </c>
      <c r="C14">
        <v>67</v>
      </c>
    </row>
    <row r="15" spans="1:10" x14ac:dyDescent="0.3">
      <c r="A15" s="3" t="s">
        <v>161</v>
      </c>
      <c r="B15">
        <v>8127</v>
      </c>
      <c r="C15">
        <v>62</v>
      </c>
    </row>
    <row r="16" spans="1:10" x14ac:dyDescent="0.3">
      <c r="A16" s="3" t="s">
        <v>135</v>
      </c>
      <c r="B16">
        <v>5775</v>
      </c>
      <c r="C16">
        <v>42</v>
      </c>
    </row>
    <row r="17" spans="1:3" x14ac:dyDescent="0.3">
      <c r="A17" s="3" t="s">
        <v>42</v>
      </c>
      <c r="B17">
        <v>5553</v>
      </c>
      <c r="C17">
        <v>54</v>
      </c>
    </row>
    <row r="18" spans="1:3" x14ac:dyDescent="0.3">
      <c r="A18" s="3" t="s">
        <v>183</v>
      </c>
      <c r="B18">
        <v>5207</v>
      </c>
      <c r="C18">
        <v>30</v>
      </c>
    </row>
    <row r="19" spans="1:3" x14ac:dyDescent="0.3">
      <c r="A19" s="3" t="s">
        <v>130</v>
      </c>
      <c r="B19">
        <v>3256</v>
      </c>
      <c r="C19">
        <v>22</v>
      </c>
    </row>
    <row r="20" spans="1:3" x14ac:dyDescent="0.3">
      <c r="A20" s="3" t="s">
        <v>47</v>
      </c>
      <c r="B20">
        <v>3034</v>
      </c>
      <c r="C20">
        <v>31</v>
      </c>
    </row>
    <row r="21" spans="1:3" x14ac:dyDescent="0.3">
      <c r="A21" s="3" t="s">
        <v>254</v>
      </c>
      <c r="B21">
        <v>2693</v>
      </c>
      <c r="C21">
        <v>24</v>
      </c>
    </row>
    <row r="22" spans="1:3" x14ac:dyDescent="0.3">
      <c r="A22" s="3" t="s">
        <v>220</v>
      </c>
      <c r="B22">
        <v>2657</v>
      </c>
      <c r="C22">
        <v>25</v>
      </c>
    </row>
    <row r="23" spans="1:3" x14ac:dyDescent="0.3">
      <c r="A23" s="3" t="s">
        <v>497</v>
      </c>
      <c r="B23">
        <v>1567</v>
      </c>
      <c r="C23">
        <v>12</v>
      </c>
    </row>
    <row r="24" spans="1:3" x14ac:dyDescent="0.3">
      <c r="A24" s="3" t="s">
        <v>559</v>
      </c>
      <c r="B24">
        <v>1561</v>
      </c>
      <c r="C24">
        <v>11</v>
      </c>
    </row>
    <row r="25" spans="1:3" x14ac:dyDescent="0.3">
      <c r="A25" s="3" t="s">
        <v>351</v>
      </c>
      <c r="B25">
        <v>1549</v>
      </c>
      <c r="C25">
        <v>18</v>
      </c>
    </row>
    <row r="26" spans="1:3" x14ac:dyDescent="0.3">
      <c r="A26" s="3" t="s">
        <v>106</v>
      </c>
      <c r="B26">
        <v>1098</v>
      </c>
      <c r="C26">
        <v>10</v>
      </c>
    </row>
    <row r="27" spans="1:3" x14ac:dyDescent="0.3">
      <c r="A27" s="3" t="s">
        <v>35</v>
      </c>
      <c r="B27">
        <v>1031</v>
      </c>
      <c r="C27">
        <v>14</v>
      </c>
    </row>
    <row r="28" spans="1:3" x14ac:dyDescent="0.3">
      <c r="A28" s="3" t="s">
        <v>924</v>
      </c>
      <c r="B28">
        <v>853</v>
      </c>
      <c r="C28">
        <v>6</v>
      </c>
    </row>
    <row r="29" spans="1:3" x14ac:dyDescent="0.3">
      <c r="A29" s="3" t="s">
        <v>1215</v>
      </c>
      <c r="B29">
        <v>816</v>
      </c>
      <c r="C29">
        <v>7</v>
      </c>
    </row>
    <row r="30" spans="1:3" x14ac:dyDescent="0.3">
      <c r="A30" s="3" t="s">
        <v>856</v>
      </c>
      <c r="B30">
        <v>807</v>
      </c>
      <c r="C30">
        <v>9</v>
      </c>
    </row>
    <row r="31" spans="1:3" x14ac:dyDescent="0.3">
      <c r="A31" s="3" t="s">
        <v>730</v>
      </c>
      <c r="B31">
        <v>778</v>
      </c>
      <c r="C31">
        <v>10</v>
      </c>
    </row>
    <row r="32" spans="1:3" x14ac:dyDescent="0.3">
      <c r="A32" s="3" t="s">
        <v>745</v>
      </c>
      <c r="B32">
        <v>686</v>
      </c>
      <c r="C32">
        <v>6</v>
      </c>
    </row>
    <row r="33" spans="1:3" x14ac:dyDescent="0.3">
      <c r="A33" s="3" t="s">
        <v>299</v>
      </c>
      <c r="B33">
        <v>678</v>
      </c>
      <c r="C33">
        <v>9</v>
      </c>
    </row>
    <row r="34" spans="1:3" x14ac:dyDescent="0.3">
      <c r="A34" s="3" t="s">
        <v>423</v>
      </c>
      <c r="B34">
        <v>604</v>
      </c>
      <c r="C34">
        <v>8</v>
      </c>
    </row>
    <row r="35" spans="1:3" x14ac:dyDescent="0.3">
      <c r="A35" s="3" t="s">
        <v>78</v>
      </c>
      <c r="B35">
        <v>528</v>
      </c>
      <c r="C35">
        <v>8</v>
      </c>
    </row>
    <row r="36" spans="1:3" x14ac:dyDescent="0.3">
      <c r="A36" s="3" t="s">
        <v>1110</v>
      </c>
      <c r="B36">
        <v>454</v>
      </c>
      <c r="C36">
        <v>4</v>
      </c>
    </row>
    <row r="37" spans="1:3" x14ac:dyDescent="0.3">
      <c r="A37" s="3" t="s">
        <v>2294</v>
      </c>
      <c r="B37">
        <v>453</v>
      </c>
      <c r="C37">
        <v>3</v>
      </c>
    </row>
    <row r="38" spans="1:3" x14ac:dyDescent="0.3">
      <c r="A38" s="3" t="s">
        <v>684</v>
      </c>
      <c r="B38">
        <v>443</v>
      </c>
      <c r="C38">
        <v>5</v>
      </c>
    </row>
    <row r="39" spans="1:3" x14ac:dyDescent="0.3">
      <c r="A39" s="3" t="s">
        <v>261</v>
      </c>
      <c r="B39">
        <v>433</v>
      </c>
      <c r="C39">
        <v>6</v>
      </c>
    </row>
    <row r="40" spans="1:3" x14ac:dyDescent="0.3">
      <c r="A40" s="3" t="s">
        <v>704</v>
      </c>
      <c r="B40">
        <v>431</v>
      </c>
      <c r="C40">
        <v>3</v>
      </c>
    </row>
    <row r="41" spans="1:3" x14ac:dyDescent="0.3">
      <c r="A41" s="3" t="s">
        <v>723</v>
      </c>
      <c r="B41">
        <v>424</v>
      </c>
      <c r="C41">
        <v>4</v>
      </c>
    </row>
    <row r="42" spans="1:3" x14ac:dyDescent="0.3">
      <c r="A42" s="3" t="s">
        <v>62</v>
      </c>
      <c r="B42">
        <v>400</v>
      </c>
      <c r="C42">
        <v>2</v>
      </c>
    </row>
    <row r="43" spans="1:3" x14ac:dyDescent="0.3">
      <c r="A43" s="3" t="s">
        <v>699</v>
      </c>
      <c r="B43">
        <v>386</v>
      </c>
      <c r="C43">
        <v>3</v>
      </c>
    </row>
    <row r="44" spans="1:3" x14ac:dyDescent="0.3">
      <c r="A44" s="3" t="s">
        <v>25</v>
      </c>
      <c r="B44">
        <v>247</v>
      </c>
      <c r="C44">
        <v>3</v>
      </c>
    </row>
    <row r="45" spans="1:3" x14ac:dyDescent="0.3">
      <c r="A45" s="3" t="s">
        <v>2401</v>
      </c>
      <c r="B45">
        <v>242</v>
      </c>
      <c r="C45">
        <v>2</v>
      </c>
    </row>
    <row r="46" spans="1:3" x14ac:dyDescent="0.3">
      <c r="A46" s="3" t="s">
        <v>955</v>
      </c>
      <c r="B46">
        <v>238</v>
      </c>
      <c r="C46">
        <v>8</v>
      </c>
    </row>
    <row r="47" spans="1:3" x14ac:dyDescent="0.3">
      <c r="A47" s="3" t="s">
        <v>1026</v>
      </c>
      <c r="B47">
        <v>235</v>
      </c>
      <c r="C47">
        <v>2</v>
      </c>
    </row>
    <row r="48" spans="1:3" x14ac:dyDescent="0.3">
      <c r="A48" s="3" t="s">
        <v>197</v>
      </c>
      <c r="B48">
        <v>234</v>
      </c>
      <c r="C48">
        <v>3</v>
      </c>
    </row>
    <row r="49" spans="1:3" x14ac:dyDescent="0.3">
      <c r="A49" s="3" t="s">
        <v>1045</v>
      </c>
      <c r="B49">
        <v>215</v>
      </c>
      <c r="C49">
        <v>2</v>
      </c>
    </row>
    <row r="50" spans="1:3" x14ac:dyDescent="0.3">
      <c r="A50" s="3" t="s">
        <v>2512</v>
      </c>
      <c r="B50">
        <v>200</v>
      </c>
      <c r="C50">
        <v>1</v>
      </c>
    </row>
    <row r="51" spans="1:3" x14ac:dyDescent="0.3">
      <c r="A51" s="3" t="s">
        <v>1163</v>
      </c>
      <c r="B51">
        <v>200</v>
      </c>
      <c r="C51">
        <v>1</v>
      </c>
    </row>
    <row r="52" spans="1:3" x14ac:dyDescent="0.3">
      <c r="A52" s="3" t="s">
        <v>1548</v>
      </c>
      <c r="B52">
        <v>200</v>
      </c>
      <c r="C52">
        <v>1</v>
      </c>
    </row>
    <row r="53" spans="1:3" x14ac:dyDescent="0.3">
      <c r="A53" s="3" t="s">
        <v>1850</v>
      </c>
      <c r="B53">
        <v>200</v>
      </c>
      <c r="C53">
        <v>1</v>
      </c>
    </row>
    <row r="54" spans="1:3" x14ac:dyDescent="0.3">
      <c r="A54" s="3" t="s">
        <v>63</v>
      </c>
      <c r="B54">
        <v>200</v>
      </c>
      <c r="C54">
        <v>1</v>
      </c>
    </row>
    <row r="55" spans="1:3" x14ac:dyDescent="0.3">
      <c r="A55" s="3" t="s">
        <v>759</v>
      </c>
      <c r="B55">
        <v>200</v>
      </c>
      <c r="C55">
        <v>1</v>
      </c>
    </row>
    <row r="56" spans="1:3" x14ac:dyDescent="0.3">
      <c r="A56" s="3" t="s">
        <v>1897</v>
      </c>
      <c r="B56">
        <v>200</v>
      </c>
      <c r="C56">
        <v>1</v>
      </c>
    </row>
    <row r="57" spans="1:3" x14ac:dyDescent="0.3">
      <c r="A57" s="3" t="s">
        <v>1040</v>
      </c>
      <c r="B57">
        <v>200</v>
      </c>
      <c r="C57">
        <v>1</v>
      </c>
    </row>
    <row r="58" spans="1:3" x14ac:dyDescent="0.3">
      <c r="A58" s="3" t="s">
        <v>2081</v>
      </c>
      <c r="B58">
        <v>200</v>
      </c>
      <c r="C58">
        <v>1</v>
      </c>
    </row>
    <row r="59" spans="1:3" x14ac:dyDescent="0.3">
      <c r="A59" s="3" t="s">
        <v>846</v>
      </c>
      <c r="B59">
        <v>200</v>
      </c>
      <c r="C59">
        <v>1</v>
      </c>
    </row>
    <row r="60" spans="1:3" x14ac:dyDescent="0.3">
      <c r="A60" s="3" t="s">
        <v>177</v>
      </c>
      <c r="B60">
        <v>186</v>
      </c>
      <c r="C60">
        <v>2</v>
      </c>
    </row>
    <row r="61" spans="1:3" x14ac:dyDescent="0.3">
      <c r="A61" s="3" t="s">
        <v>639</v>
      </c>
      <c r="B61">
        <v>180</v>
      </c>
      <c r="C61">
        <v>2</v>
      </c>
    </row>
    <row r="62" spans="1:3" x14ac:dyDescent="0.3">
      <c r="A62" s="3" t="s">
        <v>1247</v>
      </c>
      <c r="B62">
        <v>163</v>
      </c>
      <c r="C62">
        <v>3</v>
      </c>
    </row>
    <row r="63" spans="1:3" x14ac:dyDescent="0.3">
      <c r="A63" s="3" t="s">
        <v>1126</v>
      </c>
      <c r="B63">
        <v>162</v>
      </c>
      <c r="C63">
        <v>1</v>
      </c>
    </row>
    <row r="64" spans="1:3" x14ac:dyDescent="0.3">
      <c r="A64" s="3" t="s">
        <v>1944</v>
      </c>
      <c r="B64">
        <v>159</v>
      </c>
      <c r="C64">
        <v>1</v>
      </c>
    </row>
    <row r="65" spans="1:3" x14ac:dyDescent="0.3">
      <c r="A65" s="3" t="s">
        <v>1316</v>
      </c>
      <c r="B65">
        <v>159</v>
      </c>
      <c r="C65">
        <v>2</v>
      </c>
    </row>
    <row r="66" spans="1:3" x14ac:dyDescent="0.3">
      <c r="A66" s="3" t="s">
        <v>310</v>
      </c>
      <c r="B66">
        <v>156</v>
      </c>
      <c r="C66">
        <v>4</v>
      </c>
    </row>
    <row r="67" spans="1:3" x14ac:dyDescent="0.3">
      <c r="A67" s="3" t="s">
        <v>2443</v>
      </c>
      <c r="B67">
        <v>152</v>
      </c>
      <c r="C67">
        <v>1</v>
      </c>
    </row>
    <row r="68" spans="1:3" x14ac:dyDescent="0.3">
      <c r="A68" s="3" t="s">
        <v>1862</v>
      </c>
      <c r="B68">
        <v>152</v>
      </c>
      <c r="C68">
        <v>1</v>
      </c>
    </row>
    <row r="69" spans="1:3" x14ac:dyDescent="0.3">
      <c r="A69" s="3" t="s">
        <v>709</v>
      </c>
      <c r="B69">
        <v>147</v>
      </c>
      <c r="C69">
        <v>4</v>
      </c>
    </row>
    <row r="70" spans="1:3" x14ac:dyDescent="0.3">
      <c r="A70" s="3" t="s">
        <v>1403</v>
      </c>
      <c r="B70">
        <v>135</v>
      </c>
      <c r="C70">
        <v>1</v>
      </c>
    </row>
    <row r="71" spans="1:3" x14ac:dyDescent="0.3">
      <c r="A71" s="3" t="s">
        <v>48</v>
      </c>
      <c r="B71">
        <v>126</v>
      </c>
      <c r="C71">
        <v>1</v>
      </c>
    </row>
    <row r="72" spans="1:3" x14ac:dyDescent="0.3">
      <c r="A72" s="3" t="s">
        <v>203</v>
      </c>
      <c r="B72">
        <v>117</v>
      </c>
      <c r="C72">
        <v>1</v>
      </c>
    </row>
    <row r="73" spans="1:3" x14ac:dyDescent="0.3">
      <c r="A73" s="3" t="s">
        <v>467</v>
      </c>
      <c r="B73">
        <v>112</v>
      </c>
      <c r="C73">
        <v>2</v>
      </c>
    </row>
    <row r="74" spans="1:3" x14ac:dyDescent="0.3">
      <c r="A74" s="3" t="s">
        <v>1857</v>
      </c>
      <c r="B74">
        <v>105</v>
      </c>
      <c r="C74">
        <v>1</v>
      </c>
    </row>
    <row r="75" spans="1:3" x14ac:dyDescent="0.3">
      <c r="A75" s="3" t="s">
        <v>2396</v>
      </c>
      <c r="B75">
        <v>101</v>
      </c>
      <c r="C75">
        <v>1</v>
      </c>
    </row>
    <row r="76" spans="1:3" x14ac:dyDescent="0.3">
      <c r="A76" s="3" t="s">
        <v>1177</v>
      </c>
      <c r="B76">
        <v>101</v>
      </c>
      <c r="C76">
        <v>1</v>
      </c>
    </row>
    <row r="77" spans="1:3" x14ac:dyDescent="0.3">
      <c r="A77" s="3" t="s">
        <v>681</v>
      </c>
      <c r="B77">
        <v>99</v>
      </c>
      <c r="C77">
        <v>1</v>
      </c>
    </row>
    <row r="78" spans="1:3" x14ac:dyDescent="0.3">
      <c r="A78" s="3" t="s">
        <v>683</v>
      </c>
      <c r="B78">
        <v>94</v>
      </c>
      <c r="C78">
        <v>1</v>
      </c>
    </row>
    <row r="79" spans="1:3" x14ac:dyDescent="0.3">
      <c r="A79" s="3" t="s">
        <v>2449</v>
      </c>
      <c r="B79">
        <v>92</v>
      </c>
      <c r="C79">
        <v>1</v>
      </c>
    </row>
    <row r="80" spans="1:3" x14ac:dyDescent="0.3">
      <c r="A80" s="3" t="s">
        <v>1642</v>
      </c>
      <c r="B80">
        <v>85</v>
      </c>
      <c r="C80">
        <v>1</v>
      </c>
    </row>
    <row r="81" spans="1:3" x14ac:dyDescent="0.3">
      <c r="A81" s="3" t="s">
        <v>264</v>
      </c>
      <c r="B81">
        <v>83</v>
      </c>
      <c r="C81">
        <v>1</v>
      </c>
    </row>
    <row r="82" spans="1:3" x14ac:dyDescent="0.3">
      <c r="A82" s="3" t="s">
        <v>2341</v>
      </c>
      <c r="B82">
        <v>77</v>
      </c>
      <c r="C82">
        <v>1</v>
      </c>
    </row>
    <row r="83" spans="1:3" x14ac:dyDescent="0.3">
      <c r="A83" s="3" t="s">
        <v>1136</v>
      </c>
      <c r="B83">
        <v>74</v>
      </c>
      <c r="C83">
        <v>1</v>
      </c>
    </row>
    <row r="84" spans="1:3" x14ac:dyDescent="0.3">
      <c r="A84" s="3" t="s">
        <v>674</v>
      </c>
      <c r="B84">
        <v>72</v>
      </c>
      <c r="C84">
        <v>1</v>
      </c>
    </row>
    <row r="85" spans="1:3" x14ac:dyDescent="0.3">
      <c r="A85" s="3" t="s">
        <v>762</v>
      </c>
      <c r="B85">
        <v>70</v>
      </c>
      <c r="C85">
        <v>1</v>
      </c>
    </row>
    <row r="86" spans="1:3" x14ac:dyDescent="0.3">
      <c r="A86" s="3" t="s">
        <v>2325</v>
      </c>
      <c r="B86">
        <v>69</v>
      </c>
      <c r="C86">
        <v>1</v>
      </c>
    </row>
    <row r="87" spans="1:3" x14ac:dyDescent="0.3">
      <c r="A87" s="3" t="s">
        <v>2492</v>
      </c>
      <c r="B87">
        <v>67</v>
      </c>
      <c r="C87">
        <v>1</v>
      </c>
    </row>
    <row r="88" spans="1:3" x14ac:dyDescent="0.3">
      <c r="A88" s="3" t="s">
        <v>2538</v>
      </c>
      <c r="B88">
        <v>59</v>
      </c>
      <c r="C88">
        <v>1</v>
      </c>
    </row>
    <row r="89" spans="1:3" x14ac:dyDescent="0.3">
      <c r="A89" s="3" t="s">
        <v>2368</v>
      </c>
      <c r="B89">
        <v>57</v>
      </c>
      <c r="C89">
        <v>2</v>
      </c>
    </row>
    <row r="90" spans="1:3" x14ac:dyDescent="0.3">
      <c r="A90" s="3" t="s">
        <v>1311</v>
      </c>
      <c r="B90">
        <v>57</v>
      </c>
      <c r="C90">
        <v>1</v>
      </c>
    </row>
    <row r="91" spans="1:3" x14ac:dyDescent="0.3">
      <c r="A91" s="3" t="s">
        <v>788</v>
      </c>
      <c r="B91">
        <v>56</v>
      </c>
      <c r="C91">
        <v>1</v>
      </c>
    </row>
    <row r="92" spans="1:3" x14ac:dyDescent="0.3">
      <c r="A92" s="3" t="s">
        <v>2055</v>
      </c>
      <c r="B92">
        <v>55</v>
      </c>
      <c r="C92">
        <v>1</v>
      </c>
    </row>
    <row r="93" spans="1:3" x14ac:dyDescent="0.3">
      <c r="A93" s="3" t="s">
        <v>2005</v>
      </c>
      <c r="B93">
        <v>55</v>
      </c>
      <c r="C93">
        <v>1</v>
      </c>
    </row>
    <row r="94" spans="1:3" x14ac:dyDescent="0.3">
      <c r="A94" s="3" t="s">
        <v>874</v>
      </c>
      <c r="B94">
        <v>55</v>
      </c>
      <c r="C94">
        <v>1</v>
      </c>
    </row>
    <row r="95" spans="1:3" x14ac:dyDescent="0.3">
      <c r="A95" s="3" t="s">
        <v>2033</v>
      </c>
      <c r="B95">
        <v>53</v>
      </c>
      <c r="C95">
        <v>1</v>
      </c>
    </row>
    <row r="96" spans="1:3" x14ac:dyDescent="0.3">
      <c r="A96" s="3" t="s">
        <v>731</v>
      </c>
      <c r="B96">
        <v>50</v>
      </c>
      <c r="C96">
        <v>2</v>
      </c>
    </row>
    <row r="97" spans="1:3" x14ac:dyDescent="0.3">
      <c r="A97" s="3" t="s">
        <v>1154</v>
      </c>
      <c r="B97">
        <v>50</v>
      </c>
      <c r="C97">
        <v>2</v>
      </c>
    </row>
    <row r="98" spans="1:3" x14ac:dyDescent="0.3">
      <c r="A98" s="3" t="s">
        <v>2536</v>
      </c>
      <c r="B98">
        <v>49</v>
      </c>
      <c r="C98">
        <v>1</v>
      </c>
    </row>
    <row r="99" spans="1:3" x14ac:dyDescent="0.3">
      <c r="A99" s="3" t="s">
        <v>675</v>
      </c>
      <c r="B99">
        <v>48</v>
      </c>
      <c r="C99">
        <v>1</v>
      </c>
    </row>
    <row r="100" spans="1:3" x14ac:dyDescent="0.3">
      <c r="A100" s="3" t="s">
        <v>841</v>
      </c>
      <c r="B100">
        <v>47</v>
      </c>
      <c r="C100">
        <v>1</v>
      </c>
    </row>
    <row r="101" spans="1:3" x14ac:dyDescent="0.3">
      <c r="A101" s="3" t="s">
        <v>878</v>
      </c>
      <c r="B101">
        <v>43</v>
      </c>
      <c r="C101">
        <v>1</v>
      </c>
    </row>
    <row r="102" spans="1:3" x14ac:dyDescent="0.3">
      <c r="A102" s="3" t="s">
        <v>136</v>
      </c>
      <c r="B102">
        <v>36</v>
      </c>
      <c r="C102">
        <v>1</v>
      </c>
    </row>
    <row r="103" spans="1:3" x14ac:dyDescent="0.3">
      <c r="A103" s="3" t="s">
        <v>311</v>
      </c>
      <c r="B103">
        <v>34</v>
      </c>
      <c r="C103">
        <v>1</v>
      </c>
    </row>
    <row r="104" spans="1:3" x14ac:dyDescent="0.3">
      <c r="A104" s="3" t="s">
        <v>710</v>
      </c>
      <c r="B104">
        <v>29</v>
      </c>
      <c r="C104">
        <v>1</v>
      </c>
    </row>
    <row r="105" spans="1:3" x14ac:dyDescent="0.3">
      <c r="A105" s="3" t="s">
        <v>105</v>
      </c>
      <c r="B105">
        <v>27</v>
      </c>
      <c r="C105">
        <v>1</v>
      </c>
    </row>
    <row r="106" spans="1:3" x14ac:dyDescent="0.3">
      <c r="A106" s="3" t="s">
        <v>1019</v>
      </c>
      <c r="B106">
        <v>25</v>
      </c>
      <c r="C106">
        <v>1</v>
      </c>
    </row>
    <row r="107" spans="1:3" x14ac:dyDescent="0.3">
      <c r="A107" s="3" t="s">
        <v>2451</v>
      </c>
      <c r="B107">
        <v>25</v>
      </c>
      <c r="C107">
        <v>1</v>
      </c>
    </row>
    <row r="108" spans="1:3" x14ac:dyDescent="0.3">
      <c r="A108" s="3" t="s">
        <v>793</v>
      </c>
      <c r="B108">
        <v>25</v>
      </c>
      <c r="C108">
        <v>1</v>
      </c>
    </row>
    <row r="109" spans="1:3" x14ac:dyDescent="0.3">
      <c r="A109" s="3" t="s">
        <v>2476</v>
      </c>
      <c r="B109">
        <v>25</v>
      </c>
      <c r="C109">
        <v>1</v>
      </c>
    </row>
    <row r="110" spans="1:3" x14ac:dyDescent="0.3">
      <c r="A110" s="3" t="s">
        <v>305</v>
      </c>
      <c r="B110">
        <v>25</v>
      </c>
      <c r="C110">
        <v>1</v>
      </c>
    </row>
    <row r="111" spans="1:3" x14ac:dyDescent="0.3">
      <c r="A111" s="3" t="s">
        <v>865</v>
      </c>
      <c r="B111">
        <v>25</v>
      </c>
      <c r="C111">
        <v>1</v>
      </c>
    </row>
    <row r="112" spans="1:3" x14ac:dyDescent="0.3">
      <c r="A112" s="3" t="s">
        <v>1276</v>
      </c>
      <c r="B112">
        <v>25</v>
      </c>
      <c r="C112">
        <v>1</v>
      </c>
    </row>
    <row r="113" spans="1:3" x14ac:dyDescent="0.3">
      <c r="A113" s="3" t="s">
        <v>1284</v>
      </c>
      <c r="B113">
        <v>25</v>
      </c>
      <c r="C113">
        <v>1</v>
      </c>
    </row>
    <row r="114" spans="1:3" x14ac:dyDescent="0.3">
      <c r="A114" s="3" t="s">
        <v>1676</v>
      </c>
      <c r="B114">
        <v>25</v>
      </c>
      <c r="C114">
        <v>1</v>
      </c>
    </row>
    <row r="115" spans="1:3" x14ac:dyDescent="0.3">
      <c r="A115" s="3" t="s">
        <v>1490</v>
      </c>
      <c r="B115">
        <v>25</v>
      </c>
      <c r="C115">
        <v>1</v>
      </c>
    </row>
    <row r="116" spans="1:3" x14ac:dyDescent="0.3">
      <c r="A116" s="3" t="s">
        <v>524</v>
      </c>
      <c r="B116">
        <v>25</v>
      </c>
      <c r="C116">
        <v>1</v>
      </c>
    </row>
    <row r="117" spans="1:3" x14ac:dyDescent="0.3">
      <c r="A117" s="3" t="s">
        <v>2410</v>
      </c>
      <c r="B117">
        <v>25</v>
      </c>
      <c r="C117">
        <v>1</v>
      </c>
    </row>
    <row r="118" spans="1:3" x14ac:dyDescent="0.3">
      <c r="A118" s="3" t="s">
        <v>812</v>
      </c>
      <c r="B118">
        <v>25</v>
      </c>
      <c r="C118">
        <v>1</v>
      </c>
    </row>
    <row r="119" spans="1:3" x14ac:dyDescent="0.3">
      <c r="A119" s="3" t="s">
        <v>530</v>
      </c>
      <c r="B119">
        <v>25</v>
      </c>
      <c r="C119">
        <v>1</v>
      </c>
    </row>
    <row r="120" spans="1:3" x14ac:dyDescent="0.3">
      <c r="A120" s="3" t="s">
        <v>905</v>
      </c>
      <c r="B120">
        <v>25</v>
      </c>
      <c r="C120">
        <v>1</v>
      </c>
    </row>
    <row r="121" spans="1:3" x14ac:dyDescent="0.3">
      <c r="A121" s="3" t="s">
        <v>1234</v>
      </c>
      <c r="B121">
        <v>25</v>
      </c>
      <c r="C121">
        <v>1</v>
      </c>
    </row>
    <row r="122" spans="1:3" x14ac:dyDescent="0.3">
      <c r="A122" s="3" t="s">
        <v>2459</v>
      </c>
      <c r="B122">
        <v>25</v>
      </c>
      <c r="C122">
        <v>1</v>
      </c>
    </row>
    <row r="123" spans="1:3" x14ac:dyDescent="0.3">
      <c r="A123" s="3" t="s">
        <v>1281</v>
      </c>
      <c r="B123">
        <v>25</v>
      </c>
      <c r="C123">
        <v>1</v>
      </c>
    </row>
    <row r="124" spans="1:3" x14ac:dyDescent="0.3">
      <c r="A124" s="3" t="s">
        <v>1324</v>
      </c>
      <c r="B124">
        <v>25</v>
      </c>
      <c r="C124">
        <v>1</v>
      </c>
    </row>
    <row r="125" spans="1:3" x14ac:dyDescent="0.3">
      <c r="A125" s="3" t="s">
        <v>2240</v>
      </c>
      <c r="B125">
        <v>25</v>
      </c>
      <c r="C125">
        <v>1</v>
      </c>
    </row>
    <row r="126" spans="1:3" x14ac:dyDescent="0.3">
      <c r="A126" s="3" t="s">
        <v>1832</v>
      </c>
      <c r="B126">
        <v>25</v>
      </c>
      <c r="C126">
        <v>1</v>
      </c>
    </row>
    <row r="127" spans="1:3" x14ac:dyDescent="0.3">
      <c r="A127" s="3" t="s">
        <v>764</v>
      </c>
      <c r="B127">
        <v>25</v>
      </c>
      <c r="C127">
        <v>1</v>
      </c>
    </row>
    <row r="128" spans="1:3" x14ac:dyDescent="0.3">
      <c r="A128" s="3" t="s">
        <v>665</v>
      </c>
      <c r="B128">
        <v>25</v>
      </c>
      <c r="C128">
        <v>1</v>
      </c>
    </row>
    <row r="129" spans="1:6" x14ac:dyDescent="0.3">
      <c r="A129" s="3" t="s">
        <v>2264</v>
      </c>
      <c r="B129">
        <v>25</v>
      </c>
      <c r="C129">
        <v>1</v>
      </c>
    </row>
    <row r="130" spans="1:6" x14ac:dyDescent="0.3">
      <c r="A130" s="3" t="s">
        <v>2545</v>
      </c>
      <c r="B130">
        <v>111031</v>
      </c>
      <c r="C130">
        <v>949</v>
      </c>
    </row>
    <row r="133" spans="1:6" x14ac:dyDescent="0.3">
      <c r="A133" s="2" t="s">
        <v>2544</v>
      </c>
      <c r="B133" t="s">
        <v>2542</v>
      </c>
      <c r="C133" t="s">
        <v>2553</v>
      </c>
      <c r="D133" s="11" t="s">
        <v>2551</v>
      </c>
      <c r="E133" s="9" t="s">
        <v>2552</v>
      </c>
      <c r="F133" s="8"/>
    </row>
    <row r="134" spans="1:6" x14ac:dyDescent="0.3">
      <c r="A134" s="3" t="s">
        <v>24</v>
      </c>
      <c r="B134" s="15">
        <v>26094</v>
      </c>
      <c r="C134" s="15">
        <v>196</v>
      </c>
      <c r="D134" s="10">
        <f>GETPIVOTDATA("Sum of applicationsCount",$A$133,"city",A134)/GETPIVOTDATA("Total Jobs",$A$133,"city",A134)</f>
        <v>133.13265306122449</v>
      </c>
      <c r="E134">
        <f>_xlfn.RANK.EQ(GETPIVOTDATA("Sum of applicationsCount",$A$133,"city","Bengaluru"),$B$134:$B$138)</f>
        <v>1</v>
      </c>
    </row>
    <row r="135" spans="1:6" x14ac:dyDescent="0.3">
      <c r="A135" s="3" t="s">
        <v>104</v>
      </c>
      <c r="B135" s="15">
        <v>15188</v>
      </c>
      <c r="C135" s="15">
        <v>123</v>
      </c>
      <c r="D135" s="10">
        <f t="shared" ref="D135:D138" si="1">GETPIVOTDATA("Sum of applicationsCount",$A$133,"city",A135)/GETPIVOTDATA("Total Jobs",$A$133,"city",A135)</f>
        <v>123.47967479674797</v>
      </c>
      <c r="E135">
        <f>_xlfn.RANK.EQ(GETPIVOTDATA("Sum of applicationsCount",$A$133,"city","Mumbai"),B134:B138)</f>
        <v>2</v>
      </c>
    </row>
    <row r="136" spans="1:6" x14ac:dyDescent="0.3">
      <c r="A136" s="3" t="s">
        <v>95</v>
      </c>
      <c r="B136" s="15">
        <v>9301</v>
      </c>
      <c r="C136" s="15">
        <v>67</v>
      </c>
      <c r="D136" s="10">
        <f t="shared" si="1"/>
        <v>138.82089552238807</v>
      </c>
      <c r="E136">
        <f>_xlfn.RANK.EQ(GETPIVOTDATA("Sum of applicationsCount",$A$133,"city","Gurugram"),$B$134:$B$138)</f>
        <v>3</v>
      </c>
    </row>
    <row r="137" spans="1:6" x14ac:dyDescent="0.3">
      <c r="A137" s="3" t="s">
        <v>161</v>
      </c>
      <c r="B137" s="15">
        <v>8127</v>
      </c>
      <c r="C137" s="15">
        <v>62</v>
      </c>
      <c r="D137" s="10">
        <f t="shared" si="1"/>
        <v>131.08064516129033</v>
      </c>
      <c r="E137">
        <f>_xlfn.RANK.EQ(GETPIVOTDATA("Sum of applicationsCount",$A$133,"city","Pune"),$B$134:$B$138)</f>
        <v>4</v>
      </c>
    </row>
    <row r="138" spans="1:6" x14ac:dyDescent="0.3">
      <c r="A138" s="3" t="s">
        <v>135</v>
      </c>
      <c r="B138" s="15">
        <v>5775</v>
      </c>
      <c r="C138" s="15">
        <v>42</v>
      </c>
      <c r="D138" s="10">
        <f t="shared" si="1"/>
        <v>137.5</v>
      </c>
      <c r="E138">
        <f>_xlfn.RANK.EQ(GETPIVOTDATA("Sum of applicationsCount",$A$133,"city","Chennai"),$B$134:$B$138)</f>
        <v>5</v>
      </c>
    </row>
    <row r="139" spans="1:6" x14ac:dyDescent="0.3">
      <c r="A139" s="3" t="s">
        <v>2545</v>
      </c>
      <c r="B139" s="15">
        <v>64485</v>
      </c>
      <c r="C139" s="15">
        <v>490</v>
      </c>
    </row>
    <row r="140" spans="1:6" x14ac:dyDescent="0.3">
      <c r="E140" s="3"/>
    </row>
    <row r="141" spans="1:6" x14ac:dyDescent="0.3">
      <c r="A141" s="6" t="s">
        <v>2544</v>
      </c>
      <c r="B141" s="6" t="s">
        <v>2553</v>
      </c>
      <c r="C141" s="11" t="s">
        <v>2551</v>
      </c>
      <c r="E141" s="3"/>
    </row>
    <row r="142" spans="1:6" x14ac:dyDescent="0.3">
      <c r="A142" s="3" t="s">
        <v>24</v>
      </c>
      <c r="B142">
        <v>196</v>
      </c>
      <c r="C142" s="10">
        <f>GETPIVOTDATA("Sum of applicationsCount",$A$133,"city",A142)/GETPIVOTDATA("Total Jobs",$A$133,"city",A142)</f>
        <v>133.13265306122449</v>
      </c>
      <c r="E142" s="3"/>
    </row>
    <row r="143" spans="1:6" x14ac:dyDescent="0.3">
      <c r="A143" s="3" t="s">
        <v>104</v>
      </c>
      <c r="B143">
        <v>123</v>
      </c>
      <c r="C143" s="10">
        <f t="shared" ref="C143:C146" si="2">GETPIVOTDATA("Sum of applicationsCount",$A$133,"city",A143)/GETPIVOTDATA("Total Jobs",$A$133,"city",A143)</f>
        <v>123.47967479674797</v>
      </c>
      <c r="E143" s="3"/>
    </row>
    <row r="144" spans="1:6" x14ac:dyDescent="0.3">
      <c r="A144" s="3" t="s">
        <v>95</v>
      </c>
      <c r="B144">
        <v>67</v>
      </c>
      <c r="C144" s="10">
        <f t="shared" si="2"/>
        <v>138.82089552238807</v>
      </c>
      <c r="E144" s="3"/>
    </row>
    <row r="145" spans="1:5" x14ac:dyDescent="0.3">
      <c r="A145" s="3" t="s">
        <v>161</v>
      </c>
      <c r="B145">
        <v>62</v>
      </c>
      <c r="C145" s="10">
        <f t="shared" si="2"/>
        <v>131.08064516129033</v>
      </c>
      <c r="E145" s="3"/>
    </row>
    <row r="146" spans="1:5" x14ac:dyDescent="0.3">
      <c r="A146" s="3" t="s">
        <v>135</v>
      </c>
      <c r="B146">
        <v>42</v>
      </c>
      <c r="C146" s="10">
        <f t="shared" si="2"/>
        <v>137.5</v>
      </c>
      <c r="E146" s="3"/>
    </row>
    <row r="147" spans="1:5" x14ac:dyDescent="0.3">
      <c r="A147" s="12" t="s">
        <v>2545</v>
      </c>
      <c r="B147" s="7">
        <f>SUM(B142:B146)</f>
        <v>490</v>
      </c>
      <c r="C147" s="13">
        <f>SUM(C142:C146)</f>
        <v>664.01386854165082</v>
      </c>
      <c r="E147" s="3"/>
    </row>
    <row r="148" spans="1:5" x14ac:dyDescent="0.3">
      <c r="E148" s="3"/>
    </row>
    <row r="149" spans="1:5" x14ac:dyDescent="0.3">
      <c r="E149" s="3"/>
    </row>
    <row r="150" spans="1:5" x14ac:dyDescent="0.3">
      <c r="E150" s="3"/>
    </row>
    <row r="151" spans="1:5" x14ac:dyDescent="0.3">
      <c r="E151" s="3"/>
    </row>
    <row r="152" spans="1:5" x14ac:dyDescent="0.3">
      <c r="E152" s="3"/>
    </row>
    <row r="153" spans="1:5" x14ac:dyDescent="0.3">
      <c r="E153" s="3"/>
    </row>
    <row r="154" spans="1:5" x14ac:dyDescent="0.3">
      <c r="E154" s="3"/>
    </row>
    <row r="155" spans="1:5" x14ac:dyDescent="0.3">
      <c r="E155" s="3"/>
    </row>
    <row r="156" spans="1:5" x14ac:dyDescent="0.3">
      <c r="E156" s="3"/>
    </row>
    <row r="157" spans="1:5" x14ac:dyDescent="0.3">
      <c r="E157" s="3"/>
    </row>
    <row r="158" spans="1:5" x14ac:dyDescent="0.3">
      <c r="E158" s="3"/>
    </row>
    <row r="159" spans="1:5" x14ac:dyDescent="0.3">
      <c r="E159" s="3"/>
    </row>
    <row r="160" spans="1:5" x14ac:dyDescent="0.3">
      <c r="E160" s="3"/>
    </row>
    <row r="161" spans="1:5" x14ac:dyDescent="0.3">
      <c r="A161" t="s">
        <v>2553</v>
      </c>
      <c r="E161" s="3"/>
    </row>
    <row r="162" spans="1:5" x14ac:dyDescent="0.3">
      <c r="A162" s="15">
        <v>949</v>
      </c>
      <c r="E162" s="3"/>
    </row>
    <row r="163" spans="1:5" x14ac:dyDescent="0.3">
      <c r="E163" s="3"/>
    </row>
    <row r="164" spans="1:5" x14ac:dyDescent="0.3">
      <c r="D164" s="2" t="s">
        <v>2544</v>
      </c>
      <c r="E164" s="14" t="s">
        <v>2554</v>
      </c>
    </row>
    <row r="165" spans="1:5" x14ac:dyDescent="0.3">
      <c r="D165" s="3" t="s">
        <v>1213</v>
      </c>
      <c r="E165" s="15">
        <v>2</v>
      </c>
    </row>
    <row r="166" spans="1:5" x14ac:dyDescent="0.3">
      <c r="D166" s="3" t="s">
        <v>2220</v>
      </c>
      <c r="E166" s="15">
        <v>1</v>
      </c>
    </row>
    <row r="167" spans="1:5" x14ac:dyDescent="0.3">
      <c r="D167" s="3" t="s">
        <v>329</v>
      </c>
      <c r="E167" s="15">
        <v>16</v>
      </c>
    </row>
    <row r="168" spans="1:5" x14ac:dyDescent="0.3">
      <c r="D168" s="3" t="s">
        <v>115</v>
      </c>
      <c r="E168" s="15">
        <v>2</v>
      </c>
    </row>
    <row r="169" spans="1:5" x14ac:dyDescent="0.3">
      <c r="D169" s="3" t="s">
        <v>899</v>
      </c>
      <c r="E169" s="15">
        <v>1</v>
      </c>
    </row>
    <row r="170" spans="1:5" x14ac:dyDescent="0.3">
      <c r="D170" s="3" t="s">
        <v>994</v>
      </c>
      <c r="E170" s="15">
        <v>2</v>
      </c>
    </row>
    <row r="171" spans="1:5" x14ac:dyDescent="0.3">
      <c r="D171" s="3" t="s">
        <v>2132</v>
      </c>
      <c r="E171" s="15">
        <v>1</v>
      </c>
    </row>
    <row r="172" spans="1:5" x14ac:dyDescent="0.3">
      <c r="D172" s="3" t="s">
        <v>1070</v>
      </c>
      <c r="E172" s="15">
        <v>1</v>
      </c>
    </row>
    <row r="173" spans="1:5" x14ac:dyDescent="0.3">
      <c r="D173" s="3" t="s">
        <v>1015</v>
      </c>
      <c r="E173" s="15">
        <v>1</v>
      </c>
    </row>
    <row r="174" spans="1:5" x14ac:dyDescent="0.3">
      <c r="D174" s="3" t="s">
        <v>695</v>
      </c>
      <c r="E174" s="15">
        <v>28</v>
      </c>
    </row>
    <row r="175" spans="1:5" x14ac:dyDescent="0.3">
      <c r="D175" s="3" t="s">
        <v>2065</v>
      </c>
      <c r="E175" s="15">
        <v>1</v>
      </c>
    </row>
    <row r="176" spans="1:5" x14ac:dyDescent="0.3">
      <c r="D176" s="3" t="s">
        <v>2524</v>
      </c>
      <c r="E176" s="15">
        <v>1</v>
      </c>
    </row>
    <row r="177" spans="4:5" x14ac:dyDescent="0.3">
      <c r="D177" s="3" t="s">
        <v>1918</v>
      </c>
      <c r="E177" s="15">
        <v>1</v>
      </c>
    </row>
    <row r="178" spans="4:5" x14ac:dyDescent="0.3">
      <c r="D178" s="3" t="s">
        <v>1305</v>
      </c>
      <c r="E178" s="15">
        <v>1</v>
      </c>
    </row>
    <row r="179" spans="4:5" x14ac:dyDescent="0.3">
      <c r="D179" s="3" t="s">
        <v>758</v>
      </c>
      <c r="E179" s="15">
        <v>1</v>
      </c>
    </row>
    <row r="180" spans="4:5" x14ac:dyDescent="0.3">
      <c r="D180" s="3" t="s">
        <v>2300</v>
      </c>
      <c r="E180" s="15">
        <v>3</v>
      </c>
    </row>
    <row r="181" spans="4:5" x14ac:dyDescent="0.3">
      <c r="D181" s="3" t="s">
        <v>2481</v>
      </c>
      <c r="E181" s="15">
        <v>1</v>
      </c>
    </row>
    <row r="182" spans="4:5" x14ac:dyDescent="0.3">
      <c r="D182" s="3" t="s">
        <v>2291</v>
      </c>
      <c r="E182" s="15">
        <v>1</v>
      </c>
    </row>
    <row r="183" spans="4:5" x14ac:dyDescent="0.3">
      <c r="D183" s="3" t="s">
        <v>2431</v>
      </c>
      <c r="E183" s="15">
        <v>1</v>
      </c>
    </row>
    <row r="184" spans="4:5" x14ac:dyDescent="0.3">
      <c r="D184" s="3" t="s">
        <v>534</v>
      </c>
      <c r="E184" s="15">
        <v>1</v>
      </c>
    </row>
    <row r="185" spans="4:5" x14ac:dyDescent="0.3">
      <c r="D185" s="3" t="s">
        <v>139</v>
      </c>
      <c r="E185" s="15">
        <v>9</v>
      </c>
    </row>
    <row r="186" spans="4:5" x14ac:dyDescent="0.3">
      <c r="D186" s="3" t="s">
        <v>389</v>
      </c>
      <c r="E186" s="15">
        <v>6</v>
      </c>
    </row>
    <row r="187" spans="4:5" x14ac:dyDescent="0.3">
      <c r="D187" s="3" t="s">
        <v>537</v>
      </c>
      <c r="E187" s="15">
        <v>2</v>
      </c>
    </row>
    <row r="188" spans="4:5" x14ac:dyDescent="0.3">
      <c r="D188" s="3" t="s">
        <v>118</v>
      </c>
      <c r="E188" s="15">
        <v>4</v>
      </c>
    </row>
    <row r="189" spans="4:5" x14ac:dyDescent="0.3">
      <c r="D189" s="3" t="s">
        <v>1703</v>
      </c>
      <c r="E189" s="15">
        <v>1</v>
      </c>
    </row>
    <row r="190" spans="4:5" x14ac:dyDescent="0.3">
      <c r="D190" s="3" t="s">
        <v>1340</v>
      </c>
      <c r="E190" s="15">
        <v>1</v>
      </c>
    </row>
    <row r="191" spans="4:5" x14ac:dyDescent="0.3">
      <c r="D191" s="3" t="s">
        <v>2045</v>
      </c>
      <c r="E191" s="15">
        <v>1</v>
      </c>
    </row>
    <row r="192" spans="4:5" x14ac:dyDescent="0.3">
      <c r="D192" s="3" t="s">
        <v>1441</v>
      </c>
      <c r="E192" s="15">
        <v>1</v>
      </c>
    </row>
    <row r="193" spans="4:5" x14ac:dyDescent="0.3">
      <c r="D193" s="3" t="s">
        <v>1932</v>
      </c>
      <c r="E193" s="15">
        <v>1</v>
      </c>
    </row>
    <row r="194" spans="4:5" x14ac:dyDescent="0.3">
      <c r="D194" s="3" t="s">
        <v>1199</v>
      </c>
      <c r="E194" s="15">
        <v>1</v>
      </c>
    </row>
    <row r="195" spans="4:5" x14ac:dyDescent="0.3">
      <c r="D195" s="3" t="s">
        <v>347</v>
      </c>
      <c r="E195" s="15">
        <v>1</v>
      </c>
    </row>
    <row r="196" spans="4:5" x14ac:dyDescent="0.3">
      <c r="D196" s="3" t="s">
        <v>2259</v>
      </c>
      <c r="E196" s="15">
        <v>1</v>
      </c>
    </row>
    <row r="197" spans="4:5" x14ac:dyDescent="0.3">
      <c r="D197" s="3" t="s">
        <v>883</v>
      </c>
      <c r="E197" s="15">
        <v>1</v>
      </c>
    </row>
    <row r="198" spans="4:5" x14ac:dyDescent="0.3">
      <c r="D198" s="3" t="s">
        <v>1142</v>
      </c>
      <c r="E198" s="15">
        <v>3</v>
      </c>
    </row>
    <row r="199" spans="4:5" x14ac:dyDescent="0.3">
      <c r="D199" s="3" t="s">
        <v>1489</v>
      </c>
      <c r="E199" s="15">
        <v>1</v>
      </c>
    </row>
    <row r="200" spans="4:5" x14ac:dyDescent="0.3">
      <c r="D200" s="3" t="s">
        <v>824</v>
      </c>
      <c r="E200" s="15">
        <v>1</v>
      </c>
    </row>
    <row r="201" spans="4:5" x14ac:dyDescent="0.3">
      <c r="D201" s="3" t="s">
        <v>1987</v>
      </c>
      <c r="E201" s="15">
        <v>1</v>
      </c>
    </row>
    <row r="202" spans="4:5" x14ac:dyDescent="0.3">
      <c r="D202" s="3" t="s">
        <v>298</v>
      </c>
      <c r="E202" s="15">
        <v>10</v>
      </c>
    </row>
    <row r="203" spans="4:5" x14ac:dyDescent="0.3">
      <c r="D203" s="3" t="s">
        <v>1721</v>
      </c>
      <c r="E203" s="15">
        <v>1</v>
      </c>
    </row>
    <row r="204" spans="4:5" x14ac:dyDescent="0.3">
      <c r="D204" s="3" t="s">
        <v>2379</v>
      </c>
      <c r="E204" s="15">
        <v>1</v>
      </c>
    </row>
    <row r="205" spans="4:5" x14ac:dyDescent="0.3">
      <c r="D205" s="3" t="s">
        <v>1804</v>
      </c>
      <c r="E205" s="15">
        <v>1</v>
      </c>
    </row>
    <row r="206" spans="4:5" x14ac:dyDescent="0.3">
      <c r="D206" s="3" t="s">
        <v>1902</v>
      </c>
      <c r="E206" s="15">
        <v>1</v>
      </c>
    </row>
    <row r="207" spans="4:5" x14ac:dyDescent="0.3">
      <c r="D207" s="3" t="s">
        <v>1861</v>
      </c>
      <c r="E207" s="15">
        <v>1</v>
      </c>
    </row>
    <row r="208" spans="4:5" x14ac:dyDescent="0.3">
      <c r="D208" s="3" t="s">
        <v>452</v>
      </c>
      <c r="E208" s="15">
        <v>1</v>
      </c>
    </row>
    <row r="209" spans="4:5" x14ac:dyDescent="0.3">
      <c r="D209" s="3" t="s">
        <v>1210</v>
      </c>
      <c r="E209" s="15">
        <v>1</v>
      </c>
    </row>
    <row r="210" spans="4:5" x14ac:dyDescent="0.3">
      <c r="D210" s="3" t="s">
        <v>1233</v>
      </c>
      <c r="E210" s="15">
        <v>1</v>
      </c>
    </row>
    <row r="211" spans="4:5" x14ac:dyDescent="0.3">
      <c r="D211" s="3" t="s">
        <v>2427</v>
      </c>
      <c r="E211" s="15">
        <v>1</v>
      </c>
    </row>
    <row r="212" spans="4:5" x14ac:dyDescent="0.3">
      <c r="D212" s="3" t="s">
        <v>2345</v>
      </c>
      <c r="E212" s="15">
        <v>1</v>
      </c>
    </row>
    <row r="213" spans="4:5" x14ac:dyDescent="0.3">
      <c r="D213" s="3" t="s">
        <v>1741</v>
      </c>
      <c r="E213" s="15">
        <v>1</v>
      </c>
    </row>
    <row r="214" spans="4:5" x14ac:dyDescent="0.3">
      <c r="D214" s="3" t="s">
        <v>811</v>
      </c>
      <c r="E214" s="15">
        <v>5</v>
      </c>
    </row>
    <row r="215" spans="4:5" x14ac:dyDescent="0.3">
      <c r="D215" s="3" t="s">
        <v>2181</v>
      </c>
      <c r="E215" s="15">
        <v>1</v>
      </c>
    </row>
    <row r="216" spans="4:5" x14ac:dyDescent="0.3">
      <c r="D216" s="3" t="s">
        <v>1402</v>
      </c>
      <c r="E216" s="15">
        <v>1</v>
      </c>
    </row>
    <row r="217" spans="4:5" x14ac:dyDescent="0.3">
      <c r="D217" s="3" t="s">
        <v>496</v>
      </c>
      <c r="E217" s="15">
        <v>5</v>
      </c>
    </row>
    <row r="218" spans="4:5" x14ac:dyDescent="0.3">
      <c r="D218" s="3" t="s">
        <v>1257</v>
      </c>
      <c r="E218" s="15">
        <v>1</v>
      </c>
    </row>
    <row r="219" spans="4:5" x14ac:dyDescent="0.3">
      <c r="D219" s="3" t="s">
        <v>1854</v>
      </c>
      <c r="E219" s="15">
        <v>1</v>
      </c>
    </row>
    <row r="220" spans="4:5" x14ac:dyDescent="0.3">
      <c r="D220" s="3" t="s">
        <v>2287</v>
      </c>
      <c r="E220" s="15">
        <v>1</v>
      </c>
    </row>
    <row r="221" spans="4:5" x14ac:dyDescent="0.3">
      <c r="D221" s="3" t="s">
        <v>2121</v>
      </c>
      <c r="E221" s="15">
        <v>2</v>
      </c>
    </row>
    <row r="222" spans="4:5" x14ac:dyDescent="0.3">
      <c r="D222" s="3" t="s">
        <v>1779</v>
      </c>
      <c r="E222" s="15">
        <v>1</v>
      </c>
    </row>
    <row r="223" spans="4:5" x14ac:dyDescent="0.3">
      <c r="D223" s="3" t="s">
        <v>1451</v>
      </c>
      <c r="E223" s="15">
        <v>16</v>
      </c>
    </row>
    <row r="224" spans="4:5" x14ac:dyDescent="0.3">
      <c r="D224" s="3" t="s">
        <v>935</v>
      </c>
      <c r="E224" s="15">
        <v>1</v>
      </c>
    </row>
    <row r="225" spans="4:5" x14ac:dyDescent="0.3">
      <c r="D225" s="3" t="s">
        <v>1131</v>
      </c>
      <c r="E225" s="15">
        <v>2</v>
      </c>
    </row>
    <row r="226" spans="4:5" x14ac:dyDescent="0.3">
      <c r="D226" s="3" t="s">
        <v>576</v>
      </c>
      <c r="E226" s="15">
        <v>3</v>
      </c>
    </row>
    <row r="227" spans="4:5" x14ac:dyDescent="0.3">
      <c r="D227" s="3" t="s">
        <v>2375</v>
      </c>
      <c r="E227" s="15">
        <v>2</v>
      </c>
    </row>
    <row r="228" spans="4:5" x14ac:dyDescent="0.3">
      <c r="D228" s="3" t="s">
        <v>2318</v>
      </c>
      <c r="E228" s="15">
        <v>1</v>
      </c>
    </row>
    <row r="229" spans="4:5" x14ac:dyDescent="0.3">
      <c r="D229" s="3" t="s">
        <v>1446</v>
      </c>
      <c r="E229" s="15">
        <v>3</v>
      </c>
    </row>
    <row r="230" spans="4:5" x14ac:dyDescent="0.3">
      <c r="D230" s="3" t="s">
        <v>1943</v>
      </c>
      <c r="E230" s="15">
        <v>1</v>
      </c>
    </row>
    <row r="231" spans="4:5" x14ac:dyDescent="0.3">
      <c r="D231" s="3" t="s">
        <v>271</v>
      </c>
      <c r="E231" s="15">
        <v>8</v>
      </c>
    </row>
    <row r="232" spans="4:5" x14ac:dyDescent="0.3">
      <c r="D232" s="3" t="s">
        <v>943</v>
      </c>
      <c r="E232" s="15">
        <v>3</v>
      </c>
    </row>
    <row r="233" spans="4:5" x14ac:dyDescent="0.3">
      <c r="D233" s="3" t="s">
        <v>2304</v>
      </c>
      <c r="E233" s="15">
        <v>1</v>
      </c>
    </row>
    <row r="234" spans="4:5" x14ac:dyDescent="0.3">
      <c r="D234" s="3" t="s">
        <v>939</v>
      </c>
      <c r="E234" s="15">
        <v>2</v>
      </c>
    </row>
    <row r="235" spans="4:5" x14ac:dyDescent="0.3">
      <c r="D235" s="3" t="s">
        <v>977</v>
      </c>
      <c r="E235" s="15">
        <v>4</v>
      </c>
    </row>
    <row r="236" spans="4:5" x14ac:dyDescent="0.3">
      <c r="D236" s="3" t="s">
        <v>787</v>
      </c>
      <c r="E236" s="15">
        <v>1</v>
      </c>
    </row>
    <row r="237" spans="4:5" x14ac:dyDescent="0.3">
      <c r="D237" s="3" t="s">
        <v>180</v>
      </c>
      <c r="E237" s="15">
        <v>131</v>
      </c>
    </row>
    <row r="238" spans="4:5" x14ac:dyDescent="0.3">
      <c r="D238" s="3" t="s">
        <v>1836</v>
      </c>
      <c r="E238" s="15">
        <v>1</v>
      </c>
    </row>
    <row r="239" spans="4:5" x14ac:dyDescent="0.3">
      <c r="D239" s="3" t="s">
        <v>1547</v>
      </c>
      <c r="E239" s="15">
        <v>1</v>
      </c>
    </row>
    <row r="240" spans="4:5" x14ac:dyDescent="0.3">
      <c r="D240" s="3" t="s">
        <v>895</v>
      </c>
      <c r="E240" s="15">
        <v>2</v>
      </c>
    </row>
    <row r="241" spans="4:5" x14ac:dyDescent="0.3">
      <c r="D241" s="3" t="s">
        <v>2004</v>
      </c>
      <c r="E241" s="15">
        <v>1</v>
      </c>
    </row>
    <row r="242" spans="4:5" x14ac:dyDescent="0.3">
      <c r="D242" s="3" t="s">
        <v>840</v>
      </c>
      <c r="E242" s="15">
        <v>2</v>
      </c>
    </row>
    <row r="243" spans="4:5" x14ac:dyDescent="0.3">
      <c r="D243" s="3" t="s">
        <v>916</v>
      </c>
      <c r="E243" s="15">
        <v>3</v>
      </c>
    </row>
    <row r="244" spans="4:5" x14ac:dyDescent="0.3">
      <c r="D244" s="3" t="s">
        <v>529</v>
      </c>
      <c r="E244" s="15">
        <v>5</v>
      </c>
    </row>
    <row r="245" spans="4:5" x14ac:dyDescent="0.3">
      <c r="D245" s="3" t="s">
        <v>913</v>
      </c>
      <c r="E245" s="15">
        <v>1</v>
      </c>
    </row>
    <row r="246" spans="4:5" x14ac:dyDescent="0.3">
      <c r="D246" s="3" t="s">
        <v>688</v>
      </c>
      <c r="E246" s="15">
        <v>2</v>
      </c>
    </row>
    <row r="247" spans="4:5" x14ac:dyDescent="0.3">
      <c r="D247" s="3" t="s">
        <v>970</v>
      </c>
      <c r="E247" s="15">
        <v>1</v>
      </c>
    </row>
    <row r="248" spans="4:5" x14ac:dyDescent="0.3">
      <c r="D248" s="3" t="s">
        <v>2268</v>
      </c>
      <c r="E248" s="15">
        <v>1</v>
      </c>
    </row>
    <row r="249" spans="4:5" x14ac:dyDescent="0.3">
      <c r="D249" s="3" t="s">
        <v>1634</v>
      </c>
      <c r="E249" s="15">
        <v>1</v>
      </c>
    </row>
    <row r="250" spans="4:5" x14ac:dyDescent="0.3">
      <c r="D250" s="3" t="s">
        <v>748</v>
      </c>
      <c r="E250" s="15">
        <v>1</v>
      </c>
    </row>
    <row r="251" spans="4:5" x14ac:dyDescent="0.3">
      <c r="D251" s="3" t="s">
        <v>990</v>
      </c>
      <c r="E251" s="15">
        <v>2</v>
      </c>
    </row>
    <row r="252" spans="4:5" x14ac:dyDescent="0.3">
      <c r="D252" s="3" t="s">
        <v>923</v>
      </c>
      <c r="E252" s="15">
        <v>2</v>
      </c>
    </row>
    <row r="253" spans="4:5" x14ac:dyDescent="0.3">
      <c r="D253" s="3" t="s">
        <v>904</v>
      </c>
      <c r="E253" s="15">
        <v>2</v>
      </c>
    </row>
    <row r="254" spans="4:5" x14ac:dyDescent="0.3">
      <c r="D254" s="3" t="s">
        <v>1254</v>
      </c>
      <c r="E254" s="15">
        <v>1</v>
      </c>
    </row>
    <row r="255" spans="4:5" x14ac:dyDescent="0.3">
      <c r="D255" s="3" t="s">
        <v>1435</v>
      </c>
      <c r="E255" s="15">
        <v>1</v>
      </c>
    </row>
    <row r="256" spans="4:5" x14ac:dyDescent="0.3">
      <c r="D256" s="3" t="s">
        <v>1176</v>
      </c>
      <c r="E256" s="15">
        <v>5</v>
      </c>
    </row>
    <row r="257" spans="4:5" x14ac:dyDescent="0.3">
      <c r="D257" s="3" t="s">
        <v>850</v>
      </c>
      <c r="E257" s="15">
        <v>6</v>
      </c>
    </row>
    <row r="258" spans="4:5" x14ac:dyDescent="0.3">
      <c r="D258" s="3" t="s">
        <v>369</v>
      </c>
      <c r="E258" s="15">
        <v>3</v>
      </c>
    </row>
    <row r="259" spans="4:5" x14ac:dyDescent="0.3">
      <c r="D259" s="3" t="s">
        <v>1223</v>
      </c>
      <c r="E259" s="15">
        <v>3</v>
      </c>
    </row>
    <row r="260" spans="4:5" x14ac:dyDescent="0.3">
      <c r="D260" s="3" t="s">
        <v>176</v>
      </c>
      <c r="E260" s="15">
        <v>19</v>
      </c>
    </row>
    <row r="261" spans="4:5" x14ac:dyDescent="0.3">
      <c r="D261" s="3" t="s">
        <v>2528</v>
      </c>
      <c r="E261" s="15">
        <v>1</v>
      </c>
    </row>
    <row r="262" spans="4:5" x14ac:dyDescent="0.3">
      <c r="D262" s="3" t="s">
        <v>1716</v>
      </c>
      <c r="E262" s="15">
        <v>3</v>
      </c>
    </row>
    <row r="263" spans="4:5" x14ac:dyDescent="0.3">
      <c r="D263" s="3" t="s">
        <v>77</v>
      </c>
      <c r="E263" s="15">
        <v>8</v>
      </c>
    </row>
    <row r="264" spans="4:5" x14ac:dyDescent="0.3">
      <c r="D264" s="3" t="s">
        <v>558</v>
      </c>
      <c r="E264" s="15">
        <v>1</v>
      </c>
    </row>
    <row r="265" spans="4:5" x14ac:dyDescent="0.3">
      <c r="D265" s="3" t="s">
        <v>110</v>
      </c>
      <c r="E265" s="15">
        <v>12</v>
      </c>
    </row>
    <row r="266" spans="4:5" x14ac:dyDescent="0.3">
      <c r="D266" s="3" t="s">
        <v>2060</v>
      </c>
      <c r="E266" s="15">
        <v>1</v>
      </c>
    </row>
    <row r="267" spans="4:5" x14ac:dyDescent="0.3">
      <c r="D267" s="3" t="s">
        <v>1188</v>
      </c>
      <c r="E267" s="15">
        <v>1</v>
      </c>
    </row>
    <row r="268" spans="4:5" x14ac:dyDescent="0.3">
      <c r="D268" s="3" t="s">
        <v>1147</v>
      </c>
      <c r="E268" s="15">
        <v>1</v>
      </c>
    </row>
    <row r="269" spans="4:5" x14ac:dyDescent="0.3">
      <c r="D269" s="3" t="s">
        <v>34</v>
      </c>
      <c r="E269" s="15">
        <v>19</v>
      </c>
    </row>
    <row r="270" spans="4:5" x14ac:dyDescent="0.3">
      <c r="D270" s="3" t="s">
        <v>855</v>
      </c>
      <c r="E270" s="15">
        <v>3</v>
      </c>
    </row>
    <row r="271" spans="4:5" x14ac:dyDescent="0.3">
      <c r="D271" s="3" t="s">
        <v>1173</v>
      </c>
      <c r="E271" s="15">
        <v>1</v>
      </c>
    </row>
    <row r="272" spans="4:5" x14ac:dyDescent="0.3">
      <c r="D272" s="3" t="s">
        <v>143</v>
      </c>
      <c r="E272" s="15">
        <v>1</v>
      </c>
    </row>
    <row r="273" spans="4:5" x14ac:dyDescent="0.3">
      <c r="D273" s="3" t="s">
        <v>919</v>
      </c>
      <c r="E273" s="15">
        <v>1</v>
      </c>
    </row>
    <row r="274" spans="4:5" x14ac:dyDescent="0.3">
      <c r="D274" s="3" t="s">
        <v>1541</v>
      </c>
      <c r="E274" s="15">
        <v>1</v>
      </c>
    </row>
    <row r="275" spans="4:5" x14ac:dyDescent="0.3">
      <c r="D275" s="3" t="s">
        <v>1115</v>
      </c>
      <c r="E275" s="15">
        <v>1</v>
      </c>
    </row>
    <row r="276" spans="4:5" x14ac:dyDescent="0.3">
      <c r="D276" s="3" t="s">
        <v>134</v>
      </c>
      <c r="E276" s="15">
        <v>11</v>
      </c>
    </row>
    <row r="277" spans="4:5" x14ac:dyDescent="0.3">
      <c r="D277" s="3" t="s">
        <v>1669</v>
      </c>
      <c r="E277" s="15">
        <v>1</v>
      </c>
    </row>
    <row r="278" spans="4:5" x14ac:dyDescent="0.3">
      <c r="D278" s="3" t="s">
        <v>1587</v>
      </c>
      <c r="E278" s="15">
        <v>2</v>
      </c>
    </row>
    <row r="279" spans="4:5" x14ac:dyDescent="0.3">
      <c r="D279" s="3" t="s">
        <v>1673</v>
      </c>
      <c r="E279" s="15">
        <v>1</v>
      </c>
    </row>
    <row r="280" spans="4:5" x14ac:dyDescent="0.3">
      <c r="D280" s="3" t="s">
        <v>85</v>
      </c>
      <c r="E280" s="15">
        <v>85</v>
      </c>
    </row>
    <row r="281" spans="4:5" x14ac:dyDescent="0.3">
      <c r="D281" s="3" t="s">
        <v>604</v>
      </c>
      <c r="E281" s="15">
        <v>2</v>
      </c>
    </row>
    <row r="282" spans="4:5" x14ac:dyDescent="0.3">
      <c r="D282" s="3" t="s">
        <v>2096</v>
      </c>
      <c r="E282" s="15">
        <v>1</v>
      </c>
    </row>
    <row r="283" spans="4:5" x14ac:dyDescent="0.3">
      <c r="D283" s="3" t="s">
        <v>358</v>
      </c>
      <c r="E283" s="15">
        <v>5</v>
      </c>
    </row>
    <row r="284" spans="4:5" x14ac:dyDescent="0.3">
      <c r="D284" s="3" t="s">
        <v>563</v>
      </c>
      <c r="E284" s="15">
        <v>4</v>
      </c>
    </row>
    <row r="285" spans="4:5" x14ac:dyDescent="0.3">
      <c r="D285" s="3" t="s">
        <v>54</v>
      </c>
      <c r="E285" s="15">
        <v>7</v>
      </c>
    </row>
    <row r="286" spans="4:5" x14ac:dyDescent="0.3">
      <c r="D286" s="3" t="s">
        <v>1990</v>
      </c>
      <c r="E286" s="15">
        <v>1</v>
      </c>
    </row>
    <row r="287" spans="4:5" x14ac:dyDescent="0.3">
      <c r="D287" s="3" t="s">
        <v>567</v>
      </c>
      <c r="E287" s="15">
        <v>1</v>
      </c>
    </row>
    <row r="288" spans="4:5" x14ac:dyDescent="0.3">
      <c r="D288" s="3" t="s">
        <v>1894</v>
      </c>
      <c r="E288" s="15">
        <v>2</v>
      </c>
    </row>
    <row r="289" spans="4:5" x14ac:dyDescent="0.3">
      <c r="D289" s="3" t="s">
        <v>1881</v>
      </c>
      <c r="E289" s="15">
        <v>1</v>
      </c>
    </row>
    <row r="290" spans="4:5" x14ac:dyDescent="0.3">
      <c r="D290" s="3" t="s">
        <v>613</v>
      </c>
      <c r="E290" s="15">
        <v>2</v>
      </c>
    </row>
    <row r="291" spans="4:5" x14ac:dyDescent="0.3">
      <c r="D291" s="3" t="s">
        <v>386</v>
      </c>
      <c r="E291" s="15">
        <v>1</v>
      </c>
    </row>
    <row r="292" spans="4:5" x14ac:dyDescent="0.3">
      <c r="D292" s="3" t="s">
        <v>363</v>
      </c>
      <c r="E292" s="15">
        <v>1</v>
      </c>
    </row>
    <row r="293" spans="4:5" x14ac:dyDescent="0.3">
      <c r="D293" s="3" t="s">
        <v>587</v>
      </c>
      <c r="E293" s="15">
        <v>1</v>
      </c>
    </row>
    <row r="294" spans="4:5" x14ac:dyDescent="0.3">
      <c r="D294" s="3" t="s">
        <v>1135</v>
      </c>
      <c r="E294" s="15">
        <v>1</v>
      </c>
    </row>
    <row r="295" spans="4:5" x14ac:dyDescent="0.3">
      <c r="D295" s="3" t="s">
        <v>1817</v>
      </c>
      <c r="E295" s="15">
        <v>1</v>
      </c>
    </row>
    <row r="296" spans="4:5" x14ac:dyDescent="0.3">
      <c r="D296" s="3" t="s">
        <v>1910</v>
      </c>
      <c r="E296" s="15">
        <v>1</v>
      </c>
    </row>
    <row r="297" spans="4:5" x14ac:dyDescent="0.3">
      <c r="D297" s="3" t="s">
        <v>1167</v>
      </c>
      <c r="E297" s="15">
        <v>1</v>
      </c>
    </row>
    <row r="298" spans="4:5" x14ac:dyDescent="0.3">
      <c r="D298" s="3" t="s">
        <v>655</v>
      </c>
      <c r="E298" s="15">
        <v>1</v>
      </c>
    </row>
    <row r="299" spans="4:5" x14ac:dyDescent="0.3">
      <c r="D299" s="3" t="s">
        <v>1537</v>
      </c>
      <c r="E299" s="15">
        <v>1</v>
      </c>
    </row>
    <row r="300" spans="4:5" x14ac:dyDescent="0.3">
      <c r="D300" s="3" t="s">
        <v>155</v>
      </c>
      <c r="E300" s="15">
        <v>1</v>
      </c>
    </row>
    <row r="301" spans="4:5" x14ac:dyDescent="0.3">
      <c r="D301" s="3" t="s">
        <v>69</v>
      </c>
      <c r="E301" s="15">
        <v>11</v>
      </c>
    </row>
    <row r="302" spans="4:5" x14ac:dyDescent="0.3">
      <c r="D302" s="3" t="s">
        <v>1964</v>
      </c>
      <c r="E302" s="15">
        <v>1</v>
      </c>
    </row>
    <row r="303" spans="4:5" x14ac:dyDescent="0.3">
      <c r="D303" s="3" t="s">
        <v>1743</v>
      </c>
      <c r="E303" s="15">
        <v>1</v>
      </c>
    </row>
    <row r="304" spans="4:5" x14ac:dyDescent="0.3">
      <c r="D304" s="3" t="s">
        <v>1583</v>
      </c>
      <c r="E304" s="15">
        <v>1</v>
      </c>
    </row>
    <row r="305" spans="4:5" x14ac:dyDescent="0.3">
      <c r="D305" s="3" t="s">
        <v>507</v>
      </c>
      <c r="E305" s="15">
        <v>1</v>
      </c>
    </row>
    <row r="306" spans="4:5" x14ac:dyDescent="0.3">
      <c r="D306" s="3" t="s">
        <v>673</v>
      </c>
      <c r="E306" s="15">
        <v>19</v>
      </c>
    </row>
    <row r="307" spans="4:5" x14ac:dyDescent="0.3">
      <c r="D307" s="3" t="s">
        <v>1125</v>
      </c>
      <c r="E307" s="15">
        <v>1</v>
      </c>
    </row>
    <row r="308" spans="4:5" x14ac:dyDescent="0.3">
      <c r="D308" s="3" t="s">
        <v>2516</v>
      </c>
      <c r="E308" s="15">
        <v>1</v>
      </c>
    </row>
    <row r="309" spans="4:5" x14ac:dyDescent="0.3">
      <c r="D309" s="3" t="s">
        <v>1357</v>
      </c>
      <c r="E309" s="15">
        <v>4</v>
      </c>
    </row>
    <row r="310" spans="4:5" x14ac:dyDescent="0.3">
      <c r="D310" s="3" t="s">
        <v>337</v>
      </c>
      <c r="E310" s="15">
        <v>4</v>
      </c>
    </row>
    <row r="311" spans="4:5" x14ac:dyDescent="0.3">
      <c r="D311" s="3" t="s">
        <v>600</v>
      </c>
      <c r="E311" s="15">
        <v>1</v>
      </c>
    </row>
    <row r="312" spans="4:5" x14ac:dyDescent="0.3">
      <c r="D312" s="3" t="s">
        <v>784</v>
      </c>
      <c r="E312" s="15">
        <v>3</v>
      </c>
    </row>
    <row r="313" spans="4:5" x14ac:dyDescent="0.3">
      <c r="D313" s="3" t="s">
        <v>985</v>
      </c>
      <c r="E313" s="15">
        <v>1</v>
      </c>
    </row>
    <row r="314" spans="4:5" x14ac:dyDescent="0.3">
      <c r="D314" s="3" t="s">
        <v>2195</v>
      </c>
      <c r="E314" s="15">
        <v>1</v>
      </c>
    </row>
    <row r="315" spans="4:5" x14ac:dyDescent="0.3">
      <c r="D315" s="3" t="s">
        <v>768</v>
      </c>
      <c r="E315" s="15">
        <v>3</v>
      </c>
    </row>
    <row r="316" spans="4:5" x14ac:dyDescent="0.3">
      <c r="D316" s="3" t="s">
        <v>61</v>
      </c>
      <c r="E316" s="15">
        <v>5</v>
      </c>
    </row>
    <row r="317" spans="4:5" x14ac:dyDescent="0.3">
      <c r="D317" s="3" t="s">
        <v>2091</v>
      </c>
      <c r="E317" s="15">
        <v>10</v>
      </c>
    </row>
    <row r="318" spans="4:5" x14ac:dyDescent="0.3">
      <c r="D318" s="3" t="s">
        <v>2533</v>
      </c>
      <c r="E318" s="15">
        <v>1</v>
      </c>
    </row>
    <row r="319" spans="4:5" x14ac:dyDescent="0.3">
      <c r="D319" s="3" t="s">
        <v>2400</v>
      </c>
      <c r="E319" s="15">
        <v>1</v>
      </c>
    </row>
    <row r="320" spans="4:5" x14ac:dyDescent="0.3">
      <c r="D320" s="3" t="s">
        <v>511</v>
      </c>
      <c r="E320" s="15">
        <v>3</v>
      </c>
    </row>
    <row r="321" spans="4:5" x14ac:dyDescent="0.3">
      <c r="D321" s="3" t="s">
        <v>2019</v>
      </c>
      <c r="E321" s="15">
        <v>1</v>
      </c>
    </row>
    <row r="322" spans="4:5" x14ac:dyDescent="0.3">
      <c r="D322" s="3" t="s">
        <v>2356</v>
      </c>
      <c r="E322" s="15">
        <v>1</v>
      </c>
    </row>
    <row r="323" spans="4:5" x14ac:dyDescent="0.3">
      <c r="D323" s="3" t="s">
        <v>1293</v>
      </c>
      <c r="E323" s="15">
        <v>1</v>
      </c>
    </row>
    <row r="324" spans="4:5" x14ac:dyDescent="0.3">
      <c r="D324" s="3" t="s">
        <v>1078</v>
      </c>
      <c r="E324" s="15">
        <v>3</v>
      </c>
    </row>
    <row r="325" spans="4:5" x14ac:dyDescent="0.3">
      <c r="D325" s="3" t="s">
        <v>1793</v>
      </c>
      <c r="E325" s="15">
        <v>4</v>
      </c>
    </row>
    <row r="326" spans="4:5" x14ac:dyDescent="0.3">
      <c r="D326" s="3" t="s">
        <v>1927</v>
      </c>
      <c r="E326" s="15">
        <v>1</v>
      </c>
    </row>
    <row r="327" spans="4:5" x14ac:dyDescent="0.3">
      <c r="D327" s="3" t="s">
        <v>930</v>
      </c>
      <c r="E327" s="15">
        <v>2</v>
      </c>
    </row>
    <row r="328" spans="4:5" x14ac:dyDescent="0.3">
      <c r="D328" s="3" t="s">
        <v>1906</v>
      </c>
      <c r="E328" s="15">
        <v>1</v>
      </c>
    </row>
    <row r="329" spans="4:5" x14ac:dyDescent="0.3">
      <c r="D329" s="3" t="s">
        <v>189</v>
      </c>
      <c r="E329" s="15">
        <v>9</v>
      </c>
    </row>
    <row r="330" spans="4:5" x14ac:dyDescent="0.3">
      <c r="D330" s="3" t="s">
        <v>1089</v>
      </c>
      <c r="E330" s="15">
        <v>1</v>
      </c>
    </row>
    <row r="331" spans="4:5" x14ac:dyDescent="0.3">
      <c r="D331" s="3" t="s">
        <v>2458</v>
      </c>
      <c r="E331" s="15">
        <v>1</v>
      </c>
    </row>
    <row r="332" spans="4:5" x14ac:dyDescent="0.3">
      <c r="D332" s="3" t="s">
        <v>2244</v>
      </c>
      <c r="E332" s="15">
        <v>1</v>
      </c>
    </row>
    <row r="333" spans="4:5" x14ac:dyDescent="0.3">
      <c r="D333" s="3" t="s">
        <v>1872</v>
      </c>
      <c r="E333" s="15">
        <v>1</v>
      </c>
    </row>
    <row r="334" spans="4:5" x14ac:dyDescent="0.3">
      <c r="D334" s="3" t="s">
        <v>2204</v>
      </c>
      <c r="E334" s="15">
        <v>1</v>
      </c>
    </row>
    <row r="335" spans="4:5" x14ac:dyDescent="0.3">
      <c r="D335" s="3" t="s">
        <v>2496</v>
      </c>
      <c r="E335" s="15">
        <v>1</v>
      </c>
    </row>
    <row r="336" spans="4:5" x14ac:dyDescent="0.3">
      <c r="D336" s="3" t="s">
        <v>792</v>
      </c>
      <c r="E336" s="15">
        <v>5</v>
      </c>
    </row>
    <row r="337" spans="4:5" x14ac:dyDescent="0.3">
      <c r="D337" s="3" t="s">
        <v>2416</v>
      </c>
      <c r="E337" s="15">
        <v>1</v>
      </c>
    </row>
    <row r="338" spans="4:5" x14ac:dyDescent="0.3">
      <c r="D338" s="3" t="s">
        <v>2470</v>
      </c>
      <c r="E338" s="15">
        <v>1</v>
      </c>
    </row>
    <row r="339" spans="4:5" x14ac:dyDescent="0.3">
      <c r="D339" s="3" t="s">
        <v>1809</v>
      </c>
      <c r="E339" s="15">
        <v>1</v>
      </c>
    </row>
    <row r="340" spans="4:5" x14ac:dyDescent="0.3">
      <c r="D340" s="3" t="s">
        <v>2009</v>
      </c>
      <c r="E340" s="15">
        <v>1</v>
      </c>
    </row>
    <row r="341" spans="4:5" x14ac:dyDescent="0.3">
      <c r="D341" s="3" t="s">
        <v>708</v>
      </c>
      <c r="E341" s="15">
        <v>12</v>
      </c>
    </row>
    <row r="342" spans="4:5" x14ac:dyDescent="0.3">
      <c r="D342" s="3" t="s">
        <v>1653</v>
      </c>
      <c r="E342" s="15">
        <v>1</v>
      </c>
    </row>
    <row r="343" spans="4:5" x14ac:dyDescent="0.3">
      <c r="D343" s="3" t="s">
        <v>717</v>
      </c>
      <c r="E343" s="15">
        <v>1</v>
      </c>
    </row>
    <row r="344" spans="4:5" x14ac:dyDescent="0.3">
      <c r="D344" s="3" t="s">
        <v>1269</v>
      </c>
      <c r="E344" s="15">
        <v>3</v>
      </c>
    </row>
    <row r="345" spans="4:5" x14ac:dyDescent="0.3">
      <c r="D345" s="3" t="s">
        <v>1415</v>
      </c>
      <c r="E345" s="15">
        <v>2</v>
      </c>
    </row>
    <row r="346" spans="4:5" x14ac:dyDescent="0.3">
      <c r="D346" s="3" t="s">
        <v>2236</v>
      </c>
      <c r="E346" s="15">
        <v>1</v>
      </c>
    </row>
    <row r="347" spans="4:5" x14ac:dyDescent="0.3">
      <c r="D347" s="3" t="s">
        <v>2073</v>
      </c>
      <c r="E347" s="15">
        <v>1</v>
      </c>
    </row>
    <row r="348" spans="4:5" x14ac:dyDescent="0.3">
      <c r="D348" s="3" t="s">
        <v>1941</v>
      </c>
      <c r="E348" s="15">
        <v>1</v>
      </c>
    </row>
    <row r="349" spans="4:5" x14ac:dyDescent="0.3">
      <c r="D349" s="3" t="s">
        <v>2087</v>
      </c>
      <c r="E349" s="15">
        <v>1</v>
      </c>
    </row>
    <row r="350" spans="4:5" x14ac:dyDescent="0.3">
      <c r="D350" s="3" t="s">
        <v>213</v>
      </c>
      <c r="E350" s="15">
        <v>1</v>
      </c>
    </row>
    <row r="351" spans="4:5" x14ac:dyDescent="0.3">
      <c r="D351" s="3" t="s">
        <v>804</v>
      </c>
      <c r="E351" s="15">
        <v>1</v>
      </c>
    </row>
    <row r="352" spans="4:5" x14ac:dyDescent="0.3">
      <c r="D352" s="3" t="s">
        <v>703</v>
      </c>
      <c r="E352" s="15">
        <v>3</v>
      </c>
    </row>
    <row r="353" spans="4:5" x14ac:dyDescent="0.3">
      <c r="D353" s="3" t="s">
        <v>845</v>
      </c>
      <c r="E353" s="15">
        <v>1</v>
      </c>
    </row>
    <row r="354" spans="4:5" x14ac:dyDescent="0.3">
      <c r="D354" s="3" t="s">
        <v>2078</v>
      </c>
      <c r="E354" s="15">
        <v>2</v>
      </c>
    </row>
    <row r="355" spans="4:5" x14ac:dyDescent="0.3">
      <c r="D355" s="3" t="s">
        <v>2329</v>
      </c>
      <c r="E355" s="15">
        <v>1</v>
      </c>
    </row>
    <row r="356" spans="4:5" x14ac:dyDescent="0.3">
      <c r="D356" s="3" t="s">
        <v>41</v>
      </c>
      <c r="E356" s="15">
        <v>74</v>
      </c>
    </row>
    <row r="357" spans="4:5" x14ac:dyDescent="0.3">
      <c r="D357" s="3" t="s">
        <v>631</v>
      </c>
      <c r="E357" s="15">
        <v>1</v>
      </c>
    </row>
    <row r="358" spans="4:5" x14ac:dyDescent="0.3">
      <c r="D358" s="3" t="s">
        <v>250</v>
      </c>
      <c r="E358" s="15">
        <v>1</v>
      </c>
    </row>
    <row r="359" spans="4:5" x14ac:dyDescent="0.3">
      <c r="D359" s="3" t="s">
        <v>253</v>
      </c>
      <c r="E359" s="15">
        <v>2</v>
      </c>
    </row>
    <row r="360" spans="4:5" x14ac:dyDescent="0.3">
      <c r="D360" s="3" t="s">
        <v>413</v>
      </c>
      <c r="E360" s="15">
        <v>1</v>
      </c>
    </row>
    <row r="361" spans="4:5" x14ac:dyDescent="0.3">
      <c r="D361" s="3" t="s">
        <v>396</v>
      </c>
      <c r="E361" s="15">
        <v>1</v>
      </c>
    </row>
    <row r="362" spans="4:5" x14ac:dyDescent="0.3">
      <c r="D362" s="3" t="s">
        <v>484</v>
      </c>
      <c r="E362" s="15">
        <v>1</v>
      </c>
    </row>
    <row r="363" spans="4:5" x14ac:dyDescent="0.3">
      <c r="D363" s="3" t="s">
        <v>622</v>
      </c>
      <c r="E363" s="15">
        <v>1</v>
      </c>
    </row>
    <row r="364" spans="4:5" x14ac:dyDescent="0.3">
      <c r="D364" s="3" t="s">
        <v>440</v>
      </c>
      <c r="E364" s="15">
        <v>3</v>
      </c>
    </row>
    <row r="365" spans="4:5" x14ac:dyDescent="0.3">
      <c r="D365" s="3" t="s">
        <v>90</v>
      </c>
      <c r="E365" s="15">
        <v>1</v>
      </c>
    </row>
    <row r="366" spans="4:5" x14ac:dyDescent="0.3">
      <c r="D366" s="3" t="s">
        <v>126</v>
      </c>
      <c r="E366" s="15">
        <v>2</v>
      </c>
    </row>
    <row r="367" spans="4:5" x14ac:dyDescent="0.3">
      <c r="D367" s="3" t="s">
        <v>378</v>
      </c>
      <c r="E367" s="15">
        <v>2</v>
      </c>
    </row>
    <row r="368" spans="4:5" x14ac:dyDescent="0.3">
      <c r="D368" s="3" t="s">
        <v>23</v>
      </c>
      <c r="E368" s="15">
        <v>47</v>
      </c>
    </row>
    <row r="369" spans="4:5" x14ac:dyDescent="0.3">
      <c r="D369" s="3" t="s">
        <v>2043</v>
      </c>
      <c r="E369" s="15">
        <v>1</v>
      </c>
    </row>
    <row r="370" spans="4:5" x14ac:dyDescent="0.3">
      <c r="D370" s="3" t="s">
        <v>1566</v>
      </c>
      <c r="E370" s="15">
        <v>1</v>
      </c>
    </row>
    <row r="371" spans="4:5" x14ac:dyDescent="0.3">
      <c r="D371" s="3" t="s">
        <v>94</v>
      </c>
      <c r="E371" s="15">
        <v>42</v>
      </c>
    </row>
    <row r="372" spans="4:5" x14ac:dyDescent="0.3">
      <c r="D372" s="3" t="s">
        <v>680</v>
      </c>
      <c r="E372" s="15">
        <v>1</v>
      </c>
    </row>
    <row r="373" spans="4:5" x14ac:dyDescent="0.3">
      <c r="D373" s="3" t="s">
        <v>99</v>
      </c>
      <c r="E373" s="15">
        <v>4</v>
      </c>
    </row>
    <row r="374" spans="4:5" x14ac:dyDescent="0.3">
      <c r="D374" s="3" t="s">
        <v>828</v>
      </c>
      <c r="E374" s="15">
        <v>5</v>
      </c>
    </row>
    <row r="375" spans="4:5" x14ac:dyDescent="0.3">
      <c r="D375" s="3" t="s">
        <v>551</v>
      </c>
      <c r="E375" s="15">
        <v>1</v>
      </c>
    </row>
    <row r="376" spans="4:5" x14ac:dyDescent="0.3">
      <c r="D376" s="3" t="s">
        <v>1596</v>
      </c>
      <c r="E376" s="15">
        <v>1</v>
      </c>
    </row>
    <row r="377" spans="4:5" x14ac:dyDescent="0.3">
      <c r="D377" s="3" t="s">
        <v>722</v>
      </c>
      <c r="E377" s="15">
        <v>1</v>
      </c>
    </row>
    <row r="378" spans="4:5" x14ac:dyDescent="0.3">
      <c r="D378" s="3" t="s">
        <v>2489</v>
      </c>
      <c r="E378" s="15">
        <v>1</v>
      </c>
    </row>
    <row r="379" spans="4:5" x14ac:dyDescent="0.3">
      <c r="D379" s="3" t="s">
        <v>287</v>
      </c>
      <c r="E379" s="15">
        <v>14</v>
      </c>
    </row>
    <row r="380" spans="4:5" x14ac:dyDescent="0.3">
      <c r="D380" s="3" t="s">
        <v>1203</v>
      </c>
      <c r="E380" s="15">
        <v>1</v>
      </c>
    </row>
    <row r="381" spans="4:5" x14ac:dyDescent="0.3">
      <c r="D381" s="3" t="s">
        <v>1949</v>
      </c>
      <c r="E381" s="15">
        <v>1</v>
      </c>
    </row>
    <row r="382" spans="4:5" x14ac:dyDescent="0.3">
      <c r="D382" s="3" t="s">
        <v>1826</v>
      </c>
      <c r="E382" s="15">
        <v>1</v>
      </c>
    </row>
    <row r="383" spans="4:5" x14ac:dyDescent="0.3">
      <c r="D383" s="3" t="s">
        <v>778</v>
      </c>
      <c r="E383" s="15">
        <v>5</v>
      </c>
    </row>
    <row r="384" spans="4:5" x14ac:dyDescent="0.3">
      <c r="D384" s="3" t="s">
        <v>2166</v>
      </c>
      <c r="E384" s="15">
        <v>1</v>
      </c>
    </row>
    <row r="385" spans="4:5" x14ac:dyDescent="0.3">
      <c r="D385" s="3" t="s">
        <v>1699</v>
      </c>
      <c r="E385" s="15">
        <v>1</v>
      </c>
    </row>
    <row r="386" spans="4:5" x14ac:dyDescent="0.3">
      <c r="D386" s="3" t="s">
        <v>1206</v>
      </c>
      <c r="E386" s="15">
        <v>2</v>
      </c>
    </row>
    <row r="387" spans="4:5" x14ac:dyDescent="0.3">
      <c r="D387" s="3" t="s">
        <v>1056</v>
      </c>
      <c r="E387" s="15">
        <v>2</v>
      </c>
    </row>
    <row r="388" spans="4:5" x14ac:dyDescent="0.3">
      <c r="D388" s="3" t="s">
        <v>799</v>
      </c>
      <c r="E388" s="15">
        <v>2</v>
      </c>
    </row>
    <row r="389" spans="4:5" x14ac:dyDescent="0.3">
      <c r="D389" s="3" t="s">
        <v>1084</v>
      </c>
      <c r="E389" s="15">
        <v>1</v>
      </c>
    </row>
    <row r="390" spans="4:5" x14ac:dyDescent="0.3">
      <c r="D390" s="3" t="s">
        <v>742</v>
      </c>
      <c r="E390" s="15">
        <v>1</v>
      </c>
    </row>
    <row r="391" spans="4:5" x14ac:dyDescent="0.3">
      <c r="D391" s="3" t="s">
        <v>1891</v>
      </c>
      <c r="E391" s="15">
        <v>1</v>
      </c>
    </row>
    <row r="392" spans="4:5" x14ac:dyDescent="0.3">
      <c r="D392" s="3" t="s">
        <v>2545</v>
      </c>
      <c r="E392" s="15">
        <v>949</v>
      </c>
    </row>
    <row r="393" spans="4:5" x14ac:dyDescent="0.3">
      <c r="D393"/>
    </row>
    <row r="394" spans="4:5" x14ac:dyDescent="0.3">
      <c r="D394"/>
    </row>
    <row r="395" spans="4:5" x14ac:dyDescent="0.3">
      <c r="D395"/>
    </row>
    <row r="396" spans="4:5" x14ac:dyDescent="0.3">
      <c r="D396"/>
    </row>
    <row r="397" spans="4:5" x14ac:dyDescent="0.3">
      <c r="D397"/>
    </row>
    <row r="398" spans="4:5" x14ac:dyDescent="0.3">
      <c r="D398"/>
    </row>
    <row r="399" spans="4:5" x14ac:dyDescent="0.3">
      <c r="D399"/>
    </row>
    <row r="400" spans="4:5" x14ac:dyDescent="0.3">
      <c r="D400"/>
    </row>
    <row r="401" spans="4:4" x14ac:dyDescent="0.3">
      <c r="D401"/>
    </row>
    <row r="402" spans="4:4" x14ac:dyDescent="0.3">
      <c r="D402"/>
    </row>
    <row r="403" spans="4:4" x14ac:dyDescent="0.3">
      <c r="D403"/>
    </row>
    <row r="404" spans="4:4" x14ac:dyDescent="0.3">
      <c r="D404"/>
    </row>
    <row r="405" spans="4:4" x14ac:dyDescent="0.3">
      <c r="D405"/>
    </row>
    <row r="406" spans="4:4" x14ac:dyDescent="0.3">
      <c r="D406"/>
    </row>
    <row r="407" spans="4:4" x14ac:dyDescent="0.3">
      <c r="D407"/>
    </row>
    <row r="408" spans="4:4" x14ac:dyDescent="0.3">
      <c r="D408"/>
    </row>
    <row r="409" spans="4:4" x14ac:dyDescent="0.3">
      <c r="D409"/>
    </row>
    <row r="410" spans="4:4" x14ac:dyDescent="0.3">
      <c r="D410"/>
    </row>
    <row r="411" spans="4:4" x14ac:dyDescent="0.3">
      <c r="D411"/>
    </row>
    <row r="412" spans="4:4" x14ac:dyDescent="0.3">
      <c r="D412"/>
    </row>
    <row r="413" spans="4:4" x14ac:dyDescent="0.3">
      <c r="D413"/>
    </row>
    <row r="414" spans="4:4" x14ac:dyDescent="0.3">
      <c r="D414"/>
    </row>
    <row r="415" spans="4:4" x14ac:dyDescent="0.3">
      <c r="D415"/>
    </row>
    <row r="416" spans="4:4" x14ac:dyDescent="0.3">
      <c r="D416"/>
    </row>
    <row r="417" spans="4:4" x14ac:dyDescent="0.3">
      <c r="D417"/>
    </row>
    <row r="418" spans="4:4" x14ac:dyDescent="0.3">
      <c r="D418"/>
    </row>
    <row r="419" spans="4:4" x14ac:dyDescent="0.3">
      <c r="D419"/>
    </row>
    <row r="420" spans="4:4" x14ac:dyDescent="0.3">
      <c r="D420"/>
    </row>
    <row r="421" spans="4:4" x14ac:dyDescent="0.3">
      <c r="D421"/>
    </row>
    <row r="422" spans="4:4" x14ac:dyDescent="0.3">
      <c r="D422"/>
    </row>
    <row r="423" spans="4:4" x14ac:dyDescent="0.3">
      <c r="D423"/>
    </row>
    <row r="424" spans="4:4" x14ac:dyDescent="0.3">
      <c r="D424"/>
    </row>
    <row r="425" spans="4:4" x14ac:dyDescent="0.3">
      <c r="D425"/>
    </row>
    <row r="426" spans="4:4" x14ac:dyDescent="0.3">
      <c r="D426"/>
    </row>
    <row r="427" spans="4:4" x14ac:dyDescent="0.3">
      <c r="D427"/>
    </row>
    <row r="428" spans="4:4" x14ac:dyDescent="0.3">
      <c r="D428"/>
    </row>
    <row r="429" spans="4:4" x14ac:dyDescent="0.3">
      <c r="D429"/>
    </row>
    <row r="430" spans="4:4" x14ac:dyDescent="0.3">
      <c r="D430"/>
    </row>
    <row r="431" spans="4:4" x14ac:dyDescent="0.3">
      <c r="D431"/>
    </row>
    <row r="432" spans="4:4" x14ac:dyDescent="0.3">
      <c r="D432"/>
    </row>
    <row r="433" spans="4:4" x14ac:dyDescent="0.3">
      <c r="D433"/>
    </row>
    <row r="434" spans="4:4" x14ac:dyDescent="0.3">
      <c r="D434"/>
    </row>
    <row r="435" spans="4:4" x14ac:dyDescent="0.3">
      <c r="D435"/>
    </row>
    <row r="436" spans="4:4" x14ac:dyDescent="0.3">
      <c r="D436"/>
    </row>
    <row r="437" spans="4:4" x14ac:dyDescent="0.3">
      <c r="D437"/>
    </row>
    <row r="438" spans="4:4" x14ac:dyDescent="0.3">
      <c r="D438"/>
    </row>
    <row r="439" spans="4:4" x14ac:dyDescent="0.3">
      <c r="D439"/>
    </row>
    <row r="440" spans="4:4" x14ac:dyDescent="0.3">
      <c r="D440"/>
    </row>
    <row r="441" spans="4:4" x14ac:dyDescent="0.3">
      <c r="D441"/>
    </row>
    <row r="442" spans="4:4" x14ac:dyDescent="0.3">
      <c r="D442"/>
    </row>
    <row r="443" spans="4:4" x14ac:dyDescent="0.3">
      <c r="D443"/>
    </row>
    <row r="444" spans="4:4" x14ac:dyDescent="0.3">
      <c r="D444"/>
    </row>
    <row r="445" spans="4:4" x14ac:dyDescent="0.3">
      <c r="D445"/>
    </row>
    <row r="446" spans="4:4" x14ac:dyDescent="0.3">
      <c r="D446"/>
    </row>
    <row r="447" spans="4:4" x14ac:dyDescent="0.3">
      <c r="D447"/>
    </row>
    <row r="448" spans="4:4" x14ac:dyDescent="0.3">
      <c r="D448"/>
    </row>
    <row r="449" spans="4:4" x14ac:dyDescent="0.3">
      <c r="D449"/>
    </row>
    <row r="450" spans="4:4" x14ac:dyDescent="0.3">
      <c r="D450"/>
    </row>
    <row r="451" spans="4:4" x14ac:dyDescent="0.3">
      <c r="D451"/>
    </row>
    <row r="452" spans="4:4" x14ac:dyDescent="0.3">
      <c r="D452"/>
    </row>
    <row r="453" spans="4:4" x14ac:dyDescent="0.3">
      <c r="D453"/>
    </row>
    <row r="454" spans="4:4" x14ac:dyDescent="0.3">
      <c r="D454"/>
    </row>
    <row r="455" spans="4:4" x14ac:dyDescent="0.3">
      <c r="D455"/>
    </row>
    <row r="456" spans="4:4" x14ac:dyDescent="0.3">
      <c r="D456"/>
    </row>
    <row r="457" spans="4:4" x14ac:dyDescent="0.3">
      <c r="D457"/>
    </row>
    <row r="458" spans="4:4" x14ac:dyDescent="0.3">
      <c r="D458"/>
    </row>
    <row r="459" spans="4:4" x14ac:dyDescent="0.3">
      <c r="D459"/>
    </row>
    <row r="460" spans="4:4" x14ac:dyDescent="0.3">
      <c r="D460"/>
    </row>
    <row r="461" spans="4:4" x14ac:dyDescent="0.3">
      <c r="D461"/>
    </row>
    <row r="462" spans="4:4" x14ac:dyDescent="0.3">
      <c r="D462"/>
    </row>
    <row r="463" spans="4:4" x14ac:dyDescent="0.3">
      <c r="D463"/>
    </row>
    <row r="464" spans="4:4" x14ac:dyDescent="0.3">
      <c r="D464"/>
    </row>
    <row r="465" spans="4:4" x14ac:dyDescent="0.3">
      <c r="D465"/>
    </row>
    <row r="466" spans="4:4" x14ac:dyDescent="0.3">
      <c r="D466"/>
    </row>
    <row r="467" spans="4:4" x14ac:dyDescent="0.3">
      <c r="D467"/>
    </row>
    <row r="468" spans="4:4" x14ac:dyDescent="0.3">
      <c r="D468"/>
    </row>
    <row r="469" spans="4:4" x14ac:dyDescent="0.3">
      <c r="D469"/>
    </row>
    <row r="470" spans="4:4" x14ac:dyDescent="0.3">
      <c r="D470"/>
    </row>
    <row r="471" spans="4:4" x14ac:dyDescent="0.3">
      <c r="D471"/>
    </row>
    <row r="472" spans="4:4" x14ac:dyDescent="0.3">
      <c r="D472"/>
    </row>
    <row r="473" spans="4:4" x14ac:dyDescent="0.3">
      <c r="D473"/>
    </row>
    <row r="474" spans="4:4" x14ac:dyDescent="0.3">
      <c r="D474"/>
    </row>
    <row r="475" spans="4:4" x14ac:dyDescent="0.3">
      <c r="D475"/>
    </row>
    <row r="476" spans="4:4" x14ac:dyDescent="0.3">
      <c r="D476"/>
    </row>
    <row r="477" spans="4:4" x14ac:dyDescent="0.3">
      <c r="D477"/>
    </row>
    <row r="478" spans="4:4" x14ac:dyDescent="0.3">
      <c r="D478"/>
    </row>
    <row r="479" spans="4:4" x14ac:dyDescent="0.3">
      <c r="D479"/>
    </row>
    <row r="480" spans="4:4" x14ac:dyDescent="0.3">
      <c r="D480"/>
    </row>
    <row r="481" spans="4:4" x14ac:dyDescent="0.3">
      <c r="D481"/>
    </row>
    <row r="482" spans="4:4" x14ac:dyDescent="0.3">
      <c r="D482"/>
    </row>
    <row r="483" spans="4:4" x14ac:dyDescent="0.3">
      <c r="D483"/>
    </row>
    <row r="484" spans="4:4" x14ac:dyDescent="0.3">
      <c r="D484"/>
    </row>
    <row r="485" spans="4:4" x14ac:dyDescent="0.3">
      <c r="D485"/>
    </row>
    <row r="486" spans="4:4" x14ac:dyDescent="0.3">
      <c r="D486"/>
    </row>
    <row r="487" spans="4:4" x14ac:dyDescent="0.3">
      <c r="D487"/>
    </row>
    <row r="488" spans="4:4" x14ac:dyDescent="0.3">
      <c r="D488"/>
    </row>
    <row r="489" spans="4:4" x14ac:dyDescent="0.3">
      <c r="D489"/>
    </row>
    <row r="490" spans="4:4" x14ac:dyDescent="0.3">
      <c r="D490"/>
    </row>
    <row r="491" spans="4:4" x14ac:dyDescent="0.3">
      <c r="D491"/>
    </row>
    <row r="492" spans="4:4" x14ac:dyDescent="0.3">
      <c r="D492"/>
    </row>
    <row r="493" spans="4:4" x14ac:dyDescent="0.3">
      <c r="D493"/>
    </row>
    <row r="494" spans="4:4" x14ac:dyDescent="0.3">
      <c r="D494"/>
    </row>
    <row r="495" spans="4:4" x14ac:dyDescent="0.3">
      <c r="D495"/>
    </row>
    <row r="496" spans="4:4" x14ac:dyDescent="0.3">
      <c r="D496"/>
    </row>
    <row r="497" spans="4:4" x14ac:dyDescent="0.3">
      <c r="D497"/>
    </row>
    <row r="498" spans="4:4" x14ac:dyDescent="0.3">
      <c r="D498"/>
    </row>
    <row r="499" spans="4:4" x14ac:dyDescent="0.3">
      <c r="D499"/>
    </row>
    <row r="500" spans="4:4" x14ac:dyDescent="0.3">
      <c r="D500"/>
    </row>
    <row r="501" spans="4:4" x14ac:dyDescent="0.3">
      <c r="D501"/>
    </row>
    <row r="502" spans="4:4" x14ac:dyDescent="0.3">
      <c r="D502"/>
    </row>
    <row r="503" spans="4:4" x14ac:dyDescent="0.3">
      <c r="D503"/>
    </row>
    <row r="504" spans="4:4" x14ac:dyDescent="0.3">
      <c r="D504"/>
    </row>
    <row r="505" spans="4:4" x14ac:dyDescent="0.3">
      <c r="D505"/>
    </row>
    <row r="506" spans="4:4" x14ac:dyDescent="0.3">
      <c r="D506"/>
    </row>
    <row r="507" spans="4:4" x14ac:dyDescent="0.3">
      <c r="D507"/>
    </row>
    <row r="508" spans="4:4" x14ac:dyDescent="0.3">
      <c r="D508"/>
    </row>
    <row r="509" spans="4:4" x14ac:dyDescent="0.3">
      <c r="D509"/>
    </row>
    <row r="510" spans="4:4" x14ac:dyDescent="0.3">
      <c r="D510"/>
    </row>
    <row r="511" spans="4:4" x14ac:dyDescent="0.3">
      <c r="D511"/>
    </row>
    <row r="512" spans="4:4" x14ac:dyDescent="0.3">
      <c r="D512"/>
    </row>
    <row r="513" spans="4:4" x14ac:dyDescent="0.3">
      <c r="D513"/>
    </row>
    <row r="514" spans="4:4" x14ac:dyDescent="0.3">
      <c r="D514"/>
    </row>
    <row r="515" spans="4:4" x14ac:dyDescent="0.3">
      <c r="D515"/>
    </row>
    <row r="516" spans="4:4" x14ac:dyDescent="0.3">
      <c r="D516"/>
    </row>
    <row r="517" spans="4:4" x14ac:dyDescent="0.3">
      <c r="D517"/>
    </row>
    <row r="518" spans="4:4" x14ac:dyDescent="0.3">
      <c r="D518"/>
    </row>
    <row r="519" spans="4:4" x14ac:dyDescent="0.3">
      <c r="D519"/>
    </row>
    <row r="520" spans="4:4" x14ac:dyDescent="0.3">
      <c r="D520"/>
    </row>
    <row r="521" spans="4:4" x14ac:dyDescent="0.3">
      <c r="D521"/>
    </row>
    <row r="522" spans="4:4" x14ac:dyDescent="0.3">
      <c r="D522"/>
    </row>
    <row r="523" spans="4:4" x14ac:dyDescent="0.3">
      <c r="D523"/>
    </row>
    <row r="524" spans="4:4" x14ac:dyDescent="0.3">
      <c r="D524"/>
    </row>
    <row r="525" spans="4:4" x14ac:dyDescent="0.3">
      <c r="D525"/>
    </row>
    <row r="526" spans="4:4" x14ac:dyDescent="0.3">
      <c r="D526"/>
    </row>
    <row r="527" spans="4:4" x14ac:dyDescent="0.3">
      <c r="D527"/>
    </row>
    <row r="528" spans="4:4" x14ac:dyDescent="0.3">
      <c r="D528"/>
    </row>
    <row r="529" spans="4:4" x14ac:dyDescent="0.3">
      <c r="D529"/>
    </row>
    <row r="530" spans="4:4" x14ac:dyDescent="0.3">
      <c r="D530"/>
    </row>
    <row r="531" spans="4:4" x14ac:dyDescent="0.3">
      <c r="D531"/>
    </row>
    <row r="532" spans="4:4" x14ac:dyDescent="0.3">
      <c r="D532"/>
    </row>
    <row r="533" spans="4:4" x14ac:dyDescent="0.3">
      <c r="D533"/>
    </row>
    <row r="534" spans="4:4" x14ac:dyDescent="0.3">
      <c r="D534"/>
    </row>
    <row r="535" spans="4:4" x14ac:dyDescent="0.3">
      <c r="D535"/>
    </row>
    <row r="536" spans="4:4" x14ac:dyDescent="0.3">
      <c r="D536"/>
    </row>
    <row r="537" spans="4:4" x14ac:dyDescent="0.3">
      <c r="D537"/>
    </row>
    <row r="538" spans="4:4" x14ac:dyDescent="0.3">
      <c r="D538"/>
    </row>
    <row r="539" spans="4:4" x14ac:dyDescent="0.3">
      <c r="D539"/>
    </row>
    <row r="540" spans="4:4" x14ac:dyDescent="0.3">
      <c r="D540"/>
    </row>
    <row r="541" spans="4:4" x14ac:dyDescent="0.3">
      <c r="D541"/>
    </row>
    <row r="542" spans="4:4" x14ac:dyDescent="0.3">
      <c r="D542"/>
    </row>
    <row r="543" spans="4:4" x14ac:dyDescent="0.3">
      <c r="D543"/>
    </row>
    <row r="544" spans="4:4" x14ac:dyDescent="0.3">
      <c r="D544"/>
    </row>
    <row r="545" spans="4:4" x14ac:dyDescent="0.3">
      <c r="D545"/>
    </row>
    <row r="546" spans="4:4" x14ac:dyDescent="0.3">
      <c r="D546"/>
    </row>
    <row r="547" spans="4:4" x14ac:dyDescent="0.3">
      <c r="D547"/>
    </row>
    <row r="548" spans="4:4" x14ac:dyDescent="0.3">
      <c r="D548"/>
    </row>
    <row r="549" spans="4:4" x14ac:dyDescent="0.3">
      <c r="D549"/>
    </row>
    <row r="550" spans="4:4" x14ac:dyDescent="0.3">
      <c r="D550"/>
    </row>
    <row r="551" spans="4:4" x14ac:dyDescent="0.3">
      <c r="D551"/>
    </row>
    <row r="552" spans="4:4" x14ac:dyDescent="0.3">
      <c r="D552"/>
    </row>
    <row r="553" spans="4:4" x14ac:dyDescent="0.3">
      <c r="D553"/>
    </row>
    <row r="554" spans="4:4" x14ac:dyDescent="0.3">
      <c r="D554"/>
    </row>
    <row r="555" spans="4:4" x14ac:dyDescent="0.3">
      <c r="D555"/>
    </row>
    <row r="556" spans="4:4" x14ac:dyDescent="0.3">
      <c r="D556"/>
    </row>
    <row r="557" spans="4:4" x14ac:dyDescent="0.3">
      <c r="D557"/>
    </row>
    <row r="558" spans="4:4" x14ac:dyDescent="0.3">
      <c r="D558"/>
    </row>
    <row r="559" spans="4:4" x14ac:dyDescent="0.3">
      <c r="D559"/>
    </row>
    <row r="560" spans="4:4" x14ac:dyDescent="0.3">
      <c r="D560"/>
    </row>
    <row r="561" spans="4:4" x14ac:dyDescent="0.3">
      <c r="D561"/>
    </row>
    <row r="562" spans="4:4" x14ac:dyDescent="0.3">
      <c r="D562"/>
    </row>
    <row r="563" spans="4:4" x14ac:dyDescent="0.3">
      <c r="D563"/>
    </row>
    <row r="564" spans="4:4" x14ac:dyDescent="0.3">
      <c r="D564"/>
    </row>
    <row r="565" spans="4:4" x14ac:dyDescent="0.3">
      <c r="D565"/>
    </row>
    <row r="566" spans="4:4" x14ac:dyDescent="0.3">
      <c r="D566"/>
    </row>
    <row r="567" spans="4:4" x14ac:dyDescent="0.3">
      <c r="D567"/>
    </row>
    <row r="568" spans="4:4" x14ac:dyDescent="0.3">
      <c r="D568"/>
    </row>
    <row r="569" spans="4:4" x14ac:dyDescent="0.3">
      <c r="D569"/>
    </row>
    <row r="570" spans="4:4" x14ac:dyDescent="0.3">
      <c r="D570"/>
    </row>
    <row r="571" spans="4:4" x14ac:dyDescent="0.3">
      <c r="D571"/>
    </row>
    <row r="572" spans="4:4" x14ac:dyDescent="0.3">
      <c r="D572"/>
    </row>
    <row r="573" spans="4:4" x14ac:dyDescent="0.3">
      <c r="D573"/>
    </row>
    <row r="574" spans="4:4" x14ac:dyDescent="0.3">
      <c r="D574"/>
    </row>
    <row r="575" spans="4:4" x14ac:dyDescent="0.3">
      <c r="D575"/>
    </row>
    <row r="576" spans="4:4" x14ac:dyDescent="0.3">
      <c r="D576"/>
    </row>
    <row r="577" spans="4:4" x14ac:dyDescent="0.3">
      <c r="D577"/>
    </row>
    <row r="578" spans="4:4" x14ac:dyDescent="0.3">
      <c r="D578"/>
    </row>
    <row r="579" spans="4:4" x14ac:dyDescent="0.3">
      <c r="D579"/>
    </row>
    <row r="580" spans="4:4" x14ac:dyDescent="0.3">
      <c r="D580"/>
    </row>
    <row r="581" spans="4:4" x14ac:dyDescent="0.3">
      <c r="D581"/>
    </row>
    <row r="582" spans="4:4" x14ac:dyDescent="0.3">
      <c r="D582"/>
    </row>
    <row r="583" spans="4:4" x14ac:dyDescent="0.3">
      <c r="D583"/>
    </row>
    <row r="584" spans="4:4" x14ac:dyDescent="0.3">
      <c r="D584"/>
    </row>
    <row r="585" spans="4:4" x14ac:dyDescent="0.3">
      <c r="D585"/>
    </row>
    <row r="586" spans="4:4" x14ac:dyDescent="0.3">
      <c r="D586"/>
    </row>
    <row r="587" spans="4:4" x14ac:dyDescent="0.3">
      <c r="D587"/>
    </row>
    <row r="588" spans="4:4" x14ac:dyDescent="0.3">
      <c r="D588"/>
    </row>
    <row r="589" spans="4:4" x14ac:dyDescent="0.3">
      <c r="D589"/>
    </row>
    <row r="590" spans="4:4" x14ac:dyDescent="0.3">
      <c r="D590"/>
    </row>
    <row r="591" spans="4:4" x14ac:dyDescent="0.3">
      <c r="D591"/>
    </row>
    <row r="592" spans="4:4" x14ac:dyDescent="0.3">
      <c r="D592"/>
    </row>
    <row r="593" spans="4:4" x14ac:dyDescent="0.3">
      <c r="D593"/>
    </row>
    <row r="594" spans="4:4" x14ac:dyDescent="0.3">
      <c r="D594"/>
    </row>
    <row r="595" spans="4:4" x14ac:dyDescent="0.3">
      <c r="D595"/>
    </row>
    <row r="596" spans="4:4" x14ac:dyDescent="0.3">
      <c r="D596"/>
    </row>
    <row r="597" spans="4:4" x14ac:dyDescent="0.3">
      <c r="D597"/>
    </row>
    <row r="598" spans="4:4" x14ac:dyDescent="0.3">
      <c r="D598"/>
    </row>
    <row r="599" spans="4:4" x14ac:dyDescent="0.3">
      <c r="D599"/>
    </row>
    <row r="600" spans="4:4" x14ac:dyDescent="0.3">
      <c r="D600"/>
    </row>
    <row r="601" spans="4:4" x14ac:dyDescent="0.3">
      <c r="D601"/>
    </row>
    <row r="602" spans="4:4" x14ac:dyDescent="0.3">
      <c r="D602"/>
    </row>
    <row r="603" spans="4:4" x14ac:dyDescent="0.3">
      <c r="D603"/>
    </row>
    <row r="604" spans="4:4" x14ac:dyDescent="0.3">
      <c r="D604"/>
    </row>
    <row r="605" spans="4:4" x14ac:dyDescent="0.3">
      <c r="D605"/>
    </row>
    <row r="606" spans="4:4" x14ac:dyDescent="0.3">
      <c r="D606"/>
    </row>
    <row r="607" spans="4:4" x14ac:dyDescent="0.3">
      <c r="D607"/>
    </row>
    <row r="608" spans="4:4" x14ac:dyDescent="0.3">
      <c r="D608"/>
    </row>
    <row r="609" spans="4:4" x14ac:dyDescent="0.3">
      <c r="D609"/>
    </row>
    <row r="610" spans="4:4" x14ac:dyDescent="0.3">
      <c r="D610"/>
    </row>
    <row r="611" spans="4:4" x14ac:dyDescent="0.3">
      <c r="D611"/>
    </row>
    <row r="612" spans="4:4" x14ac:dyDescent="0.3">
      <c r="D612"/>
    </row>
    <row r="613" spans="4:4" x14ac:dyDescent="0.3">
      <c r="D613"/>
    </row>
    <row r="614" spans="4:4" x14ac:dyDescent="0.3">
      <c r="D614"/>
    </row>
    <row r="615" spans="4:4" x14ac:dyDescent="0.3">
      <c r="D615"/>
    </row>
    <row r="616" spans="4:4" x14ac:dyDescent="0.3">
      <c r="D616"/>
    </row>
    <row r="617" spans="4:4" x14ac:dyDescent="0.3">
      <c r="D617"/>
    </row>
    <row r="618" spans="4:4" x14ac:dyDescent="0.3">
      <c r="D618"/>
    </row>
    <row r="619" spans="4:4" x14ac:dyDescent="0.3">
      <c r="D619"/>
    </row>
    <row r="620" spans="4:4" x14ac:dyDescent="0.3">
      <c r="D620"/>
    </row>
    <row r="621" spans="4:4" x14ac:dyDescent="0.3">
      <c r="D621"/>
    </row>
    <row r="622" spans="4:4" x14ac:dyDescent="0.3">
      <c r="D622"/>
    </row>
    <row r="623" spans="4:4" x14ac:dyDescent="0.3">
      <c r="D623"/>
    </row>
    <row r="624" spans="4:4" x14ac:dyDescent="0.3">
      <c r="D624"/>
    </row>
    <row r="625" spans="4:4" x14ac:dyDescent="0.3">
      <c r="D625"/>
    </row>
    <row r="626" spans="4:4" x14ac:dyDescent="0.3">
      <c r="D626"/>
    </row>
    <row r="627" spans="4:4" x14ac:dyDescent="0.3">
      <c r="D627"/>
    </row>
    <row r="628" spans="4:4" x14ac:dyDescent="0.3">
      <c r="D628"/>
    </row>
    <row r="629" spans="4:4" x14ac:dyDescent="0.3">
      <c r="D629"/>
    </row>
    <row r="630" spans="4:4" x14ac:dyDescent="0.3">
      <c r="D630"/>
    </row>
    <row r="631" spans="4:4" x14ac:dyDescent="0.3">
      <c r="D631"/>
    </row>
    <row r="632" spans="4:4" x14ac:dyDescent="0.3">
      <c r="D632"/>
    </row>
    <row r="633" spans="4:4" x14ac:dyDescent="0.3">
      <c r="D633"/>
    </row>
    <row r="634" spans="4:4" x14ac:dyDescent="0.3">
      <c r="D634"/>
    </row>
    <row r="635" spans="4:4" x14ac:dyDescent="0.3">
      <c r="D635"/>
    </row>
    <row r="636" spans="4:4" x14ac:dyDescent="0.3">
      <c r="D636"/>
    </row>
    <row r="637" spans="4:4" x14ac:dyDescent="0.3">
      <c r="D637"/>
    </row>
    <row r="638" spans="4:4" x14ac:dyDescent="0.3">
      <c r="D638"/>
    </row>
    <row r="639" spans="4:4" x14ac:dyDescent="0.3">
      <c r="D639"/>
    </row>
    <row r="640" spans="4:4" x14ac:dyDescent="0.3">
      <c r="D640"/>
    </row>
    <row r="641" spans="4:4" x14ac:dyDescent="0.3">
      <c r="D641"/>
    </row>
    <row r="642" spans="4:4" x14ac:dyDescent="0.3">
      <c r="D642"/>
    </row>
    <row r="643" spans="4:4" x14ac:dyDescent="0.3">
      <c r="D643"/>
    </row>
    <row r="644" spans="4:4" x14ac:dyDescent="0.3">
      <c r="D644"/>
    </row>
    <row r="645" spans="4:4" x14ac:dyDescent="0.3">
      <c r="D645"/>
    </row>
    <row r="646" spans="4:4" x14ac:dyDescent="0.3">
      <c r="D646"/>
    </row>
    <row r="647" spans="4:4" x14ac:dyDescent="0.3">
      <c r="D647"/>
    </row>
    <row r="648" spans="4:4" x14ac:dyDescent="0.3">
      <c r="D648"/>
    </row>
    <row r="649" spans="4:4" x14ac:dyDescent="0.3">
      <c r="D649"/>
    </row>
    <row r="650" spans="4:4" x14ac:dyDescent="0.3">
      <c r="D650"/>
    </row>
    <row r="651" spans="4:4" x14ac:dyDescent="0.3">
      <c r="D651"/>
    </row>
    <row r="652" spans="4:4" x14ac:dyDescent="0.3">
      <c r="D652"/>
    </row>
    <row r="653" spans="4:4" x14ac:dyDescent="0.3">
      <c r="D653"/>
    </row>
    <row r="654" spans="4:4" x14ac:dyDescent="0.3">
      <c r="D654"/>
    </row>
    <row r="655" spans="4:4" x14ac:dyDescent="0.3">
      <c r="D655"/>
    </row>
    <row r="656" spans="4:4" x14ac:dyDescent="0.3">
      <c r="D656"/>
    </row>
    <row r="657" spans="4:4" x14ac:dyDescent="0.3">
      <c r="D657"/>
    </row>
    <row r="658" spans="4:4" x14ac:dyDescent="0.3">
      <c r="D658"/>
    </row>
    <row r="659" spans="4:4" x14ac:dyDescent="0.3">
      <c r="D659"/>
    </row>
    <row r="660" spans="4:4" x14ac:dyDescent="0.3">
      <c r="D660"/>
    </row>
    <row r="661" spans="4:4" x14ac:dyDescent="0.3">
      <c r="D661"/>
    </row>
    <row r="662" spans="4:4" x14ac:dyDescent="0.3">
      <c r="D662"/>
    </row>
    <row r="663" spans="4:4" x14ac:dyDescent="0.3">
      <c r="D663"/>
    </row>
    <row r="664" spans="4:4" x14ac:dyDescent="0.3">
      <c r="D664"/>
    </row>
    <row r="665" spans="4:4" x14ac:dyDescent="0.3">
      <c r="D665"/>
    </row>
    <row r="666" spans="4:4" x14ac:dyDescent="0.3">
      <c r="D666"/>
    </row>
    <row r="667" spans="4:4" x14ac:dyDescent="0.3">
      <c r="D667"/>
    </row>
    <row r="668" spans="4:4" x14ac:dyDescent="0.3">
      <c r="D668"/>
    </row>
    <row r="669" spans="4:4" x14ac:dyDescent="0.3">
      <c r="D669"/>
    </row>
    <row r="670" spans="4:4" x14ac:dyDescent="0.3">
      <c r="D670"/>
    </row>
    <row r="671" spans="4:4" x14ac:dyDescent="0.3">
      <c r="D671"/>
    </row>
    <row r="672" spans="4:4" x14ac:dyDescent="0.3">
      <c r="D672"/>
    </row>
    <row r="673" spans="4:4" x14ac:dyDescent="0.3">
      <c r="D673"/>
    </row>
    <row r="674" spans="4:4" x14ac:dyDescent="0.3">
      <c r="D674"/>
    </row>
    <row r="675" spans="4:4" x14ac:dyDescent="0.3">
      <c r="D675"/>
    </row>
    <row r="676" spans="4:4" x14ac:dyDescent="0.3">
      <c r="D676"/>
    </row>
    <row r="677" spans="4:4" x14ac:dyDescent="0.3">
      <c r="D677"/>
    </row>
    <row r="678" spans="4:4" x14ac:dyDescent="0.3">
      <c r="D678"/>
    </row>
    <row r="679" spans="4:4" x14ac:dyDescent="0.3">
      <c r="D679"/>
    </row>
    <row r="680" spans="4:4" x14ac:dyDescent="0.3">
      <c r="D680"/>
    </row>
    <row r="681" spans="4:4" x14ac:dyDescent="0.3">
      <c r="D681"/>
    </row>
    <row r="682" spans="4:4" x14ac:dyDescent="0.3">
      <c r="D682"/>
    </row>
    <row r="683" spans="4:4" x14ac:dyDescent="0.3">
      <c r="D683"/>
    </row>
    <row r="684" spans="4:4" x14ac:dyDescent="0.3">
      <c r="D684"/>
    </row>
    <row r="685" spans="4:4" x14ac:dyDescent="0.3">
      <c r="D685"/>
    </row>
    <row r="686" spans="4:4" x14ac:dyDescent="0.3">
      <c r="D686"/>
    </row>
    <row r="687" spans="4:4" x14ac:dyDescent="0.3">
      <c r="D687"/>
    </row>
    <row r="688" spans="4:4" x14ac:dyDescent="0.3">
      <c r="D688"/>
    </row>
    <row r="689" spans="4:4" x14ac:dyDescent="0.3">
      <c r="D689"/>
    </row>
    <row r="690" spans="4:4" x14ac:dyDescent="0.3">
      <c r="D690"/>
    </row>
    <row r="691" spans="4:4" x14ac:dyDescent="0.3">
      <c r="D691"/>
    </row>
    <row r="692" spans="4:4" x14ac:dyDescent="0.3">
      <c r="D692"/>
    </row>
    <row r="693" spans="4:4" x14ac:dyDescent="0.3">
      <c r="D693"/>
    </row>
    <row r="694" spans="4:4" x14ac:dyDescent="0.3">
      <c r="D694"/>
    </row>
    <row r="695" spans="4:4" x14ac:dyDescent="0.3">
      <c r="D695"/>
    </row>
    <row r="696" spans="4:4" x14ac:dyDescent="0.3">
      <c r="D696"/>
    </row>
    <row r="697" spans="4:4" x14ac:dyDescent="0.3">
      <c r="D697"/>
    </row>
    <row r="698" spans="4:4" x14ac:dyDescent="0.3">
      <c r="D698"/>
    </row>
    <row r="699" spans="4:4" x14ac:dyDescent="0.3">
      <c r="D699"/>
    </row>
    <row r="700" spans="4:4" x14ac:dyDescent="0.3">
      <c r="D700"/>
    </row>
    <row r="701" spans="4:4" x14ac:dyDescent="0.3">
      <c r="D701"/>
    </row>
    <row r="702" spans="4:4" x14ac:dyDescent="0.3">
      <c r="D702"/>
    </row>
    <row r="703" spans="4:4" x14ac:dyDescent="0.3">
      <c r="D703"/>
    </row>
    <row r="704" spans="4:4" x14ac:dyDescent="0.3">
      <c r="D704"/>
    </row>
    <row r="705" spans="4:4" x14ac:dyDescent="0.3">
      <c r="D705"/>
    </row>
    <row r="706" spans="4:4" x14ac:dyDescent="0.3">
      <c r="D706"/>
    </row>
    <row r="707" spans="4:4" x14ac:dyDescent="0.3">
      <c r="D707"/>
    </row>
    <row r="708" spans="4:4" x14ac:dyDescent="0.3">
      <c r="D708"/>
    </row>
    <row r="709" spans="4:4" x14ac:dyDescent="0.3">
      <c r="D709"/>
    </row>
    <row r="710" spans="4:4" x14ac:dyDescent="0.3">
      <c r="D710"/>
    </row>
    <row r="711" spans="4:4" x14ac:dyDescent="0.3">
      <c r="D711"/>
    </row>
    <row r="712" spans="4:4" x14ac:dyDescent="0.3">
      <c r="D712"/>
    </row>
    <row r="713" spans="4:4" x14ac:dyDescent="0.3">
      <c r="D713"/>
    </row>
    <row r="714" spans="4:4" x14ac:dyDescent="0.3">
      <c r="D714"/>
    </row>
    <row r="715" spans="4:4" x14ac:dyDescent="0.3">
      <c r="D715"/>
    </row>
    <row r="716" spans="4:4" x14ac:dyDescent="0.3">
      <c r="D716"/>
    </row>
    <row r="717" spans="4:4" x14ac:dyDescent="0.3">
      <c r="D717"/>
    </row>
    <row r="718" spans="4:4" x14ac:dyDescent="0.3">
      <c r="D718"/>
    </row>
    <row r="719" spans="4:4" x14ac:dyDescent="0.3">
      <c r="D719"/>
    </row>
    <row r="720" spans="4:4" x14ac:dyDescent="0.3">
      <c r="D720"/>
    </row>
    <row r="721" spans="4:4" x14ac:dyDescent="0.3">
      <c r="D721"/>
    </row>
    <row r="722" spans="4:4" x14ac:dyDescent="0.3">
      <c r="D722"/>
    </row>
    <row r="723" spans="4:4" x14ac:dyDescent="0.3">
      <c r="D723"/>
    </row>
    <row r="724" spans="4:4" x14ac:dyDescent="0.3">
      <c r="D724"/>
    </row>
    <row r="725" spans="4:4" x14ac:dyDescent="0.3">
      <c r="D725"/>
    </row>
    <row r="726" spans="4:4" x14ac:dyDescent="0.3">
      <c r="D726"/>
    </row>
    <row r="727" spans="4:4" x14ac:dyDescent="0.3">
      <c r="D727"/>
    </row>
    <row r="728" spans="4:4" x14ac:dyDescent="0.3">
      <c r="D728"/>
    </row>
    <row r="729" spans="4:4" x14ac:dyDescent="0.3">
      <c r="D729"/>
    </row>
    <row r="730" spans="4:4" x14ac:dyDescent="0.3">
      <c r="D730"/>
    </row>
    <row r="731" spans="4:4" x14ac:dyDescent="0.3">
      <c r="D731"/>
    </row>
    <row r="732" spans="4:4" x14ac:dyDescent="0.3">
      <c r="D732"/>
    </row>
    <row r="733" spans="4:4" x14ac:dyDescent="0.3">
      <c r="D733"/>
    </row>
    <row r="734" spans="4:4" x14ac:dyDescent="0.3">
      <c r="D734"/>
    </row>
    <row r="735" spans="4:4" x14ac:dyDescent="0.3">
      <c r="D735"/>
    </row>
    <row r="736" spans="4:4" x14ac:dyDescent="0.3">
      <c r="D736"/>
    </row>
    <row r="737" spans="4:4" x14ac:dyDescent="0.3">
      <c r="D737"/>
    </row>
    <row r="738" spans="4:4" x14ac:dyDescent="0.3">
      <c r="D738"/>
    </row>
    <row r="739" spans="4:4" x14ac:dyDescent="0.3">
      <c r="D739"/>
    </row>
    <row r="740" spans="4:4" x14ac:dyDescent="0.3">
      <c r="D740"/>
    </row>
    <row r="741" spans="4:4" x14ac:dyDescent="0.3">
      <c r="D741"/>
    </row>
    <row r="742" spans="4:4" x14ac:dyDescent="0.3">
      <c r="D742"/>
    </row>
    <row r="743" spans="4:4" x14ac:dyDescent="0.3">
      <c r="D743"/>
    </row>
    <row r="744" spans="4:4" x14ac:dyDescent="0.3">
      <c r="D744"/>
    </row>
    <row r="745" spans="4:4" x14ac:dyDescent="0.3">
      <c r="D745"/>
    </row>
    <row r="746" spans="4:4" x14ac:dyDescent="0.3">
      <c r="D746"/>
    </row>
    <row r="747" spans="4:4" x14ac:dyDescent="0.3">
      <c r="D747"/>
    </row>
    <row r="748" spans="4:4" x14ac:dyDescent="0.3">
      <c r="D748"/>
    </row>
    <row r="749" spans="4:4" x14ac:dyDescent="0.3">
      <c r="D749"/>
    </row>
    <row r="750" spans="4:4" x14ac:dyDescent="0.3">
      <c r="D750"/>
    </row>
    <row r="751" spans="4:4" x14ac:dyDescent="0.3">
      <c r="D751"/>
    </row>
    <row r="752" spans="4:4" x14ac:dyDescent="0.3">
      <c r="D752"/>
    </row>
    <row r="753" spans="4:4" x14ac:dyDescent="0.3">
      <c r="D753"/>
    </row>
    <row r="754" spans="4:4" x14ac:dyDescent="0.3">
      <c r="D754"/>
    </row>
    <row r="755" spans="4:4" x14ac:dyDescent="0.3">
      <c r="D755"/>
    </row>
    <row r="756" spans="4:4" x14ac:dyDescent="0.3">
      <c r="D756"/>
    </row>
    <row r="757" spans="4:4" x14ac:dyDescent="0.3">
      <c r="D757"/>
    </row>
    <row r="758" spans="4:4" x14ac:dyDescent="0.3">
      <c r="D758"/>
    </row>
    <row r="759" spans="4:4" x14ac:dyDescent="0.3">
      <c r="D759"/>
    </row>
    <row r="760" spans="4:4" x14ac:dyDescent="0.3">
      <c r="D760"/>
    </row>
    <row r="761" spans="4:4" x14ac:dyDescent="0.3">
      <c r="D761"/>
    </row>
    <row r="762" spans="4:4" x14ac:dyDescent="0.3">
      <c r="D762"/>
    </row>
    <row r="763" spans="4:4" x14ac:dyDescent="0.3">
      <c r="D763"/>
    </row>
    <row r="764" spans="4:4" x14ac:dyDescent="0.3">
      <c r="D764"/>
    </row>
    <row r="765" spans="4:4" x14ac:dyDescent="0.3">
      <c r="D765"/>
    </row>
    <row r="766" spans="4:4" x14ac:dyDescent="0.3">
      <c r="D766"/>
    </row>
    <row r="767" spans="4:4" x14ac:dyDescent="0.3">
      <c r="D767"/>
    </row>
    <row r="768" spans="4:4" x14ac:dyDescent="0.3">
      <c r="D768"/>
    </row>
    <row r="769" spans="4:4" x14ac:dyDescent="0.3">
      <c r="D769"/>
    </row>
    <row r="770" spans="4:4" x14ac:dyDescent="0.3">
      <c r="D770"/>
    </row>
    <row r="771" spans="4:4" x14ac:dyDescent="0.3">
      <c r="D771"/>
    </row>
    <row r="772" spans="4:4" x14ac:dyDescent="0.3">
      <c r="D772"/>
    </row>
    <row r="773" spans="4:4" x14ac:dyDescent="0.3">
      <c r="D773"/>
    </row>
    <row r="774" spans="4:4" x14ac:dyDescent="0.3">
      <c r="D774"/>
    </row>
    <row r="775" spans="4:4" x14ac:dyDescent="0.3">
      <c r="D775"/>
    </row>
    <row r="776" spans="4:4" x14ac:dyDescent="0.3">
      <c r="D776"/>
    </row>
    <row r="777" spans="4:4" x14ac:dyDescent="0.3">
      <c r="D777"/>
    </row>
    <row r="778" spans="4:4" x14ac:dyDescent="0.3">
      <c r="D778"/>
    </row>
    <row r="779" spans="4:4" x14ac:dyDescent="0.3">
      <c r="D779"/>
    </row>
    <row r="780" spans="4:4" x14ac:dyDescent="0.3">
      <c r="D780"/>
    </row>
    <row r="781" spans="4:4" x14ac:dyDescent="0.3">
      <c r="D781"/>
    </row>
    <row r="782" spans="4:4" x14ac:dyDescent="0.3">
      <c r="D782"/>
    </row>
    <row r="783" spans="4:4" x14ac:dyDescent="0.3">
      <c r="D783"/>
    </row>
    <row r="784" spans="4:4" x14ac:dyDescent="0.3">
      <c r="D784"/>
    </row>
    <row r="785" spans="4:4" x14ac:dyDescent="0.3">
      <c r="D785"/>
    </row>
    <row r="786" spans="4:4" x14ac:dyDescent="0.3">
      <c r="D786"/>
    </row>
    <row r="787" spans="4:4" x14ac:dyDescent="0.3">
      <c r="D787"/>
    </row>
    <row r="788" spans="4:4" x14ac:dyDescent="0.3">
      <c r="D788"/>
    </row>
    <row r="789" spans="4:4" x14ac:dyDescent="0.3">
      <c r="D789"/>
    </row>
    <row r="790" spans="4:4" x14ac:dyDescent="0.3">
      <c r="D790"/>
    </row>
    <row r="791" spans="4:4" x14ac:dyDescent="0.3">
      <c r="D791"/>
    </row>
    <row r="792" spans="4:4" x14ac:dyDescent="0.3">
      <c r="D792"/>
    </row>
    <row r="793" spans="4:4" x14ac:dyDescent="0.3">
      <c r="D793"/>
    </row>
    <row r="794" spans="4:4" x14ac:dyDescent="0.3">
      <c r="D794"/>
    </row>
    <row r="795" spans="4:4" x14ac:dyDescent="0.3">
      <c r="D795"/>
    </row>
    <row r="796" spans="4:4" x14ac:dyDescent="0.3">
      <c r="D796"/>
    </row>
    <row r="797" spans="4:4" x14ac:dyDescent="0.3">
      <c r="D797"/>
    </row>
    <row r="798" spans="4:4" x14ac:dyDescent="0.3">
      <c r="D798"/>
    </row>
    <row r="799" spans="4:4" x14ac:dyDescent="0.3">
      <c r="D799"/>
    </row>
    <row r="800" spans="4:4" x14ac:dyDescent="0.3">
      <c r="D800"/>
    </row>
    <row r="801" spans="4:4" x14ac:dyDescent="0.3">
      <c r="D801"/>
    </row>
    <row r="802" spans="4:4" x14ac:dyDescent="0.3">
      <c r="D802"/>
    </row>
    <row r="803" spans="4:4" x14ac:dyDescent="0.3">
      <c r="D803"/>
    </row>
    <row r="804" spans="4:4" x14ac:dyDescent="0.3">
      <c r="D804"/>
    </row>
    <row r="805" spans="4:4" x14ac:dyDescent="0.3">
      <c r="D805"/>
    </row>
    <row r="806" spans="4:4" x14ac:dyDescent="0.3">
      <c r="D806"/>
    </row>
    <row r="807" spans="4:4" x14ac:dyDescent="0.3">
      <c r="D807"/>
    </row>
    <row r="808" spans="4:4" x14ac:dyDescent="0.3">
      <c r="D808"/>
    </row>
    <row r="809" spans="4:4" x14ac:dyDescent="0.3">
      <c r="D809"/>
    </row>
    <row r="810" spans="4:4" x14ac:dyDescent="0.3">
      <c r="D810"/>
    </row>
    <row r="811" spans="4:4" x14ac:dyDescent="0.3">
      <c r="D811"/>
    </row>
    <row r="812" spans="4:4" x14ac:dyDescent="0.3">
      <c r="D812"/>
    </row>
    <row r="813" spans="4:4" x14ac:dyDescent="0.3">
      <c r="D813"/>
    </row>
    <row r="814" spans="4:4" x14ac:dyDescent="0.3">
      <c r="D814"/>
    </row>
    <row r="815" spans="4:4" x14ac:dyDescent="0.3">
      <c r="D815"/>
    </row>
    <row r="816" spans="4:4" x14ac:dyDescent="0.3">
      <c r="D816"/>
    </row>
    <row r="817" spans="4:4" x14ac:dyDescent="0.3">
      <c r="D817"/>
    </row>
    <row r="818" spans="4:4" x14ac:dyDescent="0.3">
      <c r="D818"/>
    </row>
    <row r="819" spans="4:4" x14ac:dyDescent="0.3">
      <c r="D819"/>
    </row>
    <row r="820" spans="4:4" x14ac:dyDescent="0.3">
      <c r="D820"/>
    </row>
    <row r="821" spans="4:4" x14ac:dyDescent="0.3">
      <c r="D821"/>
    </row>
    <row r="822" spans="4:4" x14ac:dyDescent="0.3">
      <c r="D822"/>
    </row>
    <row r="823" spans="4:4" x14ac:dyDescent="0.3">
      <c r="D823"/>
    </row>
    <row r="824" spans="4:4" x14ac:dyDescent="0.3">
      <c r="D824"/>
    </row>
    <row r="825" spans="4:4" x14ac:dyDescent="0.3">
      <c r="D825"/>
    </row>
    <row r="826" spans="4:4" x14ac:dyDescent="0.3">
      <c r="D826"/>
    </row>
    <row r="827" spans="4:4" x14ac:dyDescent="0.3">
      <c r="D827"/>
    </row>
    <row r="828" spans="4:4" x14ac:dyDescent="0.3">
      <c r="D828"/>
    </row>
    <row r="829" spans="4:4" x14ac:dyDescent="0.3">
      <c r="D829"/>
    </row>
    <row r="830" spans="4:4" x14ac:dyDescent="0.3">
      <c r="D830"/>
    </row>
    <row r="831" spans="4:4" x14ac:dyDescent="0.3">
      <c r="D831"/>
    </row>
    <row r="832" spans="4:4" x14ac:dyDescent="0.3">
      <c r="D832"/>
    </row>
    <row r="833" spans="4:4" x14ac:dyDescent="0.3">
      <c r="D833"/>
    </row>
    <row r="834" spans="4:4" x14ac:dyDescent="0.3">
      <c r="D834"/>
    </row>
    <row r="835" spans="4:4" x14ac:dyDescent="0.3">
      <c r="D835"/>
    </row>
    <row r="836" spans="4:4" x14ac:dyDescent="0.3">
      <c r="D836"/>
    </row>
    <row r="837" spans="4:4" x14ac:dyDescent="0.3">
      <c r="D837"/>
    </row>
    <row r="838" spans="4:4" x14ac:dyDescent="0.3">
      <c r="D838"/>
    </row>
    <row r="839" spans="4:4" x14ac:dyDescent="0.3">
      <c r="D839"/>
    </row>
    <row r="840" spans="4:4" x14ac:dyDescent="0.3">
      <c r="D840"/>
    </row>
    <row r="841" spans="4:4" x14ac:dyDescent="0.3">
      <c r="D841"/>
    </row>
    <row r="842" spans="4:4" x14ac:dyDescent="0.3">
      <c r="D842"/>
    </row>
    <row r="843" spans="4:4" x14ac:dyDescent="0.3">
      <c r="D843"/>
    </row>
    <row r="844" spans="4:4" x14ac:dyDescent="0.3">
      <c r="D844"/>
    </row>
    <row r="845" spans="4:4" x14ac:dyDescent="0.3">
      <c r="D845"/>
    </row>
    <row r="846" spans="4:4" x14ac:dyDescent="0.3">
      <c r="D846"/>
    </row>
    <row r="847" spans="4:4" x14ac:dyDescent="0.3">
      <c r="D847"/>
    </row>
    <row r="848" spans="4:4" x14ac:dyDescent="0.3">
      <c r="D848"/>
    </row>
    <row r="849" spans="4:4" x14ac:dyDescent="0.3">
      <c r="D849"/>
    </row>
    <row r="850" spans="4:4" x14ac:dyDescent="0.3">
      <c r="D850"/>
    </row>
    <row r="851" spans="4:4" x14ac:dyDescent="0.3">
      <c r="D851"/>
    </row>
    <row r="852" spans="4:4" x14ac:dyDescent="0.3">
      <c r="D852"/>
    </row>
    <row r="853" spans="4:4" x14ac:dyDescent="0.3">
      <c r="D853"/>
    </row>
    <row r="854" spans="4:4" x14ac:dyDescent="0.3">
      <c r="D854"/>
    </row>
    <row r="855" spans="4:4" x14ac:dyDescent="0.3">
      <c r="D855"/>
    </row>
    <row r="856" spans="4:4" x14ac:dyDescent="0.3">
      <c r="D856"/>
    </row>
    <row r="857" spans="4:4" x14ac:dyDescent="0.3">
      <c r="D857"/>
    </row>
    <row r="858" spans="4:4" x14ac:dyDescent="0.3">
      <c r="D858"/>
    </row>
    <row r="859" spans="4:4" x14ac:dyDescent="0.3">
      <c r="D859"/>
    </row>
    <row r="860" spans="4:4" x14ac:dyDescent="0.3">
      <c r="D860"/>
    </row>
    <row r="861" spans="4:4" x14ac:dyDescent="0.3">
      <c r="D861"/>
    </row>
    <row r="862" spans="4:4" x14ac:dyDescent="0.3">
      <c r="D862"/>
    </row>
    <row r="863" spans="4:4" x14ac:dyDescent="0.3">
      <c r="D863"/>
    </row>
    <row r="864" spans="4:4" x14ac:dyDescent="0.3">
      <c r="D864"/>
    </row>
    <row r="865" spans="4:4" x14ac:dyDescent="0.3">
      <c r="D865"/>
    </row>
    <row r="866" spans="4:4" x14ac:dyDescent="0.3">
      <c r="D866"/>
    </row>
    <row r="867" spans="4:4" x14ac:dyDescent="0.3">
      <c r="D867"/>
    </row>
    <row r="868" spans="4:4" x14ac:dyDescent="0.3">
      <c r="D868"/>
    </row>
    <row r="869" spans="4:4" x14ac:dyDescent="0.3">
      <c r="D869"/>
    </row>
    <row r="870" spans="4:4" x14ac:dyDescent="0.3">
      <c r="D870"/>
    </row>
    <row r="871" spans="4:4" x14ac:dyDescent="0.3">
      <c r="D871"/>
    </row>
    <row r="872" spans="4:4" x14ac:dyDescent="0.3">
      <c r="D872"/>
    </row>
    <row r="873" spans="4:4" x14ac:dyDescent="0.3">
      <c r="D873"/>
    </row>
    <row r="874" spans="4:4" x14ac:dyDescent="0.3">
      <c r="D874"/>
    </row>
    <row r="875" spans="4:4" x14ac:dyDescent="0.3">
      <c r="D875"/>
    </row>
    <row r="876" spans="4:4" x14ac:dyDescent="0.3">
      <c r="D876"/>
    </row>
    <row r="877" spans="4:4" x14ac:dyDescent="0.3">
      <c r="D877"/>
    </row>
    <row r="878" spans="4:4" x14ac:dyDescent="0.3">
      <c r="D878"/>
    </row>
    <row r="879" spans="4:4" x14ac:dyDescent="0.3">
      <c r="D879"/>
    </row>
    <row r="880" spans="4:4" x14ac:dyDescent="0.3">
      <c r="D880"/>
    </row>
    <row r="881" spans="4:4" x14ac:dyDescent="0.3">
      <c r="D881"/>
    </row>
    <row r="882" spans="4:4" x14ac:dyDescent="0.3">
      <c r="D882"/>
    </row>
    <row r="883" spans="4:4" x14ac:dyDescent="0.3">
      <c r="D883"/>
    </row>
    <row r="884" spans="4:4" x14ac:dyDescent="0.3">
      <c r="D884"/>
    </row>
    <row r="885" spans="4:4" x14ac:dyDescent="0.3">
      <c r="D885"/>
    </row>
    <row r="886" spans="4:4" x14ac:dyDescent="0.3">
      <c r="D886"/>
    </row>
    <row r="887" spans="4:4" x14ac:dyDescent="0.3">
      <c r="D887"/>
    </row>
    <row r="888" spans="4:4" x14ac:dyDescent="0.3">
      <c r="D888"/>
    </row>
    <row r="889" spans="4:4" x14ac:dyDescent="0.3">
      <c r="D889"/>
    </row>
    <row r="890" spans="4:4" x14ac:dyDescent="0.3">
      <c r="D890"/>
    </row>
    <row r="891" spans="4:4" x14ac:dyDescent="0.3">
      <c r="D891"/>
    </row>
    <row r="892" spans="4:4" x14ac:dyDescent="0.3">
      <c r="D892"/>
    </row>
    <row r="893" spans="4:4" x14ac:dyDescent="0.3">
      <c r="D893"/>
    </row>
    <row r="894" spans="4:4" x14ac:dyDescent="0.3">
      <c r="D894"/>
    </row>
    <row r="895" spans="4:4" x14ac:dyDescent="0.3">
      <c r="D895"/>
    </row>
    <row r="896" spans="4:4" x14ac:dyDescent="0.3">
      <c r="D896"/>
    </row>
    <row r="897" spans="4:4" x14ac:dyDescent="0.3">
      <c r="D897"/>
    </row>
    <row r="898" spans="4:4" x14ac:dyDescent="0.3">
      <c r="D898"/>
    </row>
    <row r="899" spans="4:4" x14ac:dyDescent="0.3">
      <c r="D899"/>
    </row>
    <row r="900" spans="4:4" x14ac:dyDescent="0.3">
      <c r="D900"/>
    </row>
    <row r="901" spans="4:4" x14ac:dyDescent="0.3">
      <c r="D901"/>
    </row>
    <row r="902" spans="4:4" x14ac:dyDescent="0.3">
      <c r="D902"/>
    </row>
    <row r="903" spans="4:4" x14ac:dyDescent="0.3">
      <c r="D903"/>
    </row>
    <row r="904" spans="4:4" x14ac:dyDescent="0.3">
      <c r="D904"/>
    </row>
    <row r="905" spans="4:4" x14ac:dyDescent="0.3">
      <c r="D905"/>
    </row>
    <row r="906" spans="4:4" x14ac:dyDescent="0.3">
      <c r="D906"/>
    </row>
    <row r="907" spans="4:4" x14ac:dyDescent="0.3">
      <c r="D907"/>
    </row>
    <row r="908" spans="4:4" x14ac:dyDescent="0.3">
      <c r="D908"/>
    </row>
    <row r="909" spans="4:4" x14ac:dyDescent="0.3">
      <c r="D909"/>
    </row>
    <row r="910" spans="4:4" x14ac:dyDescent="0.3">
      <c r="D910"/>
    </row>
    <row r="911" spans="4:4" x14ac:dyDescent="0.3">
      <c r="D911"/>
    </row>
    <row r="912" spans="4:4" x14ac:dyDescent="0.3">
      <c r="D912"/>
    </row>
    <row r="913" spans="4:4" x14ac:dyDescent="0.3">
      <c r="D913"/>
    </row>
    <row r="914" spans="4:4" x14ac:dyDescent="0.3">
      <c r="D914"/>
    </row>
    <row r="915" spans="4:4" x14ac:dyDescent="0.3">
      <c r="D915"/>
    </row>
    <row r="916" spans="4:4" x14ac:dyDescent="0.3">
      <c r="D916"/>
    </row>
    <row r="917" spans="4:4" x14ac:dyDescent="0.3">
      <c r="D917"/>
    </row>
    <row r="918" spans="4:4" x14ac:dyDescent="0.3">
      <c r="D918"/>
    </row>
    <row r="919" spans="4:4" x14ac:dyDescent="0.3">
      <c r="D919"/>
    </row>
    <row r="920" spans="4:4" x14ac:dyDescent="0.3">
      <c r="D920"/>
    </row>
    <row r="921" spans="4:4" x14ac:dyDescent="0.3">
      <c r="D921"/>
    </row>
    <row r="922" spans="4:4" x14ac:dyDescent="0.3">
      <c r="D922"/>
    </row>
    <row r="923" spans="4:4" x14ac:dyDescent="0.3">
      <c r="D923"/>
    </row>
    <row r="924" spans="4:4" x14ac:dyDescent="0.3">
      <c r="D924"/>
    </row>
    <row r="925" spans="4:4" x14ac:dyDescent="0.3">
      <c r="D925"/>
    </row>
    <row r="926" spans="4:4" x14ac:dyDescent="0.3">
      <c r="D926"/>
    </row>
    <row r="927" spans="4:4" x14ac:dyDescent="0.3">
      <c r="D927"/>
    </row>
    <row r="928" spans="4:4" x14ac:dyDescent="0.3">
      <c r="D928"/>
    </row>
    <row r="929" spans="4:4" x14ac:dyDescent="0.3">
      <c r="D929"/>
    </row>
    <row r="930" spans="4:4" x14ac:dyDescent="0.3">
      <c r="D930"/>
    </row>
    <row r="931" spans="4:4" x14ac:dyDescent="0.3">
      <c r="D931"/>
    </row>
    <row r="932" spans="4:4" x14ac:dyDescent="0.3">
      <c r="D932"/>
    </row>
    <row r="933" spans="4:4" x14ac:dyDescent="0.3">
      <c r="D933"/>
    </row>
    <row r="934" spans="4:4" x14ac:dyDescent="0.3">
      <c r="D934"/>
    </row>
    <row r="935" spans="4:4" x14ac:dyDescent="0.3">
      <c r="D935"/>
    </row>
    <row r="936" spans="4:4" x14ac:dyDescent="0.3">
      <c r="D936"/>
    </row>
    <row r="937" spans="4:4" x14ac:dyDescent="0.3">
      <c r="D937"/>
    </row>
    <row r="938" spans="4:4" x14ac:dyDescent="0.3">
      <c r="D938"/>
    </row>
    <row r="939" spans="4:4" x14ac:dyDescent="0.3">
      <c r="D939"/>
    </row>
    <row r="940" spans="4:4" x14ac:dyDescent="0.3">
      <c r="D940"/>
    </row>
    <row r="941" spans="4:4" x14ac:dyDescent="0.3">
      <c r="D941"/>
    </row>
    <row r="942" spans="4:4" x14ac:dyDescent="0.3">
      <c r="D942"/>
    </row>
    <row r="943" spans="4:4" x14ac:dyDescent="0.3">
      <c r="D943"/>
    </row>
    <row r="944" spans="4:4" x14ac:dyDescent="0.3">
      <c r="D944"/>
    </row>
    <row r="945" spans="4:4" x14ac:dyDescent="0.3">
      <c r="D945"/>
    </row>
    <row r="946" spans="4:4" x14ac:dyDescent="0.3">
      <c r="D946"/>
    </row>
    <row r="947" spans="4:4" x14ac:dyDescent="0.3">
      <c r="D947"/>
    </row>
    <row r="948" spans="4:4" x14ac:dyDescent="0.3">
      <c r="D948"/>
    </row>
    <row r="949" spans="4:4" x14ac:dyDescent="0.3">
      <c r="D949"/>
    </row>
    <row r="950" spans="4:4" x14ac:dyDescent="0.3">
      <c r="D950"/>
    </row>
    <row r="951" spans="4:4" x14ac:dyDescent="0.3">
      <c r="D951"/>
    </row>
    <row r="952" spans="4:4" x14ac:dyDescent="0.3">
      <c r="D952"/>
    </row>
    <row r="953" spans="4:4" x14ac:dyDescent="0.3">
      <c r="D953"/>
    </row>
    <row r="954" spans="4:4" x14ac:dyDescent="0.3">
      <c r="D954"/>
    </row>
    <row r="955" spans="4:4" x14ac:dyDescent="0.3">
      <c r="D955"/>
    </row>
    <row r="956" spans="4:4" x14ac:dyDescent="0.3">
      <c r="D956"/>
    </row>
    <row r="957" spans="4:4" x14ac:dyDescent="0.3">
      <c r="D957"/>
    </row>
    <row r="958" spans="4:4" x14ac:dyDescent="0.3">
      <c r="D958"/>
    </row>
    <row r="959" spans="4:4" x14ac:dyDescent="0.3">
      <c r="D959"/>
    </row>
    <row r="960" spans="4:4" x14ac:dyDescent="0.3">
      <c r="D960"/>
    </row>
    <row r="961" spans="4:4" x14ac:dyDescent="0.3">
      <c r="D961"/>
    </row>
    <row r="962" spans="4:4" x14ac:dyDescent="0.3">
      <c r="D962"/>
    </row>
    <row r="963" spans="4:4" x14ac:dyDescent="0.3">
      <c r="D963"/>
    </row>
    <row r="964" spans="4:4" x14ac:dyDescent="0.3">
      <c r="D964"/>
    </row>
    <row r="965" spans="4:4" x14ac:dyDescent="0.3">
      <c r="D965"/>
    </row>
    <row r="966" spans="4:4" x14ac:dyDescent="0.3">
      <c r="D966"/>
    </row>
    <row r="967" spans="4:4" x14ac:dyDescent="0.3">
      <c r="D967"/>
    </row>
    <row r="968" spans="4:4" x14ac:dyDescent="0.3">
      <c r="D968"/>
    </row>
    <row r="969" spans="4:4" x14ac:dyDescent="0.3">
      <c r="D969"/>
    </row>
    <row r="970" spans="4:4" x14ac:dyDescent="0.3">
      <c r="D970"/>
    </row>
    <row r="971" spans="4:4" x14ac:dyDescent="0.3">
      <c r="D971"/>
    </row>
    <row r="972" spans="4:4" x14ac:dyDescent="0.3">
      <c r="D972"/>
    </row>
    <row r="973" spans="4:4" x14ac:dyDescent="0.3">
      <c r="D973"/>
    </row>
    <row r="974" spans="4:4" x14ac:dyDescent="0.3">
      <c r="D974"/>
    </row>
    <row r="975" spans="4:4" x14ac:dyDescent="0.3">
      <c r="D975"/>
    </row>
    <row r="976" spans="4:4" x14ac:dyDescent="0.3">
      <c r="D976"/>
    </row>
    <row r="977" spans="4:4" x14ac:dyDescent="0.3">
      <c r="D977"/>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10038-4F08-4CAE-B749-1B5E767BF8C3}">
  <dimension ref="A3:B636"/>
  <sheetViews>
    <sheetView workbookViewId="0">
      <selection activeCell="X11" sqref="X11"/>
    </sheetView>
  </sheetViews>
  <sheetFormatPr defaultRowHeight="14.4" x14ac:dyDescent="0.3"/>
  <cols>
    <col min="1" max="1" width="75.88671875" bestFit="1" customWidth="1"/>
    <col min="2" max="2" width="26.21875" bestFit="1" customWidth="1"/>
    <col min="3" max="3" width="3.88671875" bestFit="1" customWidth="1"/>
    <col min="4" max="4" width="10.5546875" bestFit="1" customWidth="1"/>
    <col min="5" max="205" width="11" bestFit="1" customWidth="1"/>
    <col min="206" max="206" width="7.77734375" bestFit="1" customWidth="1"/>
    <col min="207" max="294" width="11" bestFit="1" customWidth="1"/>
    <col min="295" max="295" width="8.33203125" bestFit="1" customWidth="1"/>
    <col min="296" max="296" width="10.5546875" bestFit="1" customWidth="1"/>
  </cols>
  <sheetData>
    <row r="3" spans="1:2" x14ac:dyDescent="0.3">
      <c r="A3" s="2" t="s">
        <v>2555</v>
      </c>
      <c r="B3" t="s">
        <v>2553</v>
      </c>
    </row>
    <row r="4" spans="1:2" x14ac:dyDescent="0.3">
      <c r="A4" s="3" t="s">
        <v>175</v>
      </c>
      <c r="B4" s="15">
        <v>11</v>
      </c>
    </row>
    <row r="5" spans="1:2" x14ac:dyDescent="0.3">
      <c r="A5" s="3" t="s">
        <v>20</v>
      </c>
      <c r="B5" s="15">
        <v>920</v>
      </c>
    </row>
    <row r="6" spans="1:2" x14ac:dyDescent="0.3">
      <c r="A6" s="3" t="s">
        <v>149</v>
      </c>
      <c r="B6" s="15">
        <v>13</v>
      </c>
    </row>
    <row r="7" spans="1:2" x14ac:dyDescent="0.3">
      <c r="A7" s="3" t="s">
        <v>243</v>
      </c>
      <c r="B7" s="15">
        <v>1</v>
      </c>
    </row>
    <row r="8" spans="1:2" x14ac:dyDescent="0.3">
      <c r="A8" s="3" t="s">
        <v>1095</v>
      </c>
      <c r="B8" s="15">
        <v>3</v>
      </c>
    </row>
    <row r="9" spans="1:2" x14ac:dyDescent="0.3">
      <c r="A9" s="3" t="s">
        <v>148</v>
      </c>
      <c r="B9" s="15">
        <v>1</v>
      </c>
    </row>
    <row r="10" spans="1:2" x14ac:dyDescent="0.3">
      <c r="A10" s="3" t="s">
        <v>2545</v>
      </c>
      <c r="B10" s="15">
        <v>949</v>
      </c>
    </row>
    <row r="11" spans="1:2" x14ac:dyDescent="0.3">
      <c r="A11" s="15" t="e" vm="1">
        <v>#VALUE!</v>
      </c>
    </row>
    <row r="20" spans="1:2" x14ac:dyDescent="0.3">
      <c r="A20" s="2" t="s">
        <v>2555</v>
      </c>
      <c r="B20" t="s">
        <v>2554</v>
      </c>
    </row>
    <row r="21" spans="1:2" x14ac:dyDescent="0.3">
      <c r="A21" s="3" t="s">
        <v>2040</v>
      </c>
      <c r="B21" s="15">
        <v>1</v>
      </c>
    </row>
    <row r="22" spans="1:2" x14ac:dyDescent="0.3">
      <c r="A22" s="3" t="s">
        <v>512</v>
      </c>
      <c r="B22" s="15">
        <v>1</v>
      </c>
    </row>
    <row r="23" spans="1:2" x14ac:dyDescent="0.3">
      <c r="A23" s="3" t="s">
        <v>468</v>
      </c>
      <c r="B23" s="15">
        <v>1</v>
      </c>
    </row>
    <row r="24" spans="1:2" x14ac:dyDescent="0.3">
      <c r="A24" s="3" t="s">
        <v>465</v>
      </c>
      <c r="B24" s="15">
        <v>1</v>
      </c>
    </row>
    <row r="25" spans="1:2" x14ac:dyDescent="0.3">
      <c r="A25" s="3" t="s">
        <v>1884</v>
      </c>
      <c r="B25" s="15">
        <v>1</v>
      </c>
    </row>
    <row r="26" spans="1:2" x14ac:dyDescent="0.3">
      <c r="A26" s="3" t="s">
        <v>1400</v>
      </c>
      <c r="B26" s="15">
        <v>1</v>
      </c>
    </row>
    <row r="27" spans="1:2" x14ac:dyDescent="0.3">
      <c r="A27" s="3" t="s">
        <v>633</v>
      </c>
      <c r="B27" s="15">
        <v>1</v>
      </c>
    </row>
    <row r="28" spans="1:2" x14ac:dyDescent="0.3">
      <c r="A28" s="3" t="s">
        <v>685</v>
      </c>
      <c r="B28" s="15">
        <v>1</v>
      </c>
    </row>
    <row r="29" spans="1:2" x14ac:dyDescent="0.3">
      <c r="A29" s="3" t="s">
        <v>2446</v>
      </c>
      <c r="B29" s="15">
        <v>4</v>
      </c>
    </row>
    <row r="30" spans="1:2" x14ac:dyDescent="0.3">
      <c r="A30" s="3" t="s">
        <v>1685</v>
      </c>
      <c r="B30" s="15">
        <v>1</v>
      </c>
    </row>
    <row r="31" spans="1:2" x14ac:dyDescent="0.3">
      <c r="A31" s="3" t="s">
        <v>241</v>
      </c>
      <c r="B31" s="15">
        <v>6</v>
      </c>
    </row>
    <row r="32" spans="1:2" x14ac:dyDescent="0.3">
      <c r="A32" s="3" t="s">
        <v>2506</v>
      </c>
      <c r="B32" s="15">
        <v>1</v>
      </c>
    </row>
    <row r="33" spans="1:2" x14ac:dyDescent="0.3">
      <c r="A33" s="3" t="s">
        <v>619</v>
      </c>
      <c r="B33" s="15">
        <v>1</v>
      </c>
    </row>
    <row r="34" spans="1:2" x14ac:dyDescent="0.3">
      <c r="A34" s="3" t="s">
        <v>1112</v>
      </c>
      <c r="B34" s="15">
        <v>1</v>
      </c>
    </row>
    <row r="35" spans="1:2" x14ac:dyDescent="0.3">
      <c r="A35" s="3" t="s">
        <v>953</v>
      </c>
      <c r="B35" s="15">
        <v>3</v>
      </c>
    </row>
    <row r="36" spans="1:2" x14ac:dyDescent="0.3">
      <c r="A36" s="3" t="s">
        <v>1479</v>
      </c>
      <c r="B36" s="15">
        <v>1</v>
      </c>
    </row>
    <row r="37" spans="1:2" x14ac:dyDescent="0.3">
      <c r="A37" s="3" t="s">
        <v>835</v>
      </c>
      <c r="B37" s="15">
        <v>1</v>
      </c>
    </row>
    <row r="38" spans="1:2" x14ac:dyDescent="0.3">
      <c r="A38" s="3" t="s">
        <v>805</v>
      </c>
      <c r="B38" s="15">
        <v>11</v>
      </c>
    </row>
    <row r="39" spans="1:2" x14ac:dyDescent="0.3">
      <c r="A39" s="3" t="s">
        <v>1108</v>
      </c>
      <c r="B39" s="15">
        <v>3</v>
      </c>
    </row>
    <row r="40" spans="1:2" x14ac:dyDescent="0.3">
      <c r="A40" s="3" t="s">
        <v>1869</v>
      </c>
      <c r="B40" s="15">
        <v>1</v>
      </c>
    </row>
    <row r="41" spans="1:2" x14ac:dyDescent="0.3">
      <c r="A41" s="3" t="s">
        <v>227</v>
      </c>
      <c r="B41" s="15">
        <v>1</v>
      </c>
    </row>
    <row r="42" spans="1:2" x14ac:dyDescent="0.3">
      <c r="A42" s="3" t="s">
        <v>2199</v>
      </c>
      <c r="B42" s="15">
        <v>1</v>
      </c>
    </row>
    <row r="43" spans="1:2" x14ac:dyDescent="0.3">
      <c r="A43" s="3" t="s">
        <v>1661</v>
      </c>
      <c r="B43" s="15">
        <v>1</v>
      </c>
    </row>
    <row r="44" spans="1:2" x14ac:dyDescent="0.3">
      <c r="A44" s="3" t="s">
        <v>1951</v>
      </c>
      <c r="B44" s="15">
        <v>1</v>
      </c>
    </row>
    <row r="45" spans="1:2" x14ac:dyDescent="0.3">
      <c r="A45" s="3" t="s">
        <v>826</v>
      </c>
      <c r="B45" s="15">
        <v>3</v>
      </c>
    </row>
    <row r="46" spans="1:2" x14ac:dyDescent="0.3">
      <c r="A46" s="3" t="s">
        <v>1458</v>
      </c>
      <c r="B46" s="15">
        <v>1</v>
      </c>
    </row>
    <row r="47" spans="1:2" x14ac:dyDescent="0.3">
      <c r="A47" s="3" t="s">
        <v>1785</v>
      </c>
      <c r="B47" s="15">
        <v>1</v>
      </c>
    </row>
    <row r="48" spans="1:2" x14ac:dyDescent="0.3">
      <c r="A48" s="3" t="s">
        <v>832</v>
      </c>
      <c r="B48" s="15">
        <v>3</v>
      </c>
    </row>
    <row r="49" spans="1:2" x14ac:dyDescent="0.3">
      <c r="A49" s="3" t="s">
        <v>1358</v>
      </c>
      <c r="B49" s="15">
        <v>1</v>
      </c>
    </row>
    <row r="50" spans="1:2" x14ac:dyDescent="0.3">
      <c r="A50" s="3" t="s">
        <v>1516</v>
      </c>
      <c r="B50" s="15">
        <v>1</v>
      </c>
    </row>
    <row r="51" spans="1:2" x14ac:dyDescent="0.3">
      <c r="A51" s="3" t="s">
        <v>326</v>
      </c>
      <c r="B51" s="15">
        <v>1</v>
      </c>
    </row>
    <row r="52" spans="1:2" x14ac:dyDescent="0.3">
      <c r="A52" s="3" t="s">
        <v>1178</v>
      </c>
      <c r="B52" s="15">
        <v>5</v>
      </c>
    </row>
    <row r="53" spans="1:2" x14ac:dyDescent="0.3">
      <c r="A53" s="3" t="s">
        <v>1185</v>
      </c>
      <c r="B53" s="15">
        <v>2</v>
      </c>
    </row>
    <row r="54" spans="1:2" x14ac:dyDescent="0.3">
      <c r="A54" s="3" t="s">
        <v>2534</v>
      </c>
      <c r="B54" s="15">
        <v>1</v>
      </c>
    </row>
    <row r="55" spans="1:2" x14ac:dyDescent="0.3">
      <c r="A55" s="3" t="s">
        <v>2074</v>
      </c>
      <c r="B55" s="15">
        <v>1</v>
      </c>
    </row>
    <row r="56" spans="1:2" x14ac:dyDescent="0.3">
      <c r="A56" s="3" t="s">
        <v>983</v>
      </c>
      <c r="B56" s="15">
        <v>1</v>
      </c>
    </row>
    <row r="57" spans="1:2" x14ac:dyDescent="0.3">
      <c r="A57" s="3" t="s">
        <v>2377</v>
      </c>
      <c r="B57" s="15">
        <v>1</v>
      </c>
    </row>
    <row r="58" spans="1:2" x14ac:dyDescent="0.3">
      <c r="A58" s="3" t="s">
        <v>1768</v>
      </c>
      <c r="B58" s="15">
        <v>3</v>
      </c>
    </row>
    <row r="59" spans="1:2" x14ac:dyDescent="0.3">
      <c r="A59" s="3" t="s">
        <v>1097</v>
      </c>
      <c r="B59" s="15">
        <v>1</v>
      </c>
    </row>
    <row r="60" spans="1:2" x14ac:dyDescent="0.3">
      <c r="A60" s="3" t="s">
        <v>656</v>
      </c>
      <c r="B60" s="15">
        <v>1</v>
      </c>
    </row>
    <row r="61" spans="1:2" x14ac:dyDescent="0.3">
      <c r="A61" s="3" t="s">
        <v>2063</v>
      </c>
      <c r="B61" s="15">
        <v>1</v>
      </c>
    </row>
    <row r="62" spans="1:2" x14ac:dyDescent="0.3">
      <c r="A62" s="3" t="s">
        <v>2118</v>
      </c>
      <c r="B62" s="15">
        <v>2</v>
      </c>
    </row>
    <row r="63" spans="1:2" x14ac:dyDescent="0.3">
      <c r="A63" s="3" t="s">
        <v>1671</v>
      </c>
      <c r="B63" s="15">
        <v>1</v>
      </c>
    </row>
    <row r="64" spans="1:2" x14ac:dyDescent="0.3">
      <c r="A64" s="3" t="s">
        <v>1074</v>
      </c>
      <c r="B64" s="15">
        <v>1</v>
      </c>
    </row>
    <row r="65" spans="1:2" x14ac:dyDescent="0.3">
      <c r="A65" s="3" t="s">
        <v>535</v>
      </c>
      <c r="B65" s="15">
        <v>1</v>
      </c>
    </row>
    <row r="66" spans="1:2" x14ac:dyDescent="0.3">
      <c r="A66" s="3" t="s">
        <v>1973</v>
      </c>
      <c r="B66" s="15">
        <v>3</v>
      </c>
    </row>
    <row r="67" spans="1:2" x14ac:dyDescent="0.3">
      <c r="A67" s="3" t="s">
        <v>2105</v>
      </c>
      <c r="B67" s="15">
        <v>1</v>
      </c>
    </row>
    <row r="68" spans="1:2" x14ac:dyDescent="0.3">
      <c r="A68" s="3" t="s">
        <v>1128</v>
      </c>
      <c r="B68" s="15">
        <v>2</v>
      </c>
    </row>
    <row r="69" spans="1:2" x14ac:dyDescent="0.3">
      <c r="A69" s="3" t="s">
        <v>1802</v>
      </c>
      <c r="B69" s="15">
        <v>1</v>
      </c>
    </row>
    <row r="70" spans="1:2" x14ac:dyDescent="0.3">
      <c r="A70" s="3" t="s">
        <v>2201</v>
      </c>
      <c r="B70" s="15">
        <v>1</v>
      </c>
    </row>
    <row r="71" spans="1:2" x14ac:dyDescent="0.3">
      <c r="A71" s="3" t="s">
        <v>2016</v>
      </c>
      <c r="B71" s="15">
        <v>1</v>
      </c>
    </row>
    <row r="72" spans="1:2" x14ac:dyDescent="0.3">
      <c r="A72" s="3" t="s">
        <v>2514</v>
      </c>
      <c r="B72" s="15">
        <v>1</v>
      </c>
    </row>
    <row r="73" spans="1:2" x14ac:dyDescent="0.3">
      <c r="A73" s="3" t="s">
        <v>2478</v>
      </c>
      <c r="B73" s="15">
        <v>1</v>
      </c>
    </row>
    <row r="74" spans="1:2" x14ac:dyDescent="0.3">
      <c r="A74" s="3" t="s">
        <v>2247</v>
      </c>
      <c r="B74" s="15">
        <v>1</v>
      </c>
    </row>
    <row r="75" spans="1:2" x14ac:dyDescent="0.3">
      <c r="A75" s="3" t="s">
        <v>737</v>
      </c>
      <c r="B75" s="15">
        <v>1</v>
      </c>
    </row>
    <row r="76" spans="1:2" x14ac:dyDescent="0.3">
      <c r="A76" s="3" t="s">
        <v>2269</v>
      </c>
      <c r="B76" s="15">
        <v>1</v>
      </c>
    </row>
    <row r="77" spans="1:2" x14ac:dyDescent="0.3">
      <c r="A77" s="3" t="s">
        <v>1912</v>
      </c>
      <c r="B77" s="15">
        <v>1</v>
      </c>
    </row>
    <row r="78" spans="1:2" x14ac:dyDescent="0.3">
      <c r="A78" s="3" t="s">
        <v>2389</v>
      </c>
      <c r="B78" s="15">
        <v>2</v>
      </c>
    </row>
    <row r="79" spans="1:2" x14ac:dyDescent="0.3">
      <c r="A79" s="3" t="s">
        <v>1140</v>
      </c>
      <c r="B79" s="15">
        <v>1</v>
      </c>
    </row>
    <row r="80" spans="1:2" x14ac:dyDescent="0.3">
      <c r="A80" s="3" t="s">
        <v>1229</v>
      </c>
      <c r="B80" s="15">
        <v>1</v>
      </c>
    </row>
    <row r="81" spans="1:2" x14ac:dyDescent="0.3">
      <c r="A81" s="3" t="s">
        <v>1190</v>
      </c>
      <c r="B81" s="15">
        <v>1</v>
      </c>
    </row>
    <row r="82" spans="1:2" x14ac:dyDescent="0.3">
      <c r="A82" s="3" t="s">
        <v>151</v>
      </c>
      <c r="B82" s="15">
        <v>1</v>
      </c>
    </row>
    <row r="83" spans="1:2" x14ac:dyDescent="0.3">
      <c r="A83" s="3" t="s">
        <v>123</v>
      </c>
      <c r="B83" s="15">
        <v>1</v>
      </c>
    </row>
    <row r="84" spans="1:2" x14ac:dyDescent="0.3">
      <c r="A84" s="3" t="s">
        <v>1353</v>
      </c>
      <c r="B84" s="15">
        <v>1</v>
      </c>
    </row>
    <row r="85" spans="1:2" x14ac:dyDescent="0.3">
      <c r="A85" s="3" t="s">
        <v>1760</v>
      </c>
      <c r="B85" s="15">
        <v>1</v>
      </c>
    </row>
    <row r="86" spans="1:2" x14ac:dyDescent="0.3">
      <c r="A86" s="3" t="s">
        <v>1828</v>
      </c>
      <c r="B86" s="15">
        <v>1</v>
      </c>
    </row>
    <row r="87" spans="1:2" x14ac:dyDescent="0.3">
      <c r="A87" s="3" t="s">
        <v>1493</v>
      </c>
      <c r="B87" s="15">
        <v>1</v>
      </c>
    </row>
    <row r="88" spans="1:2" x14ac:dyDescent="0.3">
      <c r="A88" s="3" t="s">
        <v>1714</v>
      </c>
      <c r="B88" s="15">
        <v>1</v>
      </c>
    </row>
    <row r="89" spans="1:2" x14ac:dyDescent="0.3">
      <c r="A89" s="3" t="s">
        <v>1712</v>
      </c>
      <c r="B89" s="15">
        <v>1</v>
      </c>
    </row>
    <row r="90" spans="1:2" x14ac:dyDescent="0.3">
      <c r="A90" s="3" t="s">
        <v>2373</v>
      </c>
      <c r="B90" s="15">
        <v>2</v>
      </c>
    </row>
    <row r="91" spans="1:2" x14ac:dyDescent="0.3">
      <c r="A91" s="3" t="s">
        <v>1834</v>
      </c>
      <c r="B91" s="15">
        <v>1</v>
      </c>
    </row>
    <row r="92" spans="1:2" x14ac:dyDescent="0.3">
      <c r="A92" s="3" t="s">
        <v>1608</v>
      </c>
      <c r="B92" s="15">
        <v>1</v>
      </c>
    </row>
    <row r="93" spans="1:2" x14ac:dyDescent="0.3">
      <c r="A93" s="3" t="s">
        <v>17</v>
      </c>
      <c r="B93" s="15">
        <v>2</v>
      </c>
    </row>
    <row r="94" spans="1:2" x14ac:dyDescent="0.3">
      <c r="A94" s="3" t="s">
        <v>447</v>
      </c>
      <c r="B94" s="15">
        <v>1</v>
      </c>
    </row>
    <row r="95" spans="1:2" x14ac:dyDescent="0.3">
      <c r="A95" s="3" t="s">
        <v>1320</v>
      </c>
      <c r="B95" s="15">
        <v>1</v>
      </c>
    </row>
    <row r="96" spans="1:2" x14ac:dyDescent="0.3">
      <c r="A96" s="3" t="s">
        <v>1771</v>
      </c>
      <c r="B96" s="15">
        <v>1</v>
      </c>
    </row>
    <row r="97" spans="1:2" x14ac:dyDescent="0.3">
      <c r="A97" s="3" t="s">
        <v>671</v>
      </c>
      <c r="B97" s="15">
        <v>4</v>
      </c>
    </row>
    <row r="98" spans="1:2" x14ac:dyDescent="0.3">
      <c r="A98" s="3" t="s">
        <v>345</v>
      </c>
      <c r="B98" s="15">
        <v>1</v>
      </c>
    </row>
    <row r="99" spans="1:2" x14ac:dyDescent="0.3">
      <c r="A99" s="3" t="s">
        <v>1182</v>
      </c>
      <c r="B99" s="15">
        <v>1</v>
      </c>
    </row>
    <row r="100" spans="1:2" x14ac:dyDescent="0.3">
      <c r="A100" s="3" t="s">
        <v>2053</v>
      </c>
      <c r="B100" s="15">
        <v>1</v>
      </c>
    </row>
    <row r="101" spans="1:2" x14ac:dyDescent="0.3">
      <c r="A101" s="3" t="s">
        <v>1900</v>
      </c>
      <c r="B101" s="15">
        <v>1</v>
      </c>
    </row>
    <row r="102" spans="1:2" x14ac:dyDescent="0.3">
      <c r="A102" s="3" t="s">
        <v>1318</v>
      </c>
      <c r="B102" s="15">
        <v>1</v>
      </c>
    </row>
    <row r="103" spans="1:2" x14ac:dyDescent="0.3">
      <c r="A103" s="3" t="s">
        <v>857</v>
      </c>
      <c r="B103" s="15">
        <v>1</v>
      </c>
    </row>
    <row r="104" spans="1:2" x14ac:dyDescent="0.3">
      <c r="A104" s="3" t="s">
        <v>581</v>
      </c>
      <c r="B104" s="15">
        <v>3</v>
      </c>
    </row>
    <row r="105" spans="1:2" x14ac:dyDescent="0.3">
      <c r="A105" s="3" t="s">
        <v>907</v>
      </c>
      <c r="B105" s="15">
        <v>1</v>
      </c>
    </row>
    <row r="106" spans="1:2" x14ac:dyDescent="0.3">
      <c r="A106" s="3" t="s">
        <v>1343</v>
      </c>
      <c r="B106" s="15">
        <v>1</v>
      </c>
    </row>
    <row r="107" spans="1:2" x14ac:dyDescent="0.3">
      <c r="A107" s="3" t="s">
        <v>274</v>
      </c>
      <c r="B107" s="15">
        <v>1</v>
      </c>
    </row>
    <row r="108" spans="1:2" x14ac:dyDescent="0.3">
      <c r="A108" s="3" t="s">
        <v>1436</v>
      </c>
      <c r="B108" s="15">
        <v>1</v>
      </c>
    </row>
    <row r="109" spans="1:2" x14ac:dyDescent="0.3">
      <c r="A109" s="3" t="s">
        <v>1072</v>
      </c>
      <c r="B109" s="15">
        <v>1</v>
      </c>
    </row>
    <row r="110" spans="1:2" x14ac:dyDescent="0.3">
      <c r="A110" s="3" t="s">
        <v>647</v>
      </c>
      <c r="B110" s="15">
        <v>1</v>
      </c>
    </row>
    <row r="111" spans="1:2" x14ac:dyDescent="0.3">
      <c r="A111" s="3" t="s">
        <v>797</v>
      </c>
      <c r="B111" s="15">
        <v>2</v>
      </c>
    </row>
    <row r="112" spans="1:2" x14ac:dyDescent="0.3">
      <c r="A112" s="3" t="s">
        <v>1978</v>
      </c>
      <c r="B112" s="15">
        <v>1</v>
      </c>
    </row>
    <row r="113" spans="1:2" x14ac:dyDescent="0.3">
      <c r="A113" s="3" t="s">
        <v>714</v>
      </c>
      <c r="B113" s="15">
        <v>1</v>
      </c>
    </row>
    <row r="114" spans="1:2" x14ac:dyDescent="0.3">
      <c r="A114" s="3" t="s">
        <v>74</v>
      </c>
      <c r="B114" s="15">
        <v>1</v>
      </c>
    </row>
    <row r="115" spans="1:2" x14ac:dyDescent="0.3">
      <c r="A115" s="3" t="s">
        <v>306</v>
      </c>
      <c r="B115" s="15">
        <v>4</v>
      </c>
    </row>
    <row r="116" spans="1:2" x14ac:dyDescent="0.3">
      <c r="A116" s="3" t="s">
        <v>1093</v>
      </c>
      <c r="B116" s="15">
        <v>1</v>
      </c>
    </row>
    <row r="117" spans="1:2" x14ac:dyDescent="0.3">
      <c r="A117" s="3" t="s">
        <v>303</v>
      </c>
      <c r="B117" s="15">
        <v>1</v>
      </c>
    </row>
    <row r="118" spans="1:2" x14ac:dyDescent="0.3">
      <c r="A118" s="3" t="s">
        <v>339</v>
      </c>
      <c r="B118" s="15">
        <v>1</v>
      </c>
    </row>
    <row r="119" spans="1:2" x14ac:dyDescent="0.3">
      <c r="A119" s="3" t="s">
        <v>1887</v>
      </c>
      <c r="B119" s="15">
        <v>1</v>
      </c>
    </row>
    <row r="120" spans="1:2" x14ac:dyDescent="0.3">
      <c r="A120" s="3" t="s">
        <v>222</v>
      </c>
      <c r="B120" s="15">
        <v>3</v>
      </c>
    </row>
    <row r="121" spans="1:2" x14ac:dyDescent="0.3">
      <c r="A121" s="3" t="s">
        <v>1824</v>
      </c>
      <c r="B121" s="15">
        <v>1</v>
      </c>
    </row>
    <row r="122" spans="1:2" x14ac:dyDescent="0.3">
      <c r="A122" s="3" t="s">
        <v>1592</v>
      </c>
      <c r="B122" s="15">
        <v>1</v>
      </c>
    </row>
    <row r="123" spans="1:2" x14ac:dyDescent="0.3">
      <c r="A123" s="3" t="s">
        <v>1739</v>
      </c>
      <c r="B123" s="15">
        <v>1</v>
      </c>
    </row>
    <row r="124" spans="1:2" x14ac:dyDescent="0.3">
      <c r="A124" s="3" t="s">
        <v>2429</v>
      </c>
      <c r="B124" s="15">
        <v>1</v>
      </c>
    </row>
    <row r="125" spans="1:2" x14ac:dyDescent="0.3">
      <c r="A125" s="3" t="s">
        <v>349</v>
      </c>
      <c r="B125" s="15">
        <v>1</v>
      </c>
    </row>
    <row r="126" spans="1:2" x14ac:dyDescent="0.3">
      <c r="A126" s="3" t="s">
        <v>1396</v>
      </c>
      <c r="B126" s="15">
        <v>3</v>
      </c>
    </row>
    <row r="127" spans="1:2" x14ac:dyDescent="0.3">
      <c r="A127" s="3" t="s">
        <v>2026</v>
      </c>
      <c r="B127" s="15">
        <v>1</v>
      </c>
    </row>
    <row r="128" spans="1:2" x14ac:dyDescent="0.3">
      <c r="A128" s="3" t="s">
        <v>2193</v>
      </c>
      <c r="B128" s="15">
        <v>1</v>
      </c>
    </row>
    <row r="129" spans="1:2" x14ac:dyDescent="0.3">
      <c r="A129" s="3" t="s">
        <v>653</v>
      </c>
      <c r="B129" s="15">
        <v>1</v>
      </c>
    </row>
    <row r="130" spans="1:2" x14ac:dyDescent="0.3">
      <c r="A130" s="3" t="s">
        <v>668</v>
      </c>
      <c r="B130" s="15">
        <v>1</v>
      </c>
    </row>
    <row r="131" spans="1:2" x14ac:dyDescent="0.3">
      <c r="A131" s="3" t="s">
        <v>2011</v>
      </c>
      <c r="B131" s="15">
        <v>1</v>
      </c>
    </row>
    <row r="132" spans="1:2" x14ac:dyDescent="0.3">
      <c r="A132" s="3" t="s">
        <v>2035</v>
      </c>
      <c r="B132" s="15">
        <v>1</v>
      </c>
    </row>
    <row r="133" spans="1:2" x14ac:dyDescent="0.3">
      <c r="A133" s="3" t="s">
        <v>1431</v>
      </c>
      <c r="B133" s="15">
        <v>1</v>
      </c>
    </row>
    <row r="134" spans="1:2" x14ac:dyDescent="0.3">
      <c r="A134" s="3" t="s">
        <v>659</v>
      </c>
      <c r="B134" s="15">
        <v>1</v>
      </c>
    </row>
    <row r="135" spans="1:2" x14ac:dyDescent="0.3">
      <c r="A135" s="3" t="s">
        <v>1043</v>
      </c>
      <c r="B135" s="15">
        <v>1</v>
      </c>
    </row>
    <row r="136" spans="1:2" x14ac:dyDescent="0.3">
      <c r="A136" s="3" t="s">
        <v>623</v>
      </c>
      <c r="B136" s="15">
        <v>1</v>
      </c>
    </row>
    <row r="137" spans="1:2" x14ac:dyDescent="0.3">
      <c r="A137" s="3" t="s">
        <v>2281</v>
      </c>
      <c r="B137" s="15">
        <v>1</v>
      </c>
    </row>
    <row r="138" spans="1:2" x14ac:dyDescent="0.3">
      <c r="A138" s="3" t="s">
        <v>1965</v>
      </c>
      <c r="B138" s="15">
        <v>1</v>
      </c>
    </row>
    <row r="139" spans="1:2" x14ac:dyDescent="0.3">
      <c r="A139" s="3" t="s">
        <v>1915</v>
      </c>
      <c r="B139" s="15">
        <v>1</v>
      </c>
    </row>
    <row r="140" spans="1:2" x14ac:dyDescent="0.3">
      <c r="A140" s="3" t="s">
        <v>233</v>
      </c>
      <c r="B140" s="15">
        <v>1</v>
      </c>
    </row>
    <row r="141" spans="1:2" x14ac:dyDescent="0.3">
      <c r="A141" s="3" t="s">
        <v>2225</v>
      </c>
      <c r="B141" s="15">
        <v>1</v>
      </c>
    </row>
    <row r="142" spans="1:2" x14ac:dyDescent="0.3">
      <c r="A142" s="3" t="s">
        <v>1000</v>
      </c>
      <c r="B142" s="15">
        <v>1</v>
      </c>
    </row>
    <row r="143" spans="1:2" x14ac:dyDescent="0.3">
      <c r="A143" s="3" t="s">
        <v>272</v>
      </c>
      <c r="B143" s="15">
        <v>1</v>
      </c>
    </row>
    <row r="144" spans="1:2" x14ac:dyDescent="0.3">
      <c r="A144" s="3" t="s">
        <v>663</v>
      </c>
      <c r="B144" s="15">
        <v>1</v>
      </c>
    </row>
    <row r="145" spans="1:2" x14ac:dyDescent="0.3">
      <c r="A145" s="3" t="s">
        <v>256</v>
      </c>
      <c r="B145" s="15">
        <v>1</v>
      </c>
    </row>
    <row r="146" spans="1:2" x14ac:dyDescent="0.3">
      <c r="A146" s="3" t="s">
        <v>2238</v>
      </c>
      <c r="B146" s="15">
        <v>1</v>
      </c>
    </row>
    <row r="147" spans="1:2" x14ac:dyDescent="0.3">
      <c r="A147" s="3" t="s">
        <v>1794</v>
      </c>
      <c r="B147" s="15">
        <v>1</v>
      </c>
    </row>
    <row r="148" spans="1:2" x14ac:dyDescent="0.3">
      <c r="A148" s="3" t="s">
        <v>1201</v>
      </c>
      <c r="B148" s="15">
        <v>1</v>
      </c>
    </row>
    <row r="149" spans="1:2" x14ac:dyDescent="0.3">
      <c r="A149" s="3" t="s">
        <v>1133</v>
      </c>
      <c r="B149" s="15">
        <v>1</v>
      </c>
    </row>
    <row r="150" spans="1:2" x14ac:dyDescent="0.3">
      <c r="A150" s="3" t="s">
        <v>2114</v>
      </c>
      <c r="B150" s="15">
        <v>1</v>
      </c>
    </row>
    <row r="151" spans="1:2" x14ac:dyDescent="0.3">
      <c r="A151" s="3" t="s">
        <v>428</v>
      </c>
      <c r="B151" s="15">
        <v>1</v>
      </c>
    </row>
    <row r="152" spans="1:2" x14ac:dyDescent="0.3">
      <c r="A152" s="3" t="s">
        <v>1193</v>
      </c>
      <c r="B152" s="15">
        <v>1</v>
      </c>
    </row>
    <row r="153" spans="1:2" x14ac:dyDescent="0.3">
      <c r="A153" s="3" t="s">
        <v>1388</v>
      </c>
      <c r="B153" s="15">
        <v>1</v>
      </c>
    </row>
    <row r="154" spans="1:2" x14ac:dyDescent="0.3">
      <c r="A154" s="3" t="s">
        <v>1788</v>
      </c>
      <c r="B154" s="15">
        <v>1</v>
      </c>
    </row>
    <row r="155" spans="1:2" x14ac:dyDescent="0.3">
      <c r="A155" s="3" t="s">
        <v>838</v>
      </c>
      <c r="B155" s="15">
        <v>2</v>
      </c>
    </row>
    <row r="156" spans="1:2" x14ac:dyDescent="0.3">
      <c r="A156" s="3" t="s">
        <v>371</v>
      </c>
      <c r="B156" s="15">
        <v>2</v>
      </c>
    </row>
    <row r="157" spans="1:2" x14ac:dyDescent="0.3">
      <c r="A157" s="3" t="s">
        <v>1259</v>
      </c>
      <c r="B157" s="15">
        <v>1</v>
      </c>
    </row>
    <row r="158" spans="1:2" x14ac:dyDescent="0.3">
      <c r="A158" s="3" t="s">
        <v>1539</v>
      </c>
      <c r="B158" s="15">
        <v>1</v>
      </c>
    </row>
    <row r="159" spans="1:2" x14ac:dyDescent="0.3">
      <c r="A159" s="3" t="s">
        <v>818</v>
      </c>
      <c r="B159" s="15">
        <v>1</v>
      </c>
    </row>
    <row r="160" spans="1:2" x14ac:dyDescent="0.3">
      <c r="A160" s="3" t="s">
        <v>1589</v>
      </c>
      <c r="B160" s="15">
        <v>2</v>
      </c>
    </row>
    <row r="161" spans="1:2" x14ac:dyDescent="0.3">
      <c r="A161" s="3" t="s">
        <v>457</v>
      </c>
      <c r="B161" s="15">
        <v>11</v>
      </c>
    </row>
    <row r="162" spans="1:2" x14ac:dyDescent="0.3">
      <c r="A162" s="3" t="s">
        <v>2221</v>
      </c>
      <c r="B162" s="15">
        <v>1</v>
      </c>
    </row>
    <row r="163" spans="1:2" x14ac:dyDescent="0.3">
      <c r="A163" s="3" t="s">
        <v>1563</v>
      </c>
      <c r="B163" s="15">
        <v>1</v>
      </c>
    </row>
    <row r="164" spans="1:2" x14ac:dyDescent="0.3">
      <c r="A164" s="3" t="s">
        <v>776</v>
      </c>
      <c r="B164" s="15">
        <v>1</v>
      </c>
    </row>
    <row r="165" spans="1:2" x14ac:dyDescent="0.3">
      <c r="A165" s="3" t="s">
        <v>1874</v>
      </c>
      <c r="B165" s="15">
        <v>3</v>
      </c>
    </row>
    <row r="166" spans="1:2" x14ac:dyDescent="0.3">
      <c r="A166" s="3" t="s">
        <v>1476</v>
      </c>
      <c r="B166" s="15">
        <v>6</v>
      </c>
    </row>
    <row r="167" spans="1:2" x14ac:dyDescent="0.3">
      <c r="A167" s="3" t="s">
        <v>1956</v>
      </c>
      <c r="B167" s="15">
        <v>1</v>
      </c>
    </row>
    <row r="168" spans="1:2" x14ac:dyDescent="0.3">
      <c r="A168" s="3" t="s">
        <v>1005</v>
      </c>
      <c r="B168" s="15">
        <v>1</v>
      </c>
    </row>
    <row r="169" spans="1:2" x14ac:dyDescent="0.3">
      <c r="A169" s="3" t="s">
        <v>1049</v>
      </c>
      <c r="B169" s="15">
        <v>1</v>
      </c>
    </row>
    <row r="170" spans="1:2" x14ac:dyDescent="0.3">
      <c r="A170" s="3" t="s">
        <v>801</v>
      </c>
      <c r="B170" s="15">
        <v>1</v>
      </c>
    </row>
    <row r="171" spans="1:2" x14ac:dyDescent="0.3">
      <c r="A171" s="3" t="s">
        <v>1774</v>
      </c>
      <c r="B171" s="15">
        <v>1</v>
      </c>
    </row>
    <row r="172" spans="1:2" x14ac:dyDescent="0.3">
      <c r="A172" s="3" t="s">
        <v>2289</v>
      </c>
      <c r="B172" s="15">
        <v>1</v>
      </c>
    </row>
    <row r="173" spans="1:2" x14ac:dyDescent="0.3">
      <c r="A173" s="3" t="s">
        <v>375</v>
      </c>
      <c r="B173" s="15">
        <v>2</v>
      </c>
    </row>
    <row r="174" spans="1:2" x14ac:dyDescent="0.3">
      <c r="A174" s="3" t="s">
        <v>501</v>
      </c>
      <c r="B174" s="15">
        <v>1</v>
      </c>
    </row>
    <row r="175" spans="1:2" x14ac:dyDescent="0.3">
      <c r="A175" s="3" t="s">
        <v>2497</v>
      </c>
      <c r="B175" s="15">
        <v>1</v>
      </c>
    </row>
    <row r="176" spans="1:2" x14ac:dyDescent="0.3">
      <c r="A176" s="3" t="s">
        <v>444</v>
      </c>
      <c r="B176" s="15">
        <v>1</v>
      </c>
    </row>
    <row r="177" spans="1:2" x14ac:dyDescent="0.3">
      <c r="A177" s="3" t="s">
        <v>1640</v>
      </c>
      <c r="B177" s="15">
        <v>1</v>
      </c>
    </row>
    <row r="178" spans="1:2" x14ac:dyDescent="0.3">
      <c r="A178" s="3" t="s">
        <v>650</v>
      </c>
      <c r="B178" s="15">
        <v>1</v>
      </c>
    </row>
    <row r="179" spans="1:2" x14ac:dyDescent="0.3">
      <c r="A179" s="3" t="s">
        <v>2392</v>
      </c>
      <c r="B179" s="15">
        <v>2</v>
      </c>
    </row>
    <row r="180" spans="1:2" x14ac:dyDescent="0.3">
      <c r="A180" s="3" t="s">
        <v>1922</v>
      </c>
      <c r="B180" s="15">
        <v>1</v>
      </c>
    </row>
    <row r="181" spans="1:2" x14ac:dyDescent="0.3">
      <c r="A181" s="3" t="s">
        <v>2494</v>
      </c>
      <c r="B181" s="15">
        <v>1</v>
      </c>
    </row>
    <row r="182" spans="1:2" x14ac:dyDescent="0.3">
      <c r="A182" s="3" t="s">
        <v>1272</v>
      </c>
      <c r="B182" s="15">
        <v>1</v>
      </c>
    </row>
    <row r="183" spans="1:2" x14ac:dyDescent="0.3">
      <c r="A183" s="3" t="s">
        <v>1908</v>
      </c>
      <c r="B183" s="15">
        <v>1</v>
      </c>
    </row>
    <row r="184" spans="1:2" x14ac:dyDescent="0.3">
      <c r="A184" s="3" t="s">
        <v>1406</v>
      </c>
      <c r="B184" s="15">
        <v>2</v>
      </c>
    </row>
    <row r="185" spans="1:2" x14ac:dyDescent="0.3">
      <c r="A185" s="3" t="s">
        <v>2126</v>
      </c>
      <c r="B185" s="15">
        <v>3</v>
      </c>
    </row>
    <row r="186" spans="1:2" x14ac:dyDescent="0.3">
      <c r="A186" s="3" t="s">
        <v>2229</v>
      </c>
      <c r="B186" s="15">
        <v>1</v>
      </c>
    </row>
    <row r="187" spans="1:2" x14ac:dyDescent="0.3">
      <c r="A187" s="3" t="s">
        <v>750</v>
      </c>
      <c r="B187" s="15">
        <v>1</v>
      </c>
    </row>
    <row r="188" spans="1:2" x14ac:dyDescent="0.3">
      <c r="A188" s="3" t="s">
        <v>116</v>
      </c>
      <c r="B188" s="15">
        <v>1</v>
      </c>
    </row>
    <row r="189" spans="1:2" x14ac:dyDescent="0.3">
      <c r="A189" s="3" t="s">
        <v>1728</v>
      </c>
      <c r="B189" s="15">
        <v>1</v>
      </c>
    </row>
    <row r="190" spans="1:2" x14ac:dyDescent="0.3">
      <c r="A190" s="3" t="s">
        <v>1655</v>
      </c>
      <c r="B190" s="15">
        <v>1</v>
      </c>
    </row>
    <row r="191" spans="1:2" x14ac:dyDescent="0.3">
      <c r="A191" s="3" t="s">
        <v>1024</v>
      </c>
      <c r="B191" s="15">
        <v>1</v>
      </c>
    </row>
    <row r="192" spans="1:2" x14ac:dyDescent="0.3">
      <c r="A192" s="3" t="s">
        <v>1510</v>
      </c>
      <c r="B192" s="15">
        <v>1</v>
      </c>
    </row>
    <row r="193" spans="1:2" x14ac:dyDescent="0.3">
      <c r="A193" s="3" t="s">
        <v>2406</v>
      </c>
      <c r="B193" s="15">
        <v>1</v>
      </c>
    </row>
    <row r="194" spans="1:2" x14ac:dyDescent="0.3">
      <c r="A194" s="3" t="s">
        <v>885</v>
      </c>
      <c r="B194" s="15">
        <v>4</v>
      </c>
    </row>
    <row r="195" spans="1:2" x14ac:dyDescent="0.3">
      <c r="A195" s="3" t="s">
        <v>1226</v>
      </c>
      <c r="B195" s="15">
        <v>1</v>
      </c>
    </row>
    <row r="196" spans="1:2" x14ac:dyDescent="0.3">
      <c r="A196" s="3" t="s">
        <v>313</v>
      </c>
      <c r="B196" s="15">
        <v>1</v>
      </c>
    </row>
    <row r="197" spans="1:2" x14ac:dyDescent="0.3">
      <c r="A197" s="3" t="s">
        <v>1937</v>
      </c>
      <c r="B197" s="15">
        <v>1</v>
      </c>
    </row>
    <row r="198" spans="1:2" x14ac:dyDescent="0.3">
      <c r="A198" s="3" t="s">
        <v>677</v>
      </c>
      <c r="B198" s="15">
        <v>1</v>
      </c>
    </row>
    <row r="199" spans="1:2" x14ac:dyDescent="0.3">
      <c r="A199" s="3" t="s">
        <v>1988</v>
      </c>
      <c r="B199" s="15">
        <v>1</v>
      </c>
    </row>
    <row r="200" spans="1:2" x14ac:dyDescent="0.3">
      <c r="A200" s="3" t="s">
        <v>1218</v>
      </c>
      <c r="B200" s="15">
        <v>1</v>
      </c>
    </row>
    <row r="201" spans="1:2" x14ac:dyDescent="0.3">
      <c r="A201" s="3" t="s">
        <v>1735</v>
      </c>
      <c r="B201" s="15">
        <v>1</v>
      </c>
    </row>
    <row r="202" spans="1:2" x14ac:dyDescent="0.3">
      <c r="A202" s="3" t="s">
        <v>489</v>
      </c>
      <c r="B202" s="15">
        <v>1</v>
      </c>
    </row>
    <row r="203" spans="1:2" x14ac:dyDescent="0.3">
      <c r="A203" s="3" t="s">
        <v>145</v>
      </c>
      <c r="B203" s="15">
        <v>1</v>
      </c>
    </row>
    <row r="204" spans="1:2" x14ac:dyDescent="0.3">
      <c r="A204" s="3" t="s">
        <v>2197</v>
      </c>
      <c r="B204" s="15">
        <v>1</v>
      </c>
    </row>
    <row r="205" spans="1:2" x14ac:dyDescent="0.3">
      <c r="A205" s="3" t="s">
        <v>2092</v>
      </c>
      <c r="B205" s="15">
        <v>1</v>
      </c>
    </row>
    <row r="206" spans="1:2" x14ac:dyDescent="0.3">
      <c r="A206" s="3" t="s">
        <v>605</v>
      </c>
      <c r="B206" s="15">
        <v>17</v>
      </c>
    </row>
    <row r="207" spans="1:2" x14ac:dyDescent="0.3">
      <c r="A207" s="3" t="s">
        <v>1409</v>
      </c>
      <c r="B207" s="15">
        <v>1</v>
      </c>
    </row>
    <row r="208" spans="1:2" x14ac:dyDescent="0.3">
      <c r="A208" s="3" t="s">
        <v>65</v>
      </c>
      <c r="B208" s="15">
        <v>1</v>
      </c>
    </row>
    <row r="209" spans="1:2" x14ac:dyDescent="0.3">
      <c r="A209" s="3" t="s">
        <v>397</v>
      </c>
      <c r="B209" s="15">
        <v>1</v>
      </c>
    </row>
    <row r="210" spans="1:2" x14ac:dyDescent="0.3">
      <c r="A210" s="3" t="s">
        <v>460</v>
      </c>
      <c r="B210" s="15">
        <v>1</v>
      </c>
    </row>
    <row r="211" spans="1:2" x14ac:dyDescent="0.3">
      <c r="A211" s="3" t="s">
        <v>1355</v>
      </c>
      <c r="B211" s="15">
        <v>1</v>
      </c>
    </row>
    <row r="212" spans="1:2" x14ac:dyDescent="0.3">
      <c r="A212" s="3" t="s">
        <v>1996</v>
      </c>
      <c r="B212" s="15">
        <v>1</v>
      </c>
    </row>
    <row r="213" spans="1:2" x14ac:dyDescent="0.3">
      <c r="A213" s="3" t="s">
        <v>1644</v>
      </c>
      <c r="B213" s="15">
        <v>1</v>
      </c>
    </row>
    <row r="214" spans="1:2" x14ac:dyDescent="0.3">
      <c r="A214" s="3" t="s">
        <v>2518</v>
      </c>
      <c r="B214" s="15">
        <v>1</v>
      </c>
    </row>
    <row r="215" spans="1:2" x14ac:dyDescent="0.3">
      <c r="A215" s="3" t="s">
        <v>2079</v>
      </c>
      <c r="B215" s="15">
        <v>1</v>
      </c>
    </row>
    <row r="216" spans="1:2" x14ac:dyDescent="0.3">
      <c r="A216" s="3" t="s">
        <v>360</v>
      </c>
      <c r="B216" s="15">
        <v>5</v>
      </c>
    </row>
    <row r="217" spans="1:2" x14ac:dyDescent="0.3">
      <c r="A217" s="3" t="s">
        <v>2111</v>
      </c>
      <c r="B217" s="15">
        <v>1</v>
      </c>
    </row>
    <row r="218" spans="1:2" x14ac:dyDescent="0.3">
      <c r="A218" s="3" t="s">
        <v>1580</v>
      </c>
      <c r="B218" s="15">
        <v>1</v>
      </c>
    </row>
    <row r="219" spans="1:2" x14ac:dyDescent="0.3">
      <c r="A219" s="3" t="s">
        <v>1512</v>
      </c>
      <c r="B219" s="15">
        <v>1</v>
      </c>
    </row>
    <row r="220" spans="1:2" x14ac:dyDescent="0.3">
      <c r="A220" s="3" t="s">
        <v>1060</v>
      </c>
      <c r="B220" s="15">
        <v>1</v>
      </c>
    </row>
    <row r="221" spans="1:2" x14ac:dyDescent="0.3">
      <c r="A221" s="3" t="s">
        <v>248</v>
      </c>
      <c r="B221" s="15">
        <v>1</v>
      </c>
    </row>
    <row r="222" spans="1:2" x14ac:dyDescent="0.3">
      <c r="A222" s="3" t="s">
        <v>701</v>
      </c>
      <c r="B222" s="15">
        <v>2</v>
      </c>
    </row>
    <row r="223" spans="1:2" x14ac:dyDescent="0.3">
      <c r="A223" s="3" t="s">
        <v>978</v>
      </c>
      <c r="B223" s="15">
        <v>3</v>
      </c>
    </row>
    <row r="224" spans="1:2" x14ac:dyDescent="0.3">
      <c r="A224" s="3" t="s">
        <v>991</v>
      </c>
      <c r="B224" s="15">
        <v>2</v>
      </c>
    </row>
    <row r="225" spans="1:2" x14ac:dyDescent="0.3">
      <c r="A225" s="3" t="s">
        <v>335</v>
      </c>
      <c r="B225" s="15">
        <v>3</v>
      </c>
    </row>
    <row r="226" spans="1:2" x14ac:dyDescent="0.3">
      <c r="A226" s="3" t="s">
        <v>185</v>
      </c>
      <c r="B226" s="15">
        <v>1</v>
      </c>
    </row>
    <row r="227" spans="1:2" x14ac:dyDescent="0.3">
      <c r="A227" s="3" t="s">
        <v>2440</v>
      </c>
      <c r="B227" s="15">
        <v>1</v>
      </c>
    </row>
    <row r="228" spans="1:2" x14ac:dyDescent="0.3">
      <c r="A228" s="3" t="s">
        <v>1819</v>
      </c>
      <c r="B228" s="15">
        <v>1</v>
      </c>
    </row>
    <row r="229" spans="1:2" x14ac:dyDescent="0.3">
      <c r="A229" s="3" t="s">
        <v>108</v>
      </c>
      <c r="B229" s="15">
        <v>12</v>
      </c>
    </row>
    <row r="230" spans="1:2" x14ac:dyDescent="0.3">
      <c r="A230" s="3" t="s">
        <v>2255</v>
      </c>
      <c r="B230" s="15">
        <v>1</v>
      </c>
    </row>
    <row r="231" spans="1:2" x14ac:dyDescent="0.3">
      <c r="A231" s="3" t="s">
        <v>1992</v>
      </c>
      <c r="B231" s="15">
        <v>1</v>
      </c>
    </row>
    <row r="232" spans="1:2" x14ac:dyDescent="0.3">
      <c r="A232" s="3" t="s">
        <v>2283</v>
      </c>
      <c r="B232" s="15">
        <v>1</v>
      </c>
    </row>
    <row r="233" spans="1:2" x14ac:dyDescent="0.3">
      <c r="A233" s="3" t="s">
        <v>2231</v>
      </c>
      <c r="B233" s="15">
        <v>1</v>
      </c>
    </row>
    <row r="234" spans="1:2" x14ac:dyDescent="0.3">
      <c r="A234" s="3" t="s">
        <v>1710</v>
      </c>
      <c r="B234" s="15">
        <v>1</v>
      </c>
    </row>
    <row r="235" spans="1:2" x14ac:dyDescent="0.3">
      <c r="A235" s="3" t="s">
        <v>2242</v>
      </c>
      <c r="B235" s="15">
        <v>1</v>
      </c>
    </row>
    <row r="236" spans="1:2" x14ac:dyDescent="0.3">
      <c r="A236" s="3" t="s">
        <v>2206</v>
      </c>
      <c r="B236" s="15">
        <v>1</v>
      </c>
    </row>
    <row r="237" spans="1:2" x14ac:dyDescent="0.3">
      <c r="A237" s="3" t="s">
        <v>1953</v>
      </c>
      <c r="B237" s="15">
        <v>2</v>
      </c>
    </row>
    <row r="238" spans="1:2" x14ac:dyDescent="0.3">
      <c r="A238" s="3" t="s">
        <v>1439</v>
      </c>
      <c r="B238" s="15">
        <v>1</v>
      </c>
    </row>
    <row r="239" spans="1:2" x14ac:dyDescent="0.3">
      <c r="A239" s="3" t="s">
        <v>259</v>
      </c>
      <c r="B239" s="15">
        <v>2</v>
      </c>
    </row>
    <row r="240" spans="1:2" x14ac:dyDescent="0.3">
      <c r="A240" s="3" t="s">
        <v>2394</v>
      </c>
      <c r="B240" s="15">
        <v>2</v>
      </c>
    </row>
    <row r="241" spans="1:2" x14ac:dyDescent="0.3">
      <c r="A241" s="3" t="s">
        <v>441</v>
      </c>
      <c r="B241" s="15">
        <v>1</v>
      </c>
    </row>
    <row r="242" spans="1:2" x14ac:dyDescent="0.3">
      <c r="A242" s="3" t="s">
        <v>2149</v>
      </c>
      <c r="B242" s="15">
        <v>1</v>
      </c>
    </row>
    <row r="243" spans="1:2" x14ac:dyDescent="0.3">
      <c r="A243" s="3" t="s">
        <v>1302</v>
      </c>
      <c r="B243" s="15">
        <v>1</v>
      </c>
    </row>
    <row r="244" spans="1:2" x14ac:dyDescent="0.3">
      <c r="A244" s="3" t="s">
        <v>277</v>
      </c>
      <c r="B244" s="15">
        <v>1</v>
      </c>
    </row>
    <row r="245" spans="1:2" x14ac:dyDescent="0.3">
      <c r="A245" s="3" t="s">
        <v>2189</v>
      </c>
      <c r="B245" s="15">
        <v>1</v>
      </c>
    </row>
    <row r="246" spans="1:2" x14ac:dyDescent="0.3">
      <c r="A246" s="3" t="s">
        <v>560</v>
      </c>
      <c r="B246" s="15">
        <v>1</v>
      </c>
    </row>
    <row r="247" spans="1:2" x14ac:dyDescent="0.3">
      <c r="A247" s="3" t="s">
        <v>193</v>
      </c>
      <c r="B247" s="15">
        <v>3</v>
      </c>
    </row>
    <row r="248" spans="1:2" x14ac:dyDescent="0.3">
      <c r="A248" s="3" t="s">
        <v>1502</v>
      </c>
      <c r="B248" s="15">
        <v>2</v>
      </c>
    </row>
    <row r="249" spans="1:2" x14ac:dyDescent="0.3">
      <c r="A249" s="3" t="s">
        <v>509</v>
      </c>
      <c r="B249" s="15">
        <v>3</v>
      </c>
    </row>
    <row r="250" spans="1:2" x14ac:dyDescent="0.3">
      <c r="A250" s="3" t="s">
        <v>1307</v>
      </c>
      <c r="B250" s="15">
        <v>1</v>
      </c>
    </row>
    <row r="251" spans="1:2" x14ac:dyDescent="0.3">
      <c r="A251" s="3" t="s">
        <v>1384</v>
      </c>
      <c r="B251" s="15">
        <v>1</v>
      </c>
    </row>
    <row r="252" spans="1:2" x14ac:dyDescent="0.3">
      <c r="A252" s="3" t="s">
        <v>1859</v>
      </c>
      <c r="B252" s="15">
        <v>1</v>
      </c>
    </row>
    <row r="253" spans="1:2" x14ac:dyDescent="0.3">
      <c r="A253" s="3" t="s">
        <v>1156</v>
      </c>
      <c r="B253" s="15">
        <v>2</v>
      </c>
    </row>
    <row r="254" spans="1:2" x14ac:dyDescent="0.3">
      <c r="A254" s="3" t="s">
        <v>1047</v>
      </c>
      <c r="B254" s="15">
        <v>1</v>
      </c>
    </row>
    <row r="255" spans="1:2" x14ac:dyDescent="0.3">
      <c r="A255" s="3" t="s">
        <v>2151</v>
      </c>
      <c r="B255" s="15">
        <v>2</v>
      </c>
    </row>
    <row r="256" spans="1:2" x14ac:dyDescent="0.3">
      <c r="A256" s="3" t="s">
        <v>950</v>
      </c>
      <c r="B256" s="15">
        <v>2</v>
      </c>
    </row>
    <row r="257" spans="1:2" x14ac:dyDescent="0.3">
      <c r="A257" s="3" t="s">
        <v>790</v>
      </c>
      <c r="B257" s="15">
        <v>3</v>
      </c>
    </row>
    <row r="258" spans="1:2" x14ac:dyDescent="0.3">
      <c r="A258" s="3" t="s">
        <v>1616</v>
      </c>
      <c r="B258" s="15">
        <v>3</v>
      </c>
    </row>
    <row r="259" spans="1:2" x14ac:dyDescent="0.3">
      <c r="A259" s="3" t="s">
        <v>1231</v>
      </c>
      <c r="B259" s="15">
        <v>1</v>
      </c>
    </row>
    <row r="260" spans="1:2" x14ac:dyDescent="0.3">
      <c r="A260" s="3" t="s">
        <v>245</v>
      </c>
      <c r="B260" s="15">
        <v>1</v>
      </c>
    </row>
    <row r="261" spans="1:2" x14ac:dyDescent="0.3">
      <c r="A261" s="3" t="s">
        <v>592</v>
      </c>
      <c r="B261" s="15">
        <v>1</v>
      </c>
    </row>
    <row r="262" spans="1:2" x14ac:dyDescent="0.3">
      <c r="A262" s="3" t="s">
        <v>545</v>
      </c>
      <c r="B262" s="15">
        <v>1</v>
      </c>
    </row>
    <row r="263" spans="1:2" x14ac:dyDescent="0.3">
      <c r="A263" s="3" t="s">
        <v>1830</v>
      </c>
      <c r="B263" s="15">
        <v>1</v>
      </c>
    </row>
    <row r="264" spans="1:2" x14ac:dyDescent="0.3">
      <c r="A264" s="3" t="s">
        <v>236</v>
      </c>
      <c r="B264" s="15">
        <v>1</v>
      </c>
    </row>
    <row r="265" spans="1:2" x14ac:dyDescent="0.3">
      <c r="A265" s="3" t="s">
        <v>1099</v>
      </c>
      <c r="B265" s="15">
        <v>2</v>
      </c>
    </row>
    <row r="266" spans="1:2" x14ac:dyDescent="0.3">
      <c r="A266" s="3" t="s">
        <v>494</v>
      </c>
      <c r="B266" s="15">
        <v>5</v>
      </c>
    </row>
    <row r="267" spans="1:2" x14ac:dyDescent="0.3">
      <c r="A267" s="3" t="s">
        <v>514</v>
      </c>
      <c r="B267" s="15">
        <v>1</v>
      </c>
    </row>
    <row r="268" spans="1:2" x14ac:dyDescent="0.3">
      <c r="A268" s="3" t="s">
        <v>2265</v>
      </c>
      <c r="B268" s="15">
        <v>1</v>
      </c>
    </row>
    <row r="269" spans="1:2" x14ac:dyDescent="0.3">
      <c r="A269" s="3" t="s">
        <v>153</v>
      </c>
      <c r="B269" s="15">
        <v>2</v>
      </c>
    </row>
    <row r="270" spans="1:2" x14ac:dyDescent="0.3">
      <c r="A270" s="3" t="s">
        <v>1313</v>
      </c>
      <c r="B270" s="15">
        <v>1</v>
      </c>
    </row>
    <row r="271" spans="1:2" x14ac:dyDescent="0.3">
      <c r="A271" s="3" t="s">
        <v>1568</v>
      </c>
      <c r="B271" s="15">
        <v>1</v>
      </c>
    </row>
    <row r="272" spans="1:2" x14ac:dyDescent="0.3">
      <c r="A272" s="3" t="s">
        <v>2249</v>
      </c>
      <c r="B272" s="15">
        <v>1</v>
      </c>
    </row>
    <row r="273" spans="1:2" x14ac:dyDescent="0.3">
      <c r="A273" s="3" t="s">
        <v>2320</v>
      </c>
      <c r="B273" s="15">
        <v>1</v>
      </c>
    </row>
    <row r="274" spans="1:2" x14ac:dyDescent="0.3">
      <c r="A274" s="3" t="s">
        <v>187</v>
      </c>
      <c r="B274" s="15">
        <v>1</v>
      </c>
    </row>
    <row r="275" spans="1:2" x14ac:dyDescent="0.3">
      <c r="A275" s="3" t="s">
        <v>379</v>
      </c>
      <c r="B275" s="15">
        <v>3</v>
      </c>
    </row>
    <row r="276" spans="1:2" x14ac:dyDescent="0.3">
      <c r="A276" s="3" t="s">
        <v>504</v>
      </c>
      <c r="B276" s="15">
        <v>1</v>
      </c>
    </row>
    <row r="277" spans="1:2" x14ac:dyDescent="0.3">
      <c r="A277" s="3" t="s">
        <v>280</v>
      </c>
      <c r="B277" s="15">
        <v>1</v>
      </c>
    </row>
    <row r="278" spans="1:2" x14ac:dyDescent="0.3">
      <c r="A278" s="3" t="s">
        <v>2461</v>
      </c>
      <c r="B278" s="15">
        <v>1</v>
      </c>
    </row>
    <row r="279" spans="1:2" x14ac:dyDescent="0.3">
      <c r="A279" s="3" t="s">
        <v>218</v>
      </c>
      <c r="B279" s="15">
        <v>1</v>
      </c>
    </row>
    <row r="280" spans="1:2" x14ac:dyDescent="0.3">
      <c r="A280" s="3" t="s">
        <v>486</v>
      </c>
      <c r="B280" s="15">
        <v>3</v>
      </c>
    </row>
    <row r="281" spans="1:2" x14ac:dyDescent="0.3">
      <c r="A281" s="3" t="s">
        <v>601</v>
      </c>
      <c r="B281" s="15">
        <v>10</v>
      </c>
    </row>
    <row r="282" spans="1:2" x14ac:dyDescent="0.3">
      <c r="A282" s="3" t="s">
        <v>399</v>
      </c>
      <c r="B282" s="15">
        <v>1</v>
      </c>
    </row>
    <row r="283" spans="1:2" x14ac:dyDescent="0.3">
      <c r="A283" s="3" t="s">
        <v>463</v>
      </c>
      <c r="B283" s="15">
        <v>1</v>
      </c>
    </row>
    <row r="284" spans="1:2" x14ac:dyDescent="0.3">
      <c r="A284" s="3" t="s">
        <v>1534</v>
      </c>
      <c r="B284" s="15">
        <v>1</v>
      </c>
    </row>
    <row r="285" spans="1:2" x14ac:dyDescent="0.3">
      <c r="A285" s="3" t="s">
        <v>588</v>
      </c>
      <c r="B285" s="15">
        <v>1</v>
      </c>
    </row>
    <row r="286" spans="1:2" x14ac:dyDescent="0.3">
      <c r="A286" s="3" t="s">
        <v>1812</v>
      </c>
      <c r="B286" s="15">
        <v>1</v>
      </c>
    </row>
    <row r="287" spans="1:2" x14ac:dyDescent="0.3">
      <c r="A287" s="3" t="s">
        <v>1054</v>
      </c>
      <c r="B287" s="15">
        <v>1</v>
      </c>
    </row>
    <row r="288" spans="1:2" x14ac:dyDescent="0.3">
      <c r="A288" s="3" t="s">
        <v>292</v>
      </c>
      <c r="B288" s="15">
        <v>1</v>
      </c>
    </row>
    <row r="289" spans="1:2" x14ac:dyDescent="0.3">
      <c r="A289" s="3" t="s">
        <v>1470</v>
      </c>
      <c r="B289" s="15">
        <v>1</v>
      </c>
    </row>
    <row r="290" spans="1:2" x14ac:dyDescent="0.3">
      <c r="A290" s="3" t="s">
        <v>1631</v>
      </c>
      <c r="B290" s="15">
        <v>2</v>
      </c>
    </row>
    <row r="291" spans="1:2" x14ac:dyDescent="0.3">
      <c r="A291" s="3" t="s">
        <v>1780</v>
      </c>
      <c r="B291" s="15">
        <v>1</v>
      </c>
    </row>
    <row r="292" spans="1:2" x14ac:dyDescent="0.3">
      <c r="A292" s="3" t="s">
        <v>120</v>
      </c>
      <c r="B292" s="15">
        <v>2</v>
      </c>
    </row>
    <row r="293" spans="1:2" x14ac:dyDescent="0.3">
      <c r="A293" s="3" t="s">
        <v>1707</v>
      </c>
      <c r="B293" s="15">
        <v>2</v>
      </c>
    </row>
    <row r="294" spans="1:2" x14ac:dyDescent="0.3">
      <c r="A294" s="3" t="s">
        <v>367</v>
      </c>
      <c r="B294" s="15">
        <v>2</v>
      </c>
    </row>
    <row r="295" spans="1:2" x14ac:dyDescent="0.3">
      <c r="A295" s="3" t="s">
        <v>2164</v>
      </c>
      <c r="B295" s="15">
        <v>1</v>
      </c>
    </row>
    <row r="296" spans="1:2" x14ac:dyDescent="0.3">
      <c r="A296" s="3" t="s">
        <v>1745</v>
      </c>
      <c r="B296" s="15">
        <v>1</v>
      </c>
    </row>
    <row r="297" spans="1:2" x14ac:dyDescent="0.3">
      <c r="A297" s="3" t="s">
        <v>1261</v>
      </c>
      <c r="B297" s="15">
        <v>1</v>
      </c>
    </row>
    <row r="298" spans="1:2" x14ac:dyDescent="0.3">
      <c r="A298" s="3" t="s">
        <v>316</v>
      </c>
      <c r="B298" s="15">
        <v>3</v>
      </c>
    </row>
    <row r="299" spans="1:2" x14ac:dyDescent="0.3">
      <c r="A299" s="3" t="s">
        <v>522</v>
      </c>
      <c r="B299" s="15">
        <v>1</v>
      </c>
    </row>
    <row r="300" spans="1:2" x14ac:dyDescent="0.3">
      <c r="A300" s="3" t="s">
        <v>2170</v>
      </c>
      <c r="B300" s="15">
        <v>1</v>
      </c>
    </row>
    <row r="301" spans="1:2" x14ac:dyDescent="0.3">
      <c r="A301" s="3" t="s">
        <v>2227</v>
      </c>
      <c r="B301" s="15">
        <v>1</v>
      </c>
    </row>
    <row r="302" spans="1:2" x14ac:dyDescent="0.3">
      <c r="A302" s="3" t="s">
        <v>401</v>
      </c>
      <c r="B302" s="15">
        <v>1</v>
      </c>
    </row>
    <row r="303" spans="1:2" x14ac:dyDescent="0.3">
      <c r="A303" s="3" t="s">
        <v>1611</v>
      </c>
      <c r="B303" s="15">
        <v>1</v>
      </c>
    </row>
    <row r="304" spans="1:2" x14ac:dyDescent="0.3">
      <c r="A304" s="3" t="s">
        <v>2484</v>
      </c>
      <c r="B304" s="15">
        <v>1</v>
      </c>
    </row>
    <row r="305" spans="1:2" x14ac:dyDescent="0.3">
      <c r="A305" s="3" t="s">
        <v>2463</v>
      </c>
      <c r="B305" s="15">
        <v>1</v>
      </c>
    </row>
    <row r="306" spans="1:2" x14ac:dyDescent="0.3">
      <c r="A306" s="3" t="s">
        <v>1143</v>
      </c>
      <c r="B306" s="15">
        <v>1</v>
      </c>
    </row>
    <row r="307" spans="1:2" x14ac:dyDescent="0.3">
      <c r="A307" s="3" t="s">
        <v>1068</v>
      </c>
      <c r="B307" s="15">
        <v>1</v>
      </c>
    </row>
    <row r="308" spans="1:2" x14ac:dyDescent="0.3">
      <c r="A308" s="3" t="s">
        <v>1484</v>
      </c>
      <c r="B308" s="15">
        <v>1</v>
      </c>
    </row>
    <row r="309" spans="1:2" x14ac:dyDescent="0.3">
      <c r="A309" s="3" t="s">
        <v>1031</v>
      </c>
      <c r="B309" s="15">
        <v>1</v>
      </c>
    </row>
    <row r="310" spans="1:2" x14ac:dyDescent="0.3">
      <c r="A310" s="3" t="s">
        <v>1838</v>
      </c>
      <c r="B310" s="15">
        <v>1</v>
      </c>
    </row>
    <row r="311" spans="1:2" x14ac:dyDescent="0.3">
      <c r="A311" s="3" t="s">
        <v>1967</v>
      </c>
      <c r="B311" s="15">
        <v>1</v>
      </c>
    </row>
    <row r="312" spans="1:2" x14ac:dyDescent="0.3">
      <c r="A312" s="3" t="s">
        <v>1392</v>
      </c>
      <c r="B312" s="15">
        <v>1</v>
      </c>
    </row>
    <row r="313" spans="1:2" x14ac:dyDescent="0.3">
      <c r="A313" s="3" t="s">
        <v>1076</v>
      </c>
      <c r="B313" s="15">
        <v>1</v>
      </c>
    </row>
    <row r="314" spans="1:2" x14ac:dyDescent="0.3">
      <c r="A314" s="3" t="s">
        <v>101</v>
      </c>
      <c r="B314" s="15">
        <v>2</v>
      </c>
    </row>
    <row r="315" spans="1:2" x14ac:dyDescent="0.3">
      <c r="A315" s="3" t="s">
        <v>851</v>
      </c>
      <c r="B315" s="15">
        <v>3</v>
      </c>
    </row>
    <row r="316" spans="1:2" x14ac:dyDescent="0.3">
      <c r="A316" s="3" t="s">
        <v>1577</v>
      </c>
      <c r="B316" s="15">
        <v>1</v>
      </c>
    </row>
    <row r="317" spans="1:2" x14ac:dyDescent="0.3">
      <c r="A317" s="3" t="s">
        <v>1934</v>
      </c>
      <c r="B317" s="15">
        <v>1</v>
      </c>
    </row>
    <row r="318" spans="1:2" x14ac:dyDescent="0.3">
      <c r="A318" s="3" t="s">
        <v>2178</v>
      </c>
      <c r="B318" s="15">
        <v>1</v>
      </c>
    </row>
    <row r="319" spans="1:2" x14ac:dyDescent="0.3">
      <c r="A319" s="3" t="s">
        <v>1748</v>
      </c>
      <c r="B319" s="15">
        <v>1</v>
      </c>
    </row>
    <row r="320" spans="1:2" x14ac:dyDescent="0.3">
      <c r="A320" s="3" t="s">
        <v>2366</v>
      </c>
      <c r="B320" s="15">
        <v>2</v>
      </c>
    </row>
    <row r="321" spans="1:2" x14ac:dyDescent="0.3">
      <c r="A321" s="3" t="s">
        <v>475</v>
      </c>
      <c r="B321" s="15">
        <v>1</v>
      </c>
    </row>
    <row r="322" spans="1:2" x14ac:dyDescent="0.3">
      <c r="A322" s="3" t="s">
        <v>1623</v>
      </c>
      <c r="B322" s="15">
        <v>3</v>
      </c>
    </row>
    <row r="323" spans="1:2" x14ac:dyDescent="0.3">
      <c r="A323" s="3" t="s">
        <v>1976</v>
      </c>
      <c r="B323" s="15">
        <v>1</v>
      </c>
    </row>
    <row r="324" spans="1:2" x14ac:dyDescent="0.3">
      <c r="A324" s="3" t="s">
        <v>2047</v>
      </c>
      <c r="B324" s="15">
        <v>1</v>
      </c>
    </row>
    <row r="325" spans="1:2" x14ac:dyDescent="0.3">
      <c r="A325" s="3" t="s">
        <v>1852</v>
      </c>
      <c r="B325" s="15">
        <v>1</v>
      </c>
    </row>
    <row r="326" spans="1:2" x14ac:dyDescent="0.3">
      <c r="A326" s="3" t="s">
        <v>1731</v>
      </c>
      <c r="B326" s="15">
        <v>1</v>
      </c>
    </row>
    <row r="327" spans="1:2" x14ac:dyDescent="0.3">
      <c r="A327" s="3" t="s">
        <v>1796</v>
      </c>
      <c r="B327" s="15">
        <v>1</v>
      </c>
    </row>
    <row r="328" spans="1:2" x14ac:dyDescent="0.3">
      <c r="A328" s="3" t="s">
        <v>421</v>
      </c>
      <c r="B328" s="15">
        <v>1</v>
      </c>
    </row>
    <row r="329" spans="1:2" x14ac:dyDescent="0.3">
      <c r="A329" s="3" t="s">
        <v>2421</v>
      </c>
      <c r="B329" s="15">
        <v>1</v>
      </c>
    </row>
    <row r="330" spans="1:2" x14ac:dyDescent="0.3">
      <c r="A330" s="3" t="s">
        <v>2176</v>
      </c>
      <c r="B330" s="15">
        <v>1</v>
      </c>
    </row>
    <row r="331" spans="1:2" x14ac:dyDescent="0.3">
      <c r="A331" s="3" t="s">
        <v>2214</v>
      </c>
      <c r="B331" s="15">
        <v>1</v>
      </c>
    </row>
    <row r="332" spans="1:2" x14ac:dyDescent="0.3">
      <c r="A332" s="3" t="s">
        <v>2274</v>
      </c>
      <c r="B332" s="15">
        <v>1</v>
      </c>
    </row>
    <row r="333" spans="1:2" x14ac:dyDescent="0.3">
      <c r="A333" s="3" t="s">
        <v>50</v>
      </c>
      <c r="B333" s="15">
        <v>6</v>
      </c>
    </row>
    <row r="334" spans="1:2" x14ac:dyDescent="0.3">
      <c r="A334" s="3" t="s">
        <v>2157</v>
      </c>
      <c r="B334" s="15">
        <v>1</v>
      </c>
    </row>
    <row r="335" spans="1:2" x14ac:dyDescent="0.3">
      <c r="A335" s="3" t="s">
        <v>211</v>
      </c>
      <c r="B335" s="15">
        <v>1</v>
      </c>
    </row>
    <row r="336" spans="1:2" x14ac:dyDescent="0.3">
      <c r="A336" s="3" t="s">
        <v>2186</v>
      </c>
      <c r="B336" s="15">
        <v>1</v>
      </c>
    </row>
    <row r="337" spans="1:2" x14ac:dyDescent="0.3">
      <c r="A337" s="3" t="s">
        <v>2359</v>
      </c>
      <c r="B337" s="15">
        <v>1</v>
      </c>
    </row>
    <row r="338" spans="1:2" x14ac:dyDescent="0.3">
      <c r="A338" s="3" t="s">
        <v>1444</v>
      </c>
      <c r="B338" s="15">
        <v>1</v>
      </c>
    </row>
    <row r="339" spans="1:2" x14ac:dyDescent="0.3">
      <c r="A339" s="3" t="s">
        <v>1958</v>
      </c>
      <c r="B339" s="15">
        <v>1</v>
      </c>
    </row>
    <row r="340" spans="1:2" x14ac:dyDescent="0.3">
      <c r="A340" s="3" t="s">
        <v>1904</v>
      </c>
      <c r="B340" s="15">
        <v>1</v>
      </c>
    </row>
    <row r="341" spans="1:2" x14ac:dyDescent="0.3">
      <c r="A341" s="3" t="s">
        <v>861</v>
      </c>
      <c r="B341" s="15">
        <v>1</v>
      </c>
    </row>
    <row r="342" spans="1:2" x14ac:dyDescent="0.3">
      <c r="A342" s="3" t="s">
        <v>365</v>
      </c>
      <c r="B342" s="15">
        <v>9</v>
      </c>
    </row>
    <row r="343" spans="1:2" x14ac:dyDescent="0.3">
      <c r="A343" s="3" t="s">
        <v>1171</v>
      </c>
      <c r="B343" s="15">
        <v>1</v>
      </c>
    </row>
    <row r="344" spans="1:2" x14ac:dyDescent="0.3">
      <c r="A344" s="3" t="s">
        <v>1145</v>
      </c>
      <c r="B344" s="15">
        <v>1</v>
      </c>
    </row>
    <row r="345" spans="1:2" x14ac:dyDescent="0.3">
      <c r="A345" s="3" t="s">
        <v>30</v>
      </c>
      <c r="B345" s="15">
        <v>4</v>
      </c>
    </row>
    <row r="346" spans="1:2" x14ac:dyDescent="0.3">
      <c r="A346" s="3" t="s">
        <v>785</v>
      </c>
      <c r="B346" s="15">
        <v>1</v>
      </c>
    </row>
    <row r="347" spans="1:2" x14ac:dyDescent="0.3">
      <c r="A347" s="3" t="s">
        <v>92</v>
      </c>
      <c r="B347" s="15">
        <v>3</v>
      </c>
    </row>
    <row r="348" spans="1:2" x14ac:dyDescent="0.3">
      <c r="A348" s="3" t="s">
        <v>921</v>
      </c>
      <c r="B348" s="15">
        <v>1</v>
      </c>
    </row>
    <row r="349" spans="1:2" x14ac:dyDescent="0.3">
      <c r="A349" s="3" t="s">
        <v>2474</v>
      </c>
      <c r="B349" s="15">
        <v>1</v>
      </c>
    </row>
    <row r="350" spans="1:2" x14ac:dyDescent="0.3">
      <c r="A350" s="3" t="s">
        <v>1196</v>
      </c>
      <c r="B350" s="15">
        <v>1</v>
      </c>
    </row>
    <row r="351" spans="1:2" x14ac:dyDescent="0.3">
      <c r="A351" s="3" t="s">
        <v>1360</v>
      </c>
      <c r="B351" s="15">
        <v>1</v>
      </c>
    </row>
    <row r="352" spans="1:2" x14ac:dyDescent="0.3">
      <c r="A352" s="3" t="s">
        <v>2209</v>
      </c>
      <c r="B352" s="15">
        <v>1</v>
      </c>
    </row>
    <row r="353" spans="1:2" x14ac:dyDescent="0.3">
      <c r="A353" s="3" t="s">
        <v>1204</v>
      </c>
      <c r="B353" s="15">
        <v>3</v>
      </c>
    </row>
    <row r="354" spans="1:2" x14ac:dyDescent="0.3">
      <c r="A354" s="3" t="s">
        <v>1038</v>
      </c>
      <c r="B354" s="15">
        <v>2</v>
      </c>
    </row>
    <row r="355" spans="1:2" x14ac:dyDescent="0.3">
      <c r="A355" s="3" t="s">
        <v>1333</v>
      </c>
      <c r="B355" s="15">
        <v>1</v>
      </c>
    </row>
    <row r="356" spans="1:2" x14ac:dyDescent="0.3">
      <c r="A356" s="3" t="s">
        <v>199</v>
      </c>
      <c r="B356" s="15">
        <v>1</v>
      </c>
    </row>
    <row r="357" spans="1:2" x14ac:dyDescent="0.3">
      <c r="A357" s="3" t="s">
        <v>2051</v>
      </c>
      <c r="B357" s="15">
        <v>1</v>
      </c>
    </row>
    <row r="358" spans="1:2" x14ac:dyDescent="0.3">
      <c r="A358" s="3" t="s">
        <v>1783</v>
      </c>
      <c r="B358" s="15">
        <v>1</v>
      </c>
    </row>
    <row r="359" spans="1:2" x14ac:dyDescent="0.3">
      <c r="A359" s="3" t="s">
        <v>2129</v>
      </c>
      <c r="B359" s="15">
        <v>1</v>
      </c>
    </row>
    <row r="360" spans="1:2" x14ac:dyDescent="0.3">
      <c r="A360" s="3" t="s">
        <v>1486</v>
      </c>
      <c r="B360" s="15">
        <v>1</v>
      </c>
    </row>
    <row r="361" spans="1:2" x14ac:dyDescent="0.3">
      <c r="A361" s="3" t="s">
        <v>1531</v>
      </c>
      <c r="B361" s="15">
        <v>2</v>
      </c>
    </row>
    <row r="362" spans="1:2" x14ac:dyDescent="0.3">
      <c r="A362" s="3" t="s">
        <v>454</v>
      </c>
      <c r="B362" s="15">
        <v>1</v>
      </c>
    </row>
    <row r="363" spans="1:2" x14ac:dyDescent="0.3">
      <c r="A363" s="3" t="s">
        <v>1429</v>
      </c>
      <c r="B363" s="15">
        <v>1</v>
      </c>
    </row>
    <row r="364" spans="1:2" x14ac:dyDescent="0.3">
      <c r="A364" s="3" t="s">
        <v>2272</v>
      </c>
      <c r="B364" s="15">
        <v>1</v>
      </c>
    </row>
    <row r="365" spans="1:2" x14ac:dyDescent="0.3">
      <c r="A365" s="3" t="s">
        <v>766</v>
      </c>
      <c r="B365" s="15">
        <v>2</v>
      </c>
    </row>
    <row r="366" spans="1:2" x14ac:dyDescent="0.3">
      <c r="A366" s="3" t="s">
        <v>2161</v>
      </c>
      <c r="B366" s="15">
        <v>1</v>
      </c>
    </row>
    <row r="367" spans="1:2" x14ac:dyDescent="0.3">
      <c r="A367" s="3" t="s">
        <v>1251</v>
      </c>
      <c r="B367" s="15">
        <v>1</v>
      </c>
    </row>
    <row r="368" spans="1:2" x14ac:dyDescent="0.3">
      <c r="A368" s="3" t="s">
        <v>2371</v>
      </c>
      <c r="B368" s="15">
        <v>1</v>
      </c>
    </row>
    <row r="369" spans="1:2" x14ac:dyDescent="0.3">
      <c r="A369" s="3" t="s">
        <v>37</v>
      </c>
      <c r="B369" s="15">
        <v>10</v>
      </c>
    </row>
    <row r="370" spans="1:2" x14ac:dyDescent="0.3">
      <c r="A370" s="3" t="s">
        <v>583</v>
      </c>
      <c r="B370" s="15">
        <v>1</v>
      </c>
    </row>
    <row r="371" spans="1:2" x14ac:dyDescent="0.3">
      <c r="A371" s="3" t="s">
        <v>323</v>
      </c>
      <c r="B371" s="15">
        <v>1</v>
      </c>
    </row>
    <row r="372" spans="1:2" x14ac:dyDescent="0.3">
      <c r="A372" s="3" t="s">
        <v>191</v>
      </c>
      <c r="B372" s="15">
        <v>2</v>
      </c>
    </row>
    <row r="373" spans="1:2" x14ac:dyDescent="0.3">
      <c r="A373" s="3" t="s">
        <v>1221</v>
      </c>
      <c r="B373" s="15">
        <v>1</v>
      </c>
    </row>
    <row r="374" spans="1:2" x14ac:dyDescent="0.3">
      <c r="A374" s="3" t="s">
        <v>1347</v>
      </c>
      <c r="B374" s="15">
        <v>1</v>
      </c>
    </row>
    <row r="375" spans="1:2" x14ac:dyDescent="0.3">
      <c r="A375" s="3" t="s">
        <v>2522</v>
      </c>
      <c r="B375" s="15">
        <v>1</v>
      </c>
    </row>
    <row r="376" spans="1:2" x14ac:dyDescent="0.3">
      <c r="A376" s="3" t="s">
        <v>1810</v>
      </c>
      <c r="B376" s="15">
        <v>1</v>
      </c>
    </row>
    <row r="377" spans="1:2" x14ac:dyDescent="0.3">
      <c r="A377" s="3" t="s">
        <v>1776</v>
      </c>
      <c r="B377" s="15">
        <v>1</v>
      </c>
    </row>
    <row r="378" spans="1:2" x14ac:dyDescent="0.3">
      <c r="A378" s="3" t="s">
        <v>300</v>
      </c>
      <c r="B378" s="15">
        <v>3</v>
      </c>
    </row>
    <row r="379" spans="1:2" x14ac:dyDescent="0.3">
      <c r="A379" s="3" t="s">
        <v>635</v>
      </c>
      <c r="B379" s="15">
        <v>1</v>
      </c>
    </row>
    <row r="380" spans="1:2" x14ac:dyDescent="0.3">
      <c r="A380" s="3" t="s">
        <v>1605</v>
      </c>
      <c r="B380" s="15">
        <v>1</v>
      </c>
    </row>
    <row r="381" spans="1:2" x14ac:dyDescent="0.3">
      <c r="A381" s="3" t="s">
        <v>173</v>
      </c>
      <c r="B381" s="15">
        <v>3</v>
      </c>
    </row>
    <row r="382" spans="1:2" x14ac:dyDescent="0.3">
      <c r="A382" s="3" t="s">
        <v>641</v>
      </c>
      <c r="B382" s="15">
        <v>3</v>
      </c>
    </row>
    <row r="383" spans="1:2" x14ac:dyDescent="0.3">
      <c r="A383" s="3" t="s">
        <v>1799</v>
      </c>
      <c r="B383" s="15">
        <v>1</v>
      </c>
    </row>
    <row r="384" spans="1:2" x14ac:dyDescent="0.3">
      <c r="A384" s="3" t="s">
        <v>1725</v>
      </c>
      <c r="B384" s="15">
        <v>1</v>
      </c>
    </row>
    <row r="385" spans="1:2" x14ac:dyDescent="0.3">
      <c r="A385" s="3" t="s">
        <v>2211</v>
      </c>
      <c r="B385" s="15">
        <v>1</v>
      </c>
    </row>
    <row r="386" spans="1:2" x14ac:dyDescent="0.3">
      <c r="A386" s="3" t="s">
        <v>661</v>
      </c>
      <c r="B386" s="15">
        <v>1</v>
      </c>
    </row>
    <row r="387" spans="1:2" x14ac:dyDescent="0.3">
      <c r="A387" s="3" t="s">
        <v>1678</v>
      </c>
      <c r="B387" s="15">
        <v>1</v>
      </c>
    </row>
    <row r="388" spans="1:2" x14ac:dyDescent="0.3">
      <c r="A388" s="3" t="s">
        <v>1663</v>
      </c>
      <c r="B388" s="15">
        <v>1</v>
      </c>
    </row>
    <row r="389" spans="1:2" x14ac:dyDescent="0.3">
      <c r="A389" s="3" t="s">
        <v>415</v>
      </c>
      <c r="B389" s="15">
        <v>2</v>
      </c>
    </row>
    <row r="390" spans="1:2" x14ac:dyDescent="0.3">
      <c r="A390" s="3" t="s">
        <v>2155</v>
      </c>
      <c r="B390" s="15">
        <v>1</v>
      </c>
    </row>
    <row r="391" spans="1:2" x14ac:dyDescent="0.3">
      <c r="A391" s="3" t="s">
        <v>1105</v>
      </c>
      <c r="B391" s="15">
        <v>1</v>
      </c>
    </row>
    <row r="392" spans="1:2" x14ac:dyDescent="0.3">
      <c r="A392" s="3" t="s">
        <v>1980</v>
      </c>
      <c r="B392" s="15">
        <v>1</v>
      </c>
    </row>
    <row r="393" spans="1:2" x14ac:dyDescent="0.3">
      <c r="A393" s="3" t="s">
        <v>59</v>
      </c>
      <c r="B393" s="15">
        <v>1</v>
      </c>
    </row>
    <row r="394" spans="1:2" x14ac:dyDescent="0.3">
      <c r="A394" s="3" t="s">
        <v>1757</v>
      </c>
      <c r="B394" s="15">
        <v>1</v>
      </c>
    </row>
    <row r="395" spans="1:2" x14ac:dyDescent="0.3">
      <c r="A395" s="3" t="s">
        <v>1585</v>
      </c>
      <c r="B395" s="15">
        <v>1</v>
      </c>
    </row>
    <row r="396" spans="1:2" x14ac:dyDescent="0.3">
      <c r="A396" s="3" t="s">
        <v>2438</v>
      </c>
      <c r="B396" s="15">
        <v>1</v>
      </c>
    </row>
    <row r="397" spans="1:2" x14ac:dyDescent="0.3">
      <c r="A397" s="3" t="s">
        <v>2070</v>
      </c>
      <c r="B397" s="15">
        <v>1</v>
      </c>
    </row>
    <row r="398" spans="1:2" x14ac:dyDescent="0.3">
      <c r="A398" s="3" t="s">
        <v>1821</v>
      </c>
      <c r="B398" s="15">
        <v>2</v>
      </c>
    </row>
    <row r="399" spans="1:2" x14ac:dyDescent="0.3">
      <c r="A399" s="3" t="s">
        <v>644</v>
      </c>
      <c r="B399" s="15">
        <v>1</v>
      </c>
    </row>
    <row r="400" spans="1:2" x14ac:dyDescent="0.3">
      <c r="A400" s="3" t="s">
        <v>1152</v>
      </c>
      <c r="B400" s="15">
        <v>9</v>
      </c>
    </row>
    <row r="401" spans="1:2" x14ac:dyDescent="0.3">
      <c r="A401" s="3" t="s">
        <v>215</v>
      </c>
      <c r="B401" s="15">
        <v>1</v>
      </c>
    </row>
    <row r="402" spans="1:2" x14ac:dyDescent="0.3">
      <c r="A402" s="3" t="s">
        <v>1255</v>
      </c>
      <c r="B402" s="15">
        <v>1</v>
      </c>
    </row>
    <row r="403" spans="1:2" x14ac:dyDescent="0.3">
      <c r="A403" s="3" t="s">
        <v>1017</v>
      </c>
      <c r="B403" s="15">
        <v>5</v>
      </c>
    </row>
    <row r="404" spans="1:2" x14ac:dyDescent="0.3">
      <c r="A404" s="3" t="s">
        <v>2142</v>
      </c>
      <c r="B404" s="15">
        <v>1</v>
      </c>
    </row>
    <row r="405" spans="1:2" x14ac:dyDescent="0.3">
      <c r="A405" s="3" t="s">
        <v>2403</v>
      </c>
      <c r="B405" s="15">
        <v>1</v>
      </c>
    </row>
    <row r="406" spans="1:2" x14ac:dyDescent="0.3">
      <c r="A406" s="3" t="s">
        <v>2056</v>
      </c>
      <c r="B406" s="15">
        <v>1</v>
      </c>
    </row>
    <row r="407" spans="1:2" x14ac:dyDescent="0.3">
      <c r="A407" s="3" t="s">
        <v>2144</v>
      </c>
      <c r="B407" s="15">
        <v>1</v>
      </c>
    </row>
    <row r="408" spans="1:2" x14ac:dyDescent="0.3">
      <c r="A408" s="3" t="s">
        <v>1422</v>
      </c>
      <c r="B408" s="15">
        <v>1</v>
      </c>
    </row>
    <row r="409" spans="1:2" x14ac:dyDescent="0.3">
      <c r="A409" s="3" t="s">
        <v>498</v>
      </c>
      <c r="B409" s="15">
        <v>1</v>
      </c>
    </row>
    <row r="410" spans="1:2" x14ac:dyDescent="0.3">
      <c r="A410" s="3" t="s">
        <v>157</v>
      </c>
      <c r="B410" s="15">
        <v>1</v>
      </c>
    </row>
    <row r="411" spans="1:2" x14ac:dyDescent="0.3">
      <c r="A411" s="3" t="s">
        <v>1614</v>
      </c>
      <c r="B411" s="15">
        <v>1</v>
      </c>
    </row>
    <row r="412" spans="1:2" x14ac:dyDescent="0.3">
      <c r="A412" s="3" t="s">
        <v>163</v>
      </c>
      <c r="B412" s="15">
        <v>2</v>
      </c>
    </row>
    <row r="413" spans="1:2" x14ac:dyDescent="0.3">
      <c r="A413" s="3" t="s">
        <v>706</v>
      </c>
      <c r="B413" s="15">
        <v>1</v>
      </c>
    </row>
    <row r="414" spans="1:2" x14ac:dyDescent="0.3">
      <c r="A414" s="3" t="s">
        <v>1362</v>
      </c>
      <c r="B414" s="15">
        <v>2</v>
      </c>
    </row>
    <row r="415" spans="1:2" x14ac:dyDescent="0.3">
      <c r="A415" s="3" t="s">
        <v>725</v>
      </c>
      <c r="B415" s="15">
        <v>5</v>
      </c>
    </row>
    <row r="416" spans="1:2" x14ac:dyDescent="0.3">
      <c r="A416" s="3" t="s">
        <v>1295</v>
      </c>
      <c r="B416" s="15">
        <v>1</v>
      </c>
    </row>
    <row r="417" spans="1:2" x14ac:dyDescent="0.3">
      <c r="A417" s="3" t="s">
        <v>526</v>
      </c>
      <c r="B417" s="15">
        <v>5</v>
      </c>
    </row>
    <row r="418" spans="1:2" x14ac:dyDescent="0.3">
      <c r="A418" s="3" t="s">
        <v>1058</v>
      </c>
      <c r="B418" s="15">
        <v>1</v>
      </c>
    </row>
    <row r="419" spans="1:2" x14ac:dyDescent="0.3">
      <c r="A419" s="3" t="s">
        <v>1062</v>
      </c>
      <c r="B419" s="15">
        <v>1</v>
      </c>
    </row>
    <row r="420" spans="1:2" x14ac:dyDescent="0.3">
      <c r="A420" s="3" t="s">
        <v>409</v>
      </c>
      <c r="B420" s="15">
        <v>1</v>
      </c>
    </row>
    <row r="421" spans="1:2" x14ac:dyDescent="0.3">
      <c r="A421" s="3" t="s">
        <v>128</v>
      </c>
      <c r="B421" s="15">
        <v>2</v>
      </c>
    </row>
    <row r="422" spans="1:2" x14ac:dyDescent="0.3">
      <c r="A422" s="3" t="s">
        <v>1791</v>
      </c>
      <c r="B422" s="15">
        <v>1</v>
      </c>
    </row>
    <row r="423" spans="1:2" x14ac:dyDescent="0.3">
      <c r="A423" s="3" t="s">
        <v>1244</v>
      </c>
      <c r="B423" s="15">
        <v>1</v>
      </c>
    </row>
    <row r="424" spans="1:2" x14ac:dyDescent="0.3">
      <c r="A424" s="3" t="s">
        <v>477</v>
      </c>
      <c r="B424" s="15">
        <v>1</v>
      </c>
    </row>
    <row r="425" spans="1:2" x14ac:dyDescent="0.3">
      <c r="A425" s="3" t="s">
        <v>1079</v>
      </c>
      <c r="B425" s="15">
        <v>1</v>
      </c>
    </row>
    <row r="426" spans="1:2" x14ac:dyDescent="0.3">
      <c r="A426" s="3" t="s">
        <v>2251</v>
      </c>
      <c r="B426" s="15">
        <v>1</v>
      </c>
    </row>
    <row r="427" spans="1:2" x14ac:dyDescent="0.3">
      <c r="A427" s="3" t="s">
        <v>424</v>
      </c>
      <c r="B427" s="15">
        <v>1</v>
      </c>
    </row>
    <row r="428" spans="1:2" x14ac:dyDescent="0.3">
      <c r="A428" s="3" t="s">
        <v>814</v>
      </c>
      <c r="B428" s="15">
        <v>1</v>
      </c>
    </row>
    <row r="429" spans="1:2" x14ac:dyDescent="0.3">
      <c r="A429" s="3" t="s">
        <v>1925</v>
      </c>
      <c r="B429" s="15">
        <v>1</v>
      </c>
    </row>
    <row r="430" spans="1:2" x14ac:dyDescent="0.3">
      <c r="A430" s="3" t="s">
        <v>2037</v>
      </c>
      <c r="B430" s="15">
        <v>1</v>
      </c>
    </row>
    <row r="431" spans="1:2" x14ac:dyDescent="0.3">
      <c r="A431" s="3" t="s">
        <v>1618</v>
      </c>
      <c r="B431" s="15">
        <v>1</v>
      </c>
    </row>
    <row r="432" spans="1:2" x14ac:dyDescent="0.3">
      <c r="A432" s="3" t="s">
        <v>1848</v>
      </c>
      <c r="B432" s="15">
        <v>6</v>
      </c>
    </row>
    <row r="433" spans="1:2" x14ac:dyDescent="0.3">
      <c r="A433" s="3" t="s">
        <v>1021</v>
      </c>
      <c r="B433" s="15">
        <v>1</v>
      </c>
    </row>
    <row r="434" spans="1:2" x14ac:dyDescent="0.3">
      <c r="A434" s="3" t="s">
        <v>1694</v>
      </c>
      <c r="B434" s="15">
        <v>1</v>
      </c>
    </row>
    <row r="435" spans="1:2" x14ac:dyDescent="0.3">
      <c r="A435" s="3" t="s">
        <v>81</v>
      </c>
      <c r="B435" s="15">
        <v>1</v>
      </c>
    </row>
    <row r="436" spans="1:2" x14ac:dyDescent="0.3">
      <c r="A436" s="3" t="s">
        <v>937</v>
      </c>
      <c r="B436" s="15">
        <v>2</v>
      </c>
    </row>
    <row r="437" spans="1:2" x14ac:dyDescent="0.3">
      <c r="A437" s="3" t="s">
        <v>1433</v>
      </c>
      <c r="B437" s="15">
        <v>2</v>
      </c>
    </row>
    <row r="438" spans="1:2" x14ac:dyDescent="0.3">
      <c r="A438" s="3" t="s">
        <v>1237</v>
      </c>
      <c r="B438" s="15">
        <v>1</v>
      </c>
    </row>
    <row r="439" spans="1:2" x14ac:dyDescent="0.3">
      <c r="A439" s="3" t="s">
        <v>1375</v>
      </c>
      <c r="B439" s="15">
        <v>1</v>
      </c>
    </row>
    <row r="440" spans="1:2" x14ac:dyDescent="0.3">
      <c r="A440" s="3" t="s">
        <v>1762</v>
      </c>
      <c r="B440" s="15">
        <v>1</v>
      </c>
    </row>
    <row r="441" spans="1:2" x14ac:dyDescent="0.3">
      <c r="A441" s="3" t="s">
        <v>1690</v>
      </c>
      <c r="B441" s="15">
        <v>1</v>
      </c>
    </row>
    <row r="442" spans="1:2" x14ac:dyDescent="0.3">
      <c r="A442" s="3" t="s">
        <v>332</v>
      </c>
      <c r="B442" s="15">
        <v>1</v>
      </c>
    </row>
    <row r="443" spans="1:2" x14ac:dyDescent="0.3">
      <c r="A443" s="3" t="s">
        <v>596</v>
      </c>
      <c r="B443" s="15">
        <v>1</v>
      </c>
    </row>
    <row r="444" spans="1:2" x14ac:dyDescent="0.3">
      <c r="A444" s="3" t="s">
        <v>574</v>
      </c>
      <c r="B444" s="15">
        <v>5</v>
      </c>
    </row>
    <row r="445" spans="1:2" x14ac:dyDescent="0.3">
      <c r="A445" s="3" t="s">
        <v>598</v>
      </c>
      <c r="B445" s="15">
        <v>1</v>
      </c>
    </row>
    <row r="446" spans="1:2" x14ac:dyDescent="0.3">
      <c r="A446" s="3" t="s">
        <v>569</v>
      </c>
      <c r="B446" s="15">
        <v>1</v>
      </c>
    </row>
    <row r="447" spans="1:2" x14ac:dyDescent="0.3">
      <c r="A447" s="3" t="s">
        <v>2487</v>
      </c>
      <c r="B447" s="15">
        <v>1</v>
      </c>
    </row>
    <row r="448" spans="1:2" x14ac:dyDescent="0.3">
      <c r="A448" s="3" t="s">
        <v>1087</v>
      </c>
      <c r="B448" s="15">
        <v>1</v>
      </c>
    </row>
    <row r="449" spans="1:2" x14ac:dyDescent="0.3">
      <c r="A449" s="3" t="s">
        <v>1291</v>
      </c>
      <c r="B449" s="15">
        <v>1</v>
      </c>
    </row>
    <row r="450" spans="1:2" x14ac:dyDescent="0.3">
      <c r="A450" s="3" t="s">
        <v>1398</v>
      </c>
      <c r="B450" s="15">
        <v>1</v>
      </c>
    </row>
    <row r="451" spans="1:2" x14ac:dyDescent="0.3">
      <c r="A451" s="3" t="s">
        <v>282</v>
      </c>
      <c r="B451" s="15">
        <v>1</v>
      </c>
    </row>
    <row r="452" spans="1:2" x14ac:dyDescent="0.3">
      <c r="A452" s="3" t="s">
        <v>266</v>
      </c>
      <c r="B452" s="15">
        <v>1</v>
      </c>
    </row>
    <row r="453" spans="1:2" x14ac:dyDescent="0.3">
      <c r="A453" s="3" t="s">
        <v>262</v>
      </c>
      <c r="B453" s="15">
        <v>1</v>
      </c>
    </row>
    <row r="454" spans="1:2" x14ac:dyDescent="0.3">
      <c r="A454" s="3" t="s">
        <v>178</v>
      </c>
      <c r="B454" s="15">
        <v>2</v>
      </c>
    </row>
    <row r="455" spans="1:2" x14ac:dyDescent="0.3">
      <c r="A455" s="3" t="s">
        <v>435</v>
      </c>
      <c r="B455" s="15">
        <v>1</v>
      </c>
    </row>
    <row r="456" spans="1:2" x14ac:dyDescent="0.3">
      <c r="A456" s="3" t="s">
        <v>947</v>
      </c>
      <c r="B456" s="15">
        <v>1</v>
      </c>
    </row>
    <row r="457" spans="1:2" x14ac:dyDescent="0.3">
      <c r="A457" s="3" t="s">
        <v>2094</v>
      </c>
      <c r="B457" s="15">
        <v>1</v>
      </c>
    </row>
    <row r="458" spans="1:2" x14ac:dyDescent="0.3">
      <c r="A458" s="3" t="s">
        <v>1164</v>
      </c>
      <c r="B458" s="15">
        <v>3</v>
      </c>
    </row>
    <row r="459" spans="1:2" x14ac:dyDescent="0.3">
      <c r="A459" s="3" t="s">
        <v>1764</v>
      </c>
      <c r="B459" s="15">
        <v>1</v>
      </c>
    </row>
    <row r="460" spans="1:2" x14ac:dyDescent="0.3">
      <c r="A460" s="3" t="s">
        <v>1122</v>
      </c>
      <c r="B460" s="15">
        <v>1</v>
      </c>
    </row>
    <row r="461" spans="1:2" x14ac:dyDescent="0.3">
      <c r="A461" s="3" t="s">
        <v>1718</v>
      </c>
      <c r="B461" s="15">
        <v>1</v>
      </c>
    </row>
    <row r="462" spans="1:2" x14ac:dyDescent="0.3">
      <c r="A462" s="3" t="s">
        <v>532</v>
      </c>
      <c r="B462" s="15">
        <v>1</v>
      </c>
    </row>
    <row r="463" spans="1:2" x14ac:dyDescent="0.3">
      <c r="A463" s="3" t="s">
        <v>1681</v>
      </c>
      <c r="B463" s="15">
        <v>1</v>
      </c>
    </row>
    <row r="464" spans="1:2" x14ac:dyDescent="0.3">
      <c r="A464" s="3" t="s">
        <v>1341</v>
      </c>
      <c r="B464" s="15">
        <v>1</v>
      </c>
    </row>
    <row r="465" spans="1:2" x14ac:dyDescent="0.3">
      <c r="A465" s="3" t="s">
        <v>974</v>
      </c>
      <c r="B465" s="15">
        <v>1</v>
      </c>
    </row>
    <row r="466" spans="1:2" x14ac:dyDescent="0.3">
      <c r="A466" s="3" t="s">
        <v>822</v>
      </c>
      <c r="B466" s="15">
        <v>1</v>
      </c>
    </row>
    <row r="467" spans="1:2" x14ac:dyDescent="0.3">
      <c r="A467" s="3" t="s">
        <v>449</v>
      </c>
      <c r="B467" s="15">
        <v>1</v>
      </c>
    </row>
    <row r="468" spans="1:2" x14ac:dyDescent="0.3">
      <c r="A468" s="3" t="s">
        <v>2007</v>
      </c>
      <c r="B468" s="15">
        <v>1</v>
      </c>
    </row>
    <row r="469" spans="1:2" x14ac:dyDescent="0.3">
      <c r="A469" s="3" t="s">
        <v>870</v>
      </c>
      <c r="B469" s="15">
        <v>1</v>
      </c>
    </row>
    <row r="470" spans="1:2" x14ac:dyDescent="0.3">
      <c r="A470" s="3" t="s">
        <v>1930</v>
      </c>
      <c r="B470" s="15">
        <v>1</v>
      </c>
    </row>
    <row r="471" spans="1:2" x14ac:dyDescent="0.3">
      <c r="A471" s="3" t="s">
        <v>1882</v>
      </c>
      <c r="B471" s="15">
        <v>1</v>
      </c>
    </row>
    <row r="472" spans="1:2" x14ac:dyDescent="0.3">
      <c r="A472" s="3" t="s">
        <v>112</v>
      </c>
      <c r="B472" s="15">
        <v>2</v>
      </c>
    </row>
    <row r="473" spans="1:2" x14ac:dyDescent="0.3">
      <c r="A473" s="3" t="s">
        <v>771</v>
      </c>
      <c r="B473" s="15">
        <v>1</v>
      </c>
    </row>
    <row r="474" spans="1:2" x14ac:dyDescent="0.3">
      <c r="A474" s="3" t="s">
        <v>980</v>
      </c>
      <c r="B474" s="15">
        <v>1</v>
      </c>
    </row>
    <row r="475" spans="1:2" x14ac:dyDescent="0.3">
      <c r="A475" s="3" t="s">
        <v>1035</v>
      </c>
      <c r="B475" s="15">
        <v>1</v>
      </c>
    </row>
    <row r="476" spans="1:2" x14ac:dyDescent="0.3">
      <c r="A476" s="3" t="s">
        <v>2526</v>
      </c>
      <c r="B476" s="15">
        <v>1</v>
      </c>
    </row>
    <row r="477" spans="1:2" x14ac:dyDescent="0.3">
      <c r="A477" s="3" t="s">
        <v>2414</v>
      </c>
      <c r="B477" s="15">
        <v>1</v>
      </c>
    </row>
    <row r="478" spans="1:2" x14ac:dyDescent="0.3">
      <c r="A478" s="3" t="s">
        <v>629</v>
      </c>
      <c r="B478" s="15">
        <v>2</v>
      </c>
    </row>
    <row r="479" spans="1:2" x14ac:dyDescent="0.3">
      <c r="A479" s="3" t="s">
        <v>843</v>
      </c>
      <c r="B479" s="15">
        <v>1</v>
      </c>
    </row>
    <row r="480" spans="1:2" x14ac:dyDescent="0.3">
      <c r="A480" s="3" t="s">
        <v>2068</v>
      </c>
      <c r="B480" s="15">
        <v>1</v>
      </c>
    </row>
    <row r="481" spans="1:2" x14ac:dyDescent="0.3">
      <c r="A481" s="3" t="s">
        <v>2530</v>
      </c>
      <c r="B481" s="15">
        <v>1</v>
      </c>
    </row>
    <row r="482" spans="1:2" x14ac:dyDescent="0.3">
      <c r="A482" s="3" t="s">
        <v>411</v>
      </c>
      <c r="B482" s="15">
        <v>1</v>
      </c>
    </row>
    <row r="483" spans="1:2" x14ac:dyDescent="0.3">
      <c r="A483" s="3" t="s">
        <v>2134</v>
      </c>
      <c r="B483" s="15">
        <v>1</v>
      </c>
    </row>
    <row r="484" spans="1:2" x14ac:dyDescent="0.3">
      <c r="A484" s="3" t="s">
        <v>2147</v>
      </c>
      <c r="B484" s="15">
        <v>1</v>
      </c>
    </row>
    <row r="485" spans="1:2" x14ac:dyDescent="0.3">
      <c r="A485" s="3" t="s">
        <v>1455</v>
      </c>
      <c r="B485" s="15">
        <v>1</v>
      </c>
    </row>
    <row r="486" spans="1:2" x14ac:dyDescent="0.3">
      <c r="A486" s="3" t="s">
        <v>1961</v>
      </c>
      <c r="B486" s="15">
        <v>1</v>
      </c>
    </row>
    <row r="487" spans="1:2" x14ac:dyDescent="0.3">
      <c r="A487" s="3" t="s">
        <v>166</v>
      </c>
      <c r="B487" s="15">
        <v>1</v>
      </c>
    </row>
    <row r="488" spans="1:2" x14ac:dyDescent="0.3">
      <c r="A488" s="3" t="s">
        <v>995</v>
      </c>
      <c r="B488" s="15">
        <v>1</v>
      </c>
    </row>
    <row r="489" spans="1:2" x14ac:dyDescent="0.3">
      <c r="A489" s="3" t="s">
        <v>2262</v>
      </c>
      <c r="B489" s="15">
        <v>1</v>
      </c>
    </row>
    <row r="490" spans="1:2" x14ac:dyDescent="0.3">
      <c r="A490" s="3" t="s">
        <v>968</v>
      </c>
      <c r="B490" s="15">
        <v>1</v>
      </c>
    </row>
    <row r="491" spans="1:2" x14ac:dyDescent="0.3">
      <c r="A491" s="3" t="s">
        <v>393</v>
      </c>
      <c r="B491" s="15">
        <v>1</v>
      </c>
    </row>
    <row r="492" spans="1:2" x14ac:dyDescent="0.3">
      <c r="A492" s="3" t="s">
        <v>1491</v>
      </c>
      <c r="B492" s="15">
        <v>2</v>
      </c>
    </row>
    <row r="493" spans="1:2" x14ac:dyDescent="0.3">
      <c r="A493" s="3" t="s">
        <v>1814</v>
      </c>
      <c r="B493" s="15">
        <v>1</v>
      </c>
    </row>
    <row r="494" spans="1:2" x14ac:dyDescent="0.3">
      <c r="A494" s="3" t="s">
        <v>2216</v>
      </c>
      <c r="B494" s="15">
        <v>1</v>
      </c>
    </row>
    <row r="495" spans="1:2" x14ac:dyDescent="0.3">
      <c r="A495" s="3" t="s">
        <v>928</v>
      </c>
      <c r="B495" s="15">
        <v>2</v>
      </c>
    </row>
    <row r="496" spans="1:2" x14ac:dyDescent="0.3">
      <c r="A496" s="3" t="s">
        <v>195</v>
      </c>
      <c r="B496" s="15">
        <v>1</v>
      </c>
    </row>
    <row r="497" spans="1:2" x14ac:dyDescent="0.3">
      <c r="A497" s="3" t="s">
        <v>1065</v>
      </c>
      <c r="B497" s="15">
        <v>1</v>
      </c>
    </row>
    <row r="498" spans="1:2" x14ac:dyDescent="0.3">
      <c r="A498" s="3" t="s">
        <v>1249</v>
      </c>
      <c r="B498" s="15">
        <v>1</v>
      </c>
    </row>
    <row r="499" spans="1:2" x14ac:dyDescent="0.3">
      <c r="A499" s="3" t="s">
        <v>1008</v>
      </c>
      <c r="B499" s="15">
        <v>1</v>
      </c>
    </row>
    <row r="500" spans="1:2" x14ac:dyDescent="0.3">
      <c r="A500" s="3" t="s">
        <v>1806</v>
      </c>
      <c r="B500" s="15">
        <v>1</v>
      </c>
    </row>
    <row r="501" spans="1:2" x14ac:dyDescent="0.3">
      <c r="A501" s="3" t="s">
        <v>2444</v>
      </c>
      <c r="B501" s="15">
        <v>1</v>
      </c>
    </row>
    <row r="502" spans="1:2" x14ac:dyDescent="0.3">
      <c r="A502" s="3" t="s">
        <v>697</v>
      </c>
      <c r="B502" s="15">
        <v>3</v>
      </c>
    </row>
    <row r="503" spans="1:2" x14ac:dyDescent="0.3">
      <c r="A503" s="3" t="s">
        <v>1149</v>
      </c>
      <c r="B503" s="15">
        <v>1</v>
      </c>
    </row>
    <row r="504" spans="1:2" x14ac:dyDescent="0.3">
      <c r="A504" s="3" t="s">
        <v>1554</v>
      </c>
      <c r="B504" s="15">
        <v>1</v>
      </c>
    </row>
    <row r="505" spans="1:2" x14ac:dyDescent="0.3">
      <c r="A505" s="3" t="s">
        <v>1635</v>
      </c>
      <c r="B505" s="15">
        <v>1</v>
      </c>
    </row>
    <row r="506" spans="1:2" x14ac:dyDescent="0.3">
      <c r="A506" s="3" t="s">
        <v>519</v>
      </c>
      <c r="B506" s="15">
        <v>1</v>
      </c>
    </row>
    <row r="507" spans="1:2" x14ac:dyDescent="0.3">
      <c r="A507" s="3" t="s">
        <v>1666</v>
      </c>
      <c r="B507" s="15">
        <v>3</v>
      </c>
    </row>
    <row r="508" spans="1:2" x14ac:dyDescent="0.3">
      <c r="A508" s="3" t="s">
        <v>1426</v>
      </c>
      <c r="B508" s="15">
        <v>1</v>
      </c>
    </row>
    <row r="509" spans="1:2" x14ac:dyDescent="0.3">
      <c r="A509" s="3" t="s">
        <v>517</v>
      </c>
      <c r="B509" s="15">
        <v>1</v>
      </c>
    </row>
    <row r="510" spans="1:2" x14ac:dyDescent="0.3">
      <c r="A510" s="3" t="s">
        <v>1626</v>
      </c>
      <c r="B510" s="15">
        <v>1</v>
      </c>
    </row>
    <row r="511" spans="1:2" x14ac:dyDescent="0.3">
      <c r="A511" s="3" t="s">
        <v>432</v>
      </c>
      <c r="B511" s="15">
        <v>1</v>
      </c>
    </row>
    <row r="512" spans="1:2" x14ac:dyDescent="0.3">
      <c r="A512" s="3" t="s">
        <v>625</v>
      </c>
      <c r="B512" s="15">
        <v>1</v>
      </c>
    </row>
    <row r="513" spans="1:2" x14ac:dyDescent="0.3">
      <c r="A513" s="3" t="s">
        <v>998</v>
      </c>
      <c r="B513" s="15">
        <v>1</v>
      </c>
    </row>
    <row r="514" spans="1:2" x14ac:dyDescent="0.3">
      <c r="A514" s="3" t="s">
        <v>719</v>
      </c>
      <c r="B514" s="15">
        <v>1</v>
      </c>
    </row>
    <row r="515" spans="1:2" x14ac:dyDescent="0.3">
      <c r="A515" s="3" t="s">
        <v>549</v>
      </c>
      <c r="B515" s="15">
        <v>4</v>
      </c>
    </row>
    <row r="516" spans="1:2" x14ac:dyDescent="0.3">
      <c r="A516" s="3" t="s">
        <v>892</v>
      </c>
      <c r="B516" s="15">
        <v>3</v>
      </c>
    </row>
    <row r="517" spans="1:2" x14ac:dyDescent="0.3">
      <c r="A517" s="3" t="s">
        <v>692</v>
      </c>
      <c r="B517" s="15">
        <v>20</v>
      </c>
    </row>
    <row r="518" spans="1:2" x14ac:dyDescent="0.3">
      <c r="A518" s="3" t="s">
        <v>2302</v>
      </c>
      <c r="B518" s="15">
        <v>1</v>
      </c>
    </row>
    <row r="519" spans="1:2" x14ac:dyDescent="0.3">
      <c r="A519" s="3" t="s">
        <v>356</v>
      </c>
      <c r="B519" s="15">
        <v>10</v>
      </c>
    </row>
    <row r="520" spans="1:2" x14ac:dyDescent="0.3">
      <c r="A520" s="3" t="s">
        <v>1701</v>
      </c>
      <c r="B520" s="15">
        <v>1</v>
      </c>
    </row>
    <row r="521" spans="1:2" x14ac:dyDescent="0.3">
      <c r="A521" s="3" t="s">
        <v>137</v>
      </c>
      <c r="B521" s="15">
        <v>2</v>
      </c>
    </row>
    <row r="522" spans="1:2" x14ac:dyDescent="0.3">
      <c r="A522" s="3" t="s">
        <v>1208</v>
      </c>
      <c r="B522" s="15">
        <v>1</v>
      </c>
    </row>
    <row r="523" spans="1:2" x14ac:dyDescent="0.3">
      <c r="A523" s="3" t="s">
        <v>1013</v>
      </c>
      <c r="B523" s="15">
        <v>1</v>
      </c>
    </row>
    <row r="524" spans="1:2" x14ac:dyDescent="0.3">
      <c r="A524" s="3" t="s">
        <v>1658</v>
      </c>
      <c r="B524" s="15">
        <v>1</v>
      </c>
    </row>
    <row r="525" spans="1:2" x14ac:dyDescent="0.3">
      <c r="A525" s="3" t="s">
        <v>1452</v>
      </c>
      <c r="B525" s="15">
        <v>1</v>
      </c>
    </row>
    <row r="526" spans="1:2" x14ac:dyDescent="0.3">
      <c r="A526" s="3" t="s">
        <v>2013</v>
      </c>
      <c r="B526" s="15">
        <v>1</v>
      </c>
    </row>
    <row r="527" spans="1:2" x14ac:dyDescent="0.3">
      <c r="A527" s="3" t="s">
        <v>308</v>
      </c>
      <c r="B527" s="15">
        <v>1</v>
      </c>
    </row>
    <row r="528" spans="1:2" x14ac:dyDescent="0.3">
      <c r="A528" s="3" t="s">
        <v>1519</v>
      </c>
      <c r="B528" s="15">
        <v>1</v>
      </c>
    </row>
    <row r="529" spans="1:2" x14ac:dyDescent="0.3">
      <c r="A529" s="3" t="s">
        <v>578</v>
      </c>
      <c r="B529" s="15">
        <v>1</v>
      </c>
    </row>
    <row r="530" spans="1:2" x14ac:dyDescent="0.3">
      <c r="A530" s="3" t="s">
        <v>1366</v>
      </c>
      <c r="B530" s="15">
        <v>3</v>
      </c>
    </row>
    <row r="531" spans="1:2" x14ac:dyDescent="0.3">
      <c r="A531" s="3" t="s">
        <v>2076</v>
      </c>
      <c r="B531" s="15">
        <v>1</v>
      </c>
    </row>
    <row r="532" spans="1:2" x14ac:dyDescent="0.3">
      <c r="A532" s="3" t="s">
        <v>2412</v>
      </c>
      <c r="B532" s="15">
        <v>1</v>
      </c>
    </row>
    <row r="533" spans="1:2" x14ac:dyDescent="0.3">
      <c r="A533" s="3" t="s">
        <v>782</v>
      </c>
      <c r="B533" s="15">
        <v>1</v>
      </c>
    </row>
    <row r="534" spans="1:2" x14ac:dyDescent="0.3">
      <c r="A534" s="3" t="s">
        <v>1117</v>
      </c>
      <c r="B534" s="15">
        <v>1</v>
      </c>
    </row>
    <row r="535" spans="1:2" x14ac:dyDescent="0.3">
      <c r="A535" s="3" t="s">
        <v>987</v>
      </c>
      <c r="B535" s="15">
        <v>2</v>
      </c>
    </row>
    <row r="536" spans="1:2" x14ac:dyDescent="0.3">
      <c r="A536" s="3" t="s">
        <v>1755</v>
      </c>
      <c r="B536" s="15">
        <v>1</v>
      </c>
    </row>
    <row r="537" spans="1:2" x14ac:dyDescent="0.3">
      <c r="A537" s="3" t="s">
        <v>1752</v>
      </c>
      <c r="B537" s="15">
        <v>1</v>
      </c>
    </row>
    <row r="538" spans="1:2" x14ac:dyDescent="0.3">
      <c r="A538" s="3" t="s">
        <v>1381</v>
      </c>
      <c r="B538" s="15">
        <v>1</v>
      </c>
    </row>
    <row r="539" spans="1:2" x14ac:dyDescent="0.3">
      <c r="A539" s="3" t="s">
        <v>1027</v>
      </c>
      <c r="B539" s="15">
        <v>2</v>
      </c>
    </row>
    <row r="540" spans="1:2" x14ac:dyDescent="0.3">
      <c r="A540" s="3" t="s">
        <v>1091</v>
      </c>
      <c r="B540" s="15">
        <v>1</v>
      </c>
    </row>
    <row r="541" spans="1:2" x14ac:dyDescent="0.3">
      <c r="A541" s="3" t="s">
        <v>289</v>
      </c>
      <c r="B541" s="15">
        <v>1</v>
      </c>
    </row>
    <row r="542" spans="1:2" x14ac:dyDescent="0.3">
      <c r="A542" s="3" t="s">
        <v>1159</v>
      </c>
      <c r="B542" s="15">
        <v>1</v>
      </c>
    </row>
    <row r="543" spans="1:2" x14ac:dyDescent="0.3">
      <c r="A543" s="3" t="s">
        <v>2184</v>
      </c>
      <c r="B543" s="15">
        <v>1</v>
      </c>
    </row>
    <row r="544" spans="1:2" x14ac:dyDescent="0.3">
      <c r="A544" s="3" t="s">
        <v>542</v>
      </c>
      <c r="B544" s="15">
        <v>1</v>
      </c>
    </row>
    <row r="545" spans="1:2" x14ac:dyDescent="0.3">
      <c r="A545" s="3" t="s">
        <v>1330</v>
      </c>
      <c r="B545" s="15">
        <v>1</v>
      </c>
    </row>
    <row r="546" spans="1:2" x14ac:dyDescent="0.3">
      <c r="A546" s="3" t="s">
        <v>1463</v>
      </c>
      <c r="B546" s="15">
        <v>1</v>
      </c>
    </row>
    <row r="547" spans="1:2" x14ac:dyDescent="0.3">
      <c r="A547" s="3" t="s">
        <v>406</v>
      </c>
      <c r="B547" s="15">
        <v>1</v>
      </c>
    </row>
    <row r="548" spans="1:2" x14ac:dyDescent="0.3">
      <c r="A548" s="3" t="s">
        <v>269</v>
      </c>
      <c r="B548" s="15">
        <v>1</v>
      </c>
    </row>
    <row r="549" spans="1:2" x14ac:dyDescent="0.3">
      <c r="A549" s="3" t="s">
        <v>97</v>
      </c>
      <c r="B549" s="15">
        <v>1</v>
      </c>
    </row>
    <row r="550" spans="1:2" x14ac:dyDescent="0.3">
      <c r="A550" s="3" t="s">
        <v>972</v>
      </c>
      <c r="B550" s="15">
        <v>1</v>
      </c>
    </row>
    <row r="551" spans="1:2" x14ac:dyDescent="0.3">
      <c r="A551" s="3" t="s">
        <v>1939</v>
      </c>
      <c r="B551" s="15">
        <v>2</v>
      </c>
    </row>
    <row r="552" spans="1:2" x14ac:dyDescent="0.3">
      <c r="A552" s="3" t="s">
        <v>2234</v>
      </c>
      <c r="B552" s="15">
        <v>2</v>
      </c>
    </row>
    <row r="553" spans="1:2" x14ac:dyDescent="0.3">
      <c r="A553" s="3" t="s">
        <v>2425</v>
      </c>
      <c r="B553" s="15">
        <v>1</v>
      </c>
    </row>
    <row r="554" spans="1:2" x14ac:dyDescent="0.3">
      <c r="A554" s="3" t="s">
        <v>251</v>
      </c>
      <c r="B554" s="15">
        <v>2</v>
      </c>
    </row>
    <row r="555" spans="1:2" x14ac:dyDescent="0.3">
      <c r="A555" s="3" t="s">
        <v>1864</v>
      </c>
      <c r="B555" s="15">
        <v>1</v>
      </c>
    </row>
    <row r="556" spans="1:2" x14ac:dyDescent="0.3">
      <c r="A556" s="3" t="s">
        <v>201</v>
      </c>
      <c r="B556" s="15">
        <v>1</v>
      </c>
    </row>
    <row r="557" spans="1:2" x14ac:dyDescent="0.3">
      <c r="A557" s="3" t="s">
        <v>848</v>
      </c>
      <c r="B557" s="15">
        <v>1</v>
      </c>
    </row>
    <row r="558" spans="1:2" x14ac:dyDescent="0.3">
      <c r="A558" s="3" t="s">
        <v>617</v>
      </c>
      <c r="B558" s="15">
        <v>1</v>
      </c>
    </row>
    <row r="559" spans="1:2" x14ac:dyDescent="0.3">
      <c r="A559" s="3" t="s">
        <v>1550</v>
      </c>
      <c r="B559" s="15">
        <v>1</v>
      </c>
    </row>
    <row r="560" spans="1:2" x14ac:dyDescent="0.3">
      <c r="A560" s="3" t="s">
        <v>1999</v>
      </c>
      <c r="B560" s="15">
        <v>1</v>
      </c>
    </row>
    <row r="561" spans="1:2" x14ac:dyDescent="0.3">
      <c r="A561" s="3" t="s">
        <v>1898</v>
      </c>
      <c r="B561" s="15">
        <v>1</v>
      </c>
    </row>
    <row r="562" spans="1:2" x14ac:dyDescent="0.3">
      <c r="A562" s="3" t="s">
        <v>756</v>
      </c>
      <c r="B562" s="15">
        <v>1</v>
      </c>
    </row>
    <row r="563" spans="1:2" x14ac:dyDescent="0.3">
      <c r="A563" s="3" t="s">
        <v>285</v>
      </c>
      <c r="B563" s="15">
        <v>1</v>
      </c>
    </row>
    <row r="564" spans="1:2" x14ac:dyDescent="0.3">
      <c r="A564" s="3" t="s">
        <v>2021</v>
      </c>
      <c r="B564" s="15">
        <v>1</v>
      </c>
    </row>
    <row r="565" spans="1:2" x14ac:dyDescent="0.3">
      <c r="A565" s="3" t="s">
        <v>615</v>
      </c>
      <c r="B565" s="15">
        <v>1</v>
      </c>
    </row>
    <row r="566" spans="1:2" x14ac:dyDescent="0.3">
      <c r="A566" s="3" t="s">
        <v>87</v>
      </c>
      <c r="B566" s="15">
        <v>1</v>
      </c>
    </row>
    <row r="567" spans="1:2" x14ac:dyDescent="0.3">
      <c r="A567" s="3" t="s">
        <v>2456</v>
      </c>
      <c r="B567" s="15">
        <v>1</v>
      </c>
    </row>
    <row r="568" spans="1:2" x14ac:dyDescent="0.3">
      <c r="A568" s="3" t="s">
        <v>1241</v>
      </c>
      <c r="B568" s="15">
        <v>1</v>
      </c>
    </row>
    <row r="569" spans="1:2" x14ac:dyDescent="0.3">
      <c r="A569" s="3" t="s">
        <v>1985</v>
      </c>
      <c r="B569" s="15">
        <v>2</v>
      </c>
    </row>
    <row r="570" spans="1:2" x14ac:dyDescent="0.3">
      <c r="A570" s="3" t="s">
        <v>941</v>
      </c>
      <c r="B570" s="15">
        <v>2</v>
      </c>
    </row>
    <row r="571" spans="1:2" x14ac:dyDescent="0.3">
      <c r="A571" s="3" t="s">
        <v>1003</v>
      </c>
      <c r="B571" s="15">
        <v>1</v>
      </c>
    </row>
    <row r="572" spans="1:2" x14ac:dyDescent="0.3">
      <c r="A572" s="3" t="s">
        <v>910</v>
      </c>
      <c r="B572" s="15">
        <v>1</v>
      </c>
    </row>
    <row r="573" spans="1:2" x14ac:dyDescent="0.3">
      <c r="A573" s="3" t="s">
        <v>1266</v>
      </c>
      <c r="B573" s="15">
        <v>2</v>
      </c>
    </row>
    <row r="574" spans="1:2" x14ac:dyDescent="0.3">
      <c r="A574" s="3" t="s">
        <v>1082</v>
      </c>
      <c r="B574" s="15">
        <v>1</v>
      </c>
    </row>
    <row r="575" spans="1:2" x14ac:dyDescent="0.3">
      <c r="A575" s="3" t="s">
        <v>552</v>
      </c>
      <c r="B575" s="15">
        <v>1</v>
      </c>
    </row>
    <row r="576" spans="1:2" x14ac:dyDescent="0.3">
      <c r="A576" s="3" t="s">
        <v>319</v>
      </c>
      <c r="B576" s="15">
        <v>4</v>
      </c>
    </row>
    <row r="577" spans="1:2" x14ac:dyDescent="0.3">
      <c r="A577" s="3" t="s">
        <v>353</v>
      </c>
      <c r="B577" s="15">
        <v>1</v>
      </c>
    </row>
    <row r="578" spans="1:2" x14ac:dyDescent="0.3">
      <c r="A578" s="3" t="s">
        <v>555</v>
      </c>
      <c r="B578" s="15">
        <v>1</v>
      </c>
    </row>
    <row r="579" spans="1:2" x14ac:dyDescent="0.3">
      <c r="A579" s="3" t="s">
        <v>1371</v>
      </c>
      <c r="B579" s="15">
        <v>1</v>
      </c>
    </row>
    <row r="580" spans="1:2" x14ac:dyDescent="0.3">
      <c r="A580" s="3" t="s">
        <v>2089</v>
      </c>
      <c r="B580" s="15">
        <v>9</v>
      </c>
    </row>
    <row r="581" spans="1:2" x14ac:dyDescent="0.3">
      <c r="A581" s="3" t="s">
        <v>1378</v>
      </c>
      <c r="B581" s="15">
        <v>3</v>
      </c>
    </row>
    <row r="582" spans="1:2" x14ac:dyDescent="0.3">
      <c r="A582" s="3" t="s">
        <v>547</v>
      </c>
      <c r="B582" s="15">
        <v>1</v>
      </c>
    </row>
    <row r="583" spans="1:2" x14ac:dyDescent="0.3">
      <c r="A583" s="3" t="s">
        <v>1674</v>
      </c>
      <c r="B583" s="15">
        <v>1</v>
      </c>
    </row>
    <row r="584" spans="1:2" x14ac:dyDescent="0.3">
      <c r="A584" s="3" t="s">
        <v>1286</v>
      </c>
      <c r="B584" s="15">
        <v>1</v>
      </c>
    </row>
    <row r="585" spans="1:2" x14ac:dyDescent="0.3">
      <c r="A585" s="3" t="s">
        <v>1500</v>
      </c>
      <c r="B585" s="15">
        <v>1</v>
      </c>
    </row>
    <row r="586" spans="1:2" x14ac:dyDescent="0.3">
      <c r="A586" s="3" t="s">
        <v>481</v>
      </c>
      <c r="B586" s="15">
        <v>1</v>
      </c>
    </row>
    <row r="587" spans="1:2" x14ac:dyDescent="0.3">
      <c r="A587" s="3" t="s">
        <v>1969</v>
      </c>
      <c r="B587" s="15">
        <v>1</v>
      </c>
    </row>
    <row r="588" spans="1:2" x14ac:dyDescent="0.3">
      <c r="A588" s="3" t="s">
        <v>2351</v>
      </c>
      <c r="B588" s="15">
        <v>1</v>
      </c>
    </row>
    <row r="589" spans="1:2" x14ac:dyDescent="0.3">
      <c r="A589" s="3" t="s">
        <v>2382</v>
      </c>
      <c r="B589" s="15">
        <v>1</v>
      </c>
    </row>
    <row r="590" spans="1:2" x14ac:dyDescent="0.3">
      <c r="A590" s="3" t="s">
        <v>2309</v>
      </c>
      <c r="B590" s="15">
        <v>5</v>
      </c>
    </row>
    <row r="591" spans="1:2" x14ac:dyDescent="0.3">
      <c r="A591" s="3" t="s">
        <v>1705</v>
      </c>
      <c r="B591" s="15">
        <v>1</v>
      </c>
    </row>
    <row r="592" spans="1:2" x14ac:dyDescent="0.3">
      <c r="A592" s="3" t="s">
        <v>637</v>
      </c>
      <c r="B592" s="15">
        <v>1</v>
      </c>
    </row>
    <row r="593" spans="1:2" x14ac:dyDescent="0.3">
      <c r="A593" s="3" t="s">
        <v>1351</v>
      </c>
      <c r="B593" s="15">
        <v>1</v>
      </c>
    </row>
    <row r="594" spans="1:2" x14ac:dyDescent="0.3">
      <c r="A594" s="3" t="s">
        <v>2347</v>
      </c>
      <c r="B594" s="15">
        <v>9</v>
      </c>
    </row>
    <row r="595" spans="1:2" x14ac:dyDescent="0.3">
      <c r="A595" s="3" t="s">
        <v>141</v>
      </c>
      <c r="B595" s="15">
        <v>1</v>
      </c>
    </row>
    <row r="596" spans="1:2" x14ac:dyDescent="0.3">
      <c r="A596" s="3" t="s">
        <v>438</v>
      </c>
      <c r="B596" s="15">
        <v>1</v>
      </c>
    </row>
    <row r="597" spans="1:2" x14ac:dyDescent="0.3">
      <c r="A597" s="3" t="s">
        <v>1528</v>
      </c>
      <c r="B597" s="15">
        <v>1</v>
      </c>
    </row>
    <row r="598" spans="1:2" x14ac:dyDescent="0.3">
      <c r="A598" s="3" t="s">
        <v>901</v>
      </c>
      <c r="B598" s="15">
        <v>1</v>
      </c>
    </row>
    <row r="599" spans="1:2" x14ac:dyDescent="0.3">
      <c r="A599" s="3" t="s">
        <v>963</v>
      </c>
      <c r="B599" s="15">
        <v>1</v>
      </c>
    </row>
    <row r="600" spans="1:2" x14ac:dyDescent="0.3">
      <c r="A600" s="3" t="s">
        <v>1504</v>
      </c>
      <c r="B600" s="15">
        <v>1</v>
      </c>
    </row>
    <row r="601" spans="1:2" x14ac:dyDescent="0.3">
      <c r="A601" s="3" t="s">
        <v>1264</v>
      </c>
      <c r="B601" s="15">
        <v>2</v>
      </c>
    </row>
    <row r="602" spans="1:2" x14ac:dyDescent="0.3">
      <c r="A602" s="3" t="s">
        <v>2031</v>
      </c>
      <c r="B602" s="15">
        <v>1</v>
      </c>
    </row>
    <row r="603" spans="1:2" x14ac:dyDescent="0.3">
      <c r="A603" s="3" t="s">
        <v>740</v>
      </c>
      <c r="B603" s="15">
        <v>4</v>
      </c>
    </row>
    <row r="604" spans="1:2" x14ac:dyDescent="0.3">
      <c r="A604" s="3" t="s">
        <v>2159</v>
      </c>
      <c r="B604" s="15">
        <v>1</v>
      </c>
    </row>
    <row r="605" spans="1:2" x14ac:dyDescent="0.3">
      <c r="A605" s="3" t="s">
        <v>1843</v>
      </c>
      <c r="B605" s="15">
        <v>2</v>
      </c>
    </row>
    <row r="606" spans="1:2" x14ac:dyDescent="0.3">
      <c r="A606" s="3" t="s">
        <v>2253</v>
      </c>
      <c r="B606" s="15">
        <v>1</v>
      </c>
    </row>
    <row r="607" spans="1:2" x14ac:dyDescent="0.3">
      <c r="A607" s="3" t="s">
        <v>2083</v>
      </c>
      <c r="B607" s="15">
        <v>1</v>
      </c>
    </row>
    <row r="608" spans="1:2" x14ac:dyDescent="0.3">
      <c r="A608" s="3" t="s">
        <v>239</v>
      </c>
      <c r="B608" s="15">
        <v>1</v>
      </c>
    </row>
    <row r="609" spans="1:2" x14ac:dyDescent="0.3">
      <c r="A609" s="3" t="s">
        <v>1449</v>
      </c>
      <c r="B609" s="15">
        <v>1</v>
      </c>
    </row>
    <row r="610" spans="1:2" x14ac:dyDescent="0.3">
      <c r="A610" s="3" t="s">
        <v>1506</v>
      </c>
      <c r="B610" s="15">
        <v>1</v>
      </c>
    </row>
    <row r="611" spans="1:2" x14ac:dyDescent="0.3">
      <c r="A611" s="3" t="s">
        <v>181</v>
      </c>
      <c r="B611" s="15">
        <v>4</v>
      </c>
    </row>
    <row r="612" spans="1:2" x14ac:dyDescent="0.3">
      <c r="A612" s="3" t="s">
        <v>2168</v>
      </c>
      <c r="B612" s="15">
        <v>1</v>
      </c>
    </row>
    <row r="613" spans="1:2" x14ac:dyDescent="0.3">
      <c r="A613" s="3" t="s">
        <v>876</v>
      </c>
      <c r="B613" s="15">
        <v>1</v>
      </c>
    </row>
    <row r="614" spans="1:2" x14ac:dyDescent="0.3">
      <c r="A614" s="3" t="s">
        <v>1646</v>
      </c>
      <c r="B614" s="15">
        <v>1</v>
      </c>
    </row>
    <row r="615" spans="1:2" x14ac:dyDescent="0.3">
      <c r="A615" s="3" t="s">
        <v>2453</v>
      </c>
      <c r="B615" s="15">
        <v>1</v>
      </c>
    </row>
    <row r="616" spans="1:2" x14ac:dyDescent="0.3">
      <c r="A616" s="3" t="s">
        <v>1010</v>
      </c>
      <c r="B616" s="15">
        <v>1</v>
      </c>
    </row>
    <row r="617" spans="1:2" x14ac:dyDescent="0.3">
      <c r="A617" s="3" t="s">
        <v>198</v>
      </c>
      <c r="B617" s="15">
        <v>1</v>
      </c>
    </row>
    <row r="618" spans="1:2" x14ac:dyDescent="0.3">
      <c r="A618" s="3" t="s">
        <v>1946</v>
      </c>
      <c r="B618" s="15">
        <v>1</v>
      </c>
    </row>
    <row r="619" spans="1:2" x14ac:dyDescent="0.3">
      <c r="A619" s="3" t="s">
        <v>132</v>
      </c>
      <c r="B619" s="15">
        <v>1</v>
      </c>
    </row>
    <row r="620" spans="1:2" x14ac:dyDescent="0.3">
      <c r="A620" s="3" t="s">
        <v>1298</v>
      </c>
      <c r="B620" s="15">
        <v>1</v>
      </c>
    </row>
    <row r="621" spans="1:2" x14ac:dyDescent="0.3">
      <c r="A621" s="3" t="s">
        <v>2397</v>
      </c>
      <c r="B621" s="15">
        <v>1</v>
      </c>
    </row>
    <row r="622" spans="1:2" x14ac:dyDescent="0.3">
      <c r="A622" s="3" t="s">
        <v>295</v>
      </c>
      <c r="B622" s="15">
        <v>4</v>
      </c>
    </row>
    <row r="623" spans="1:2" x14ac:dyDescent="0.3">
      <c r="A623" s="3" t="s">
        <v>1404</v>
      </c>
      <c r="B623" s="15">
        <v>1</v>
      </c>
    </row>
    <row r="624" spans="1:2" x14ac:dyDescent="0.3">
      <c r="A624" s="3" t="s">
        <v>342</v>
      </c>
      <c r="B624" s="15">
        <v>1</v>
      </c>
    </row>
    <row r="625" spans="1:2" x14ac:dyDescent="0.3">
      <c r="A625" s="3" t="s">
        <v>564</v>
      </c>
      <c r="B625" s="15">
        <v>1</v>
      </c>
    </row>
    <row r="626" spans="1:2" x14ac:dyDescent="0.3">
      <c r="A626" s="3" t="s">
        <v>1472</v>
      </c>
      <c r="B626" s="15">
        <v>1</v>
      </c>
    </row>
    <row r="627" spans="1:2" x14ac:dyDescent="0.3">
      <c r="A627" s="3" t="s">
        <v>880</v>
      </c>
      <c r="B627" s="15">
        <v>1</v>
      </c>
    </row>
    <row r="628" spans="1:2" x14ac:dyDescent="0.3">
      <c r="A628" s="3" t="s">
        <v>2468</v>
      </c>
      <c r="B628" s="15">
        <v>1</v>
      </c>
    </row>
    <row r="629" spans="1:2" x14ac:dyDescent="0.3">
      <c r="A629" s="3" t="s">
        <v>1474</v>
      </c>
      <c r="B629" s="15">
        <v>1</v>
      </c>
    </row>
    <row r="630" spans="1:2" x14ac:dyDescent="0.3">
      <c r="A630" s="3" t="s">
        <v>2502</v>
      </c>
      <c r="B630" s="15">
        <v>1</v>
      </c>
    </row>
    <row r="631" spans="1:2" x14ac:dyDescent="0.3">
      <c r="A631" s="3" t="s">
        <v>809</v>
      </c>
      <c r="B631" s="15">
        <v>5</v>
      </c>
    </row>
    <row r="632" spans="1:2" x14ac:dyDescent="0.3">
      <c r="A632" s="3" t="s">
        <v>1052</v>
      </c>
      <c r="B632" s="15">
        <v>1</v>
      </c>
    </row>
    <row r="633" spans="1:2" x14ac:dyDescent="0.3">
      <c r="A633" s="3" t="s">
        <v>897</v>
      </c>
      <c r="B633" s="15">
        <v>1</v>
      </c>
    </row>
    <row r="634" spans="1:2" x14ac:dyDescent="0.3">
      <c r="A634" s="3" t="s">
        <v>1029</v>
      </c>
      <c r="B634" s="15">
        <v>1</v>
      </c>
    </row>
    <row r="635" spans="1:2" x14ac:dyDescent="0.3">
      <c r="A635" s="3" t="s">
        <v>1417</v>
      </c>
      <c r="B635" s="15">
        <v>1</v>
      </c>
    </row>
    <row r="636" spans="1:2" x14ac:dyDescent="0.3">
      <c r="A636" s="3" t="s">
        <v>2545</v>
      </c>
      <c r="B636" s="15">
        <v>949</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80482-9905-4030-A861-7E7EA756AA19}">
  <dimension ref="A1:R950"/>
  <sheetViews>
    <sheetView topLeftCell="H4" zoomScale="108" workbookViewId="0">
      <selection activeCell="E17" sqref="E17"/>
    </sheetView>
  </sheetViews>
  <sheetFormatPr defaultRowHeight="14.4" x14ac:dyDescent="0.3"/>
  <cols>
    <col min="1" max="1" width="10.33203125" customWidth="1"/>
    <col min="2" max="2" width="11.77734375" bestFit="1" customWidth="1"/>
    <col min="3" max="5" width="22.6640625" customWidth="1"/>
    <col min="6" max="6" width="18.88671875" customWidth="1"/>
    <col min="7" max="7" width="15.5546875" customWidth="1"/>
    <col min="8" max="8" width="12.77734375" customWidth="1"/>
    <col min="9" max="9" width="21.21875" customWidth="1"/>
    <col min="10" max="10" width="25" customWidth="1"/>
    <col min="11" max="11" width="13.77734375" customWidth="1"/>
    <col min="12" max="12" width="16.44140625" customWidth="1"/>
    <col min="13" max="13" width="25" customWidth="1"/>
    <col min="14" max="14" width="17.77734375" customWidth="1"/>
    <col min="15" max="15" width="12.21875" customWidth="1"/>
    <col min="18" max="18" width="20.5546875" customWidth="1"/>
  </cols>
  <sheetData>
    <row r="1" spans="1:18" x14ac:dyDescent="0.3">
      <c r="A1" t="s">
        <v>0</v>
      </c>
      <c r="B1" t="s">
        <v>1</v>
      </c>
      <c r="C1" t="s">
        <v>2</v>
      </c>
      <c r="D1" t="s">
        <v>2540</v>
      </c>
      <c r="E1" t="s">
        <v>2541</v>
      </c>
      <c r="F1" t="s">
        <v>3</v>
      </c>
      <c r="G1" t="s">
        <v>4</v>
      </c>
      <c r="H1" t="s">
        <v>5</v>
      </c>
      <c r="I1" t="s">
        <v>6</v>
      </c>
      <c r="J1" t="s">
        <v>7</v>
      </c>
      <c r="K1" t="s">
        <v>8</v>
      </c>
      <c r="L1" t="s">
        <v>9</v>
      </c>
      <c r="M1" t="s">
        <v>10</v>
      </c>
      <c r="N1" t="s">
        <v>11</v>
      </c>
      <c r="O1" t="s">
        <v>12</v>
      </c>
      <c r="P1" t="s">
        <v>13</v>
      </c>
      <c r="Q1" t="s">
        <v>14</v>
      </c>
      <c r="R1" t="s">
        <v>15</v>
      </c>
    </row>
    <row r="2" spans="1:18" x14ac:dyDescent="0.3">
      <c r="A2">
        <v>0</v>
      </c>
      <c r="B2">
        <v>3800928381</v>
      </c>
      <c r="C2" s="1">
        <v>45300</v>
      </c>
      <c r="D2" s="1" t="str">
        <f>TEXT(Table1[[#This Row],[publishedAt]],"MMM")</f>
        <v>Jan</v>
      </c>
      <c r="E2" s="1" t="str">
        <f>TEXT(Table1[[#This Row],[publishedAt]],"YYY")</f>
        <v>2024</v>
      </c>
      <c r="F2" t="s">
        <v>16</v>
      </c>
      <c r="G2" t="s">
        <v>17</v>
      </c>
      <c r="H2" t="s">
        <v>18</v>
      </c>
      <c r="I2">
        <v>85</v>
      </c>
      <c r="J2" t="s">
        <v>19</v>
      </c>
      <c r="K2" t="s">
        <v>20</v>
      </c>
      <c r="L2" t="s">
        <v>21</v>
      </c>
      <c r="M2" t="s">
        <v>22</v>
      </c>
      <c r="N2" t="s">
        <v>23</v>
      </c>
      <c r="O2">
        <v>3479477</v>
      </c>
      <c r="P2" t="s">
        <v>24</v>
      </c>
      <c r="Q2" t="s">
        <v>25</v>
      </c>
      <c r="R2" t="s">
        <v>26</v>
      </c>
    </row>
    <row r="3" spans="1:18" x14ac:dyDescent="0.3">
      <c r="A3">
        <v>1</v>
      </c>
      <c r="B3">
        <v>3800929078</v>
      </c>
      <c r="C3" s="1">
        <v>45300</v>
      </c>
      <c r="D3" s="1" t="str">
        <f>TEXT(Table1[[#This Row],[publishedAt]],"MMM")</f>
        <v>Jan</v>
      </c>
      <c r="E3" s="1" t="str">
        <f>TEXT(Table1[[#This Row],[publishedAt]],"YYY")</f>
        <v>2024</v>
      </c>
      <c r="F3" t="s">
        <v>27</v>
      </c>
      <c r="G3" t="s">
        <v>17</v>
      </c>
      <c r="H3" t="s">
        <v>18</v>
      </c>
      <c r="I3">
        <v>80</v>
      </c>
      <c r="J3" t="s">
        <v>28</v>
      </c>
      <c r="K3" t="s">
        <v>20</v>
      </c>
      <c r="L3" t="s">
        <v>21</v>
      </c>
      <c r="M3" t="s">
        <v>22</v>
      </c>
      <c r="N3" t="s">
        <v>23</v>
      </c>
      <c r="O3">
        <v>3479477</v>
      </c>
      <c r="P3" t="s">
        <v>24</v>
      </c>
      <c r="Q3" t="s">
        <v>25</v>
      </c>
      <c r="R3" t="s">
        <v>26</v>
      </c>
    </row>
    <row r="4" spans="1:18" x14ac:dyDescent="0.3">
      <c r="A4">
        <v>2</v>
      </c>
      <c r="B4">
        <v>3792399495</v>
      </c>
      <c r="C4" s="1">
        <v>45287</v>
      </c>
      <c r="D4" s="1" t="str">
        <f>TEXT(Table1[[#This Row],[publishedAt]],"MMM")</f>
        <v>Dec</v>
      </c>
      <c r="E4" s="1" t="str">
        <f>TEXT(Table1[[#This Row],[publishedAt]],"YYY")</f>
        <v>2023</v>
      </c>
      <c r="F4" t="s">
        <v>29</v>
      </c>
      <c r="G4" t="s">
        <v>30</v>
      </c>
      <c r="H4" t="s">
        <v>31</v>
      </c>
      <c r="I4">
        <v>75</v>
      </c>
      <c r="J4" t="s">
        <v>32</v>
      </c>
      <c r="K4" t="s">
        <v>20</v>
      </c>
      <c r="L4" t="s">
        <v>33</v>
      </c>
      <c r="M4" t="s">
        <v>22</v>
      </c>
      <c r="N4" t="s">
        <v>34</v>
      </c>
      <c r="O4">
        <v>14387125</v>
      </c>
      <c r="P4" t="s">
        <v>35</v>
      </c>
      <c r="Q4" t="s">
        <v>25</v>
      </c>
      <c r="R4" t="s">
        <v>26</v>
      </c>
    </row>
    <row r="5" spans="1:18" x14ac:dyDescent="0.3">
      <c r="A5">
        <v>3</v>
      </c>
      <c r="B5">
        <v>3792604197</v>
      </c>
      <c r="C5" s="1">
        <v>45287</v>
      </c>
      <c r="D5" s="1" t="str">
        <f>TEXT(Table1[[#This Row],[publishedAt]],"MMM")</f>
        <v>Dec</v>
      </c>
      <c r="E5" s="1" t="str">
        <f>TEXT(Table1[[#This Row],[publishedAt]],"YYY")</f>
        <v>2023</v>
      </c>
      <c r="F5" t="s">
        <v>29</v>
      </c>
      <c r="G5" t="s">
        <v>30</v>
      </c>
      <c r="H5" t="s">
        <v>31</v>
      </c>
      <c r="I5">
        <v>52</v>
      </c>
      <c r="J5" t="s">
        <v>32</v>
      </c>
      <c r="K5" t="s">
        <v>20</v>
      </c>
      <c r="L5" t="s">
        <v>33</v>
      </c>
      <c r="M5" t="s">
        <v>22</v>
      </c>
      <c r="N5" t="s">
        <v>34</v>
      </c>
      <c r="O5">
        <v>14387125</v>
      </c>
      <c r="P5" t="s">
        <v>35</v>
      </c>
      <c r="Q5" t="s">
        <v>25</v>
      </c>
      <c r="R5" t="s">
        <v>26</v>
      </c>
    </row>
    <row r="6" spans="1:18" x14ac:dyDescent="0.3">
      <c r="A6">
        <v>4</v>
      </c>
      <c r="B6">
        <v>3808399427</v>
      </c>
      <c r="C6" s="1">
        <v>45314</v>
      </c>
      <c r="D6" s="1" t="str">
        <f>TEXT(Table1[[#This Row],[publishedAt]],"MMM")</f>
        <v>Jan</v>
      </c>
      <c r="E6" s="1" t="str">
        <f>TEXT(Table1[[#This Row],[publishedAt]],"YYY")</f>
        <v>2024</v>
      </c>
      <c r="F6" t="s">
        <v>36</v>
      </c>
      <c r="G6" t="s">
        <v>37</v>
      </c>
      <c r="H6" t="s">
        <v>38</v>
      </c>
      <c r="I6">
        <v>26</v>
      </c>
      <c r="J6" t="s">
        <v>39</v>
      </c>
      <c r="K6" t="s">
        <v>20</v>
      </c>
      <c r="L6" t="s">
        <v>40</v>
      </c>
      <c r="M6" t="s">
        <v>22</v>
      </c>
      <c r="N6" t="s">
        <v>41</v>
      </c>
      <c r="O6">
        <v>1035</v>
      </c>
      <c r="P6" t="s">
        <v>42</v>
      </c>
      <c r="Q6" t="s">
        <v>43</v>
      </c>
      <c r="R6" t="s">
        <v>44</v>
      </c>
    </row>
    <row r="7" spans="1:18" x14ac:dyDescent="0.3">
      <c r="A7">
        <v>5</v>
      </c>
      <c r="B7">
        <v>3803684281</v>
      </c>
      <c r="C7" s="1">
        <v>45308</v>
      </c>
      <c r="D7" s="1" t="str">
        <f>TEXT(Table1[[#This Row],[publishedAt]],"MMM")</f>
        <v>Jan</v>
      </c>
      <c r="E7" s="1" t="str">
        <f>TEXT(Table1[[#This Row],[publishedAt]],"YYY")</f>
        <v>2024</v>
      </c>
      <c r="F7" t="s">
        <v>36</v>
      </c>
      <c r="G7" t="s">
        <v>37</v>
      </c>
      <c r="H7" t="s">
        <v>45</v>
      </c>
      <c r="I7">
        <v>200</v>
      </c>
      <c r="J7" t="s">
        <v>46</v>
      </c>
      <c r="K7" t="s">
        <v>20</v>
      </c>
      <c r="L7" t="s">
        <v>40</v>
      </c>
      <c r="M7" t="s">
        <v>22</v>
      </c>
      <c r="N7" t="s">
        <v>41</v>
      </c>
      <c r="O7">
        <v>1035</v>
      </c>
      <c r="P7" t="s">
        <v>47</v>
      </c>
      <c r="Q7" t="s">
        <v>48</v>
      </c>
      <c r="R7" t="s">
        <v>26</v>
      </c>
    </row>
    <row r="8" spans="1:18" x14ac:dyDescent="0.3">
      <c r="A8">
        <v>6</v>
      </c>
      <c r="B8">
        <v>3797582265</v>
      </c>
      <c r="C8" s="1">
        <v>45083</v>
      </c>
      <c r="D8" s="1" t="str">
        <f>TEXT(Table1[[#This Row],[publishedAt]],"MMM")</f>
        <v>Jun</v>
      </c>
      <c r="E8" s="1" t="str">
        <f>TEXT(Table1[[#This Row],[publishedAt]],"YYY")</f>
        <v>2023</v>
      </c>
      <c r="F8" t="s">
        <v>49</v>
      </c>
      <c r="G8" t="s">
        <v>50</v>
      </c>
      <c r="H8" t="s">
        <v>51</v>
      </c>
      <c r="I8">
        <v>200</v>
      </c>
      <c r="J8" t="s">
        <v>52</v>
      </c>
      <c r="K8" t="s">
        <v>20</v>
      </c>
      <c r="L8" t="s">
        <v>40</v>
      </c>
      <c r="M8" t="s">
        <v>53</v>
      </c>
      <c r="N8" t="s">
        <v>54</v>
      </c>
      <c r="O8">
        <v>1337</v>
      </c>
      <c r="P8" t="s">
        <v>24</v>
      </c>
      <c r="Q8" t="s">
        <v>25</v>
      </c>
      <c r="R8" t="s">
        <v>44</v>
      </c>
    </row>
    <row r="9" spans="1:18" x14ac:dyDescent="0.3">
      <c r="A9">
        <v>7</v>
      </c>
      <c r="B9">
        <v>3792934769</v>
      </c>
      <c r="C9" s="1">
        <v>45318</v>
      </c>
      <c r="D9" s="1" t="str">
        <f>TEXT(Table1[[#This Row],[publishedAt]],"MMM")</f>
        <v>Jan</v>
      </c>
      <c r="E9" s="1" t="str">
        <f>TEXT(Table1[[#This Row],[publishedAt]],"YYY")</f>
        <v>2024</v>
      </c>
      <c r="F9" t="s">
        <v>55</v>
      </c>
      <c r="G9" t="s">
        <v>50</v>
      </c>
      <c r="H9" t="s">
        <v>56</v>
      </c>
      <c r="I9">
        <v>200</v>
      </c>
      <c r="J9" t="s">
        <v>57</v>
      </c>
      <c r="K9" t="s">
        <v>20</v>
      </c>
      <c r="L9" t="s">
        <v>40</v>
      </c>
      <c r="M9" t="s">
        <v>53</v>
      </c>
      <c r="N9" t="s">
        <v>54</v>
      </c>
      <c r="O9">
        <v>1337</v>
      </c>
      <c r="P9" t="s">
        <v>24</v>
      </c>
      <c r="Q9" t="s">
        <v>25</v>
      </c>
      <c r="R9" t="s">
        <v>44</v>
      </c>
    </row>
    <row r="10" spans="1:18" x14ac:dyDescent="0.3">
      <c r="A10">
        <v>8</v>
      </c>
      <c r="B10">
        <v>3798291122</v>
      </c>
      <c r="C10" s="1">
        <v>45316</v>
      </c>
      <c r="D10" s="1" t="str">
        <f>TEXT(Table1[[#This Row],[publishedAt]],"MMM")</f>
        <v>Jan</v>
      </c>
      <c r="E10" s="1" t="str">
        <f>TEXT(Table1[[#This Row],[publishedAt]],"YYY")</f>
        <v>2024</v>
      </c>
      <c r="F10" t="s">
        <v>58</v>
      </c>
      <c r="G10" t="s">
        <v>59</v>
      </c>
      <c r="H10" t="s">
        <v>38</v>
      </c>
      <c r="I10">
        <v>200</v>
      </c>
      <c r="J10" t="s">
        <v>60</v>
      </c>
      <c r="K10" t="s">
        <v>20</v>
      </c>
      <c r="L10" t="s">
        <v>21</v>
      </c>
      <c r="M10" t="s">
        <v>22</v>
      </c>
      <c r="N10" t="s">
        <v>61</v>
      </c>
      <c r="O10">
        <v>221027</v>
      </c>
      <c r="P10" t="s">
        <v>62</v>
      </c>
      <c r="Q10" t="s">
        <v>63</v>
      </c>
      <c r="R10" t="s">
        <v>44</v>
      </c>
    </row>
    <row r="11" spans="1:18" x14ac:dyDescent="0.3">
      <c r="A11">
        <v>9</v>
      </c>
      <c r="B11">
        <v>3794019186</v>
      </c>
      <c r="C11" s="1">
        <v>45295</v>
      </c>
      <c r="D11" s="1" t="str">
        <f>TEXT(Table1[[#This Row],[publishedAt]],"MMM")</f>
        <v>Jan</v>
      </c>
      <c r="E11" s="1" t="str">
        <f>TEXT(Table1[[#This Row],[publishedAt]],"YYY")</f>
        <v>2024</v>
      </c>
      <c r="F11" t="s">
        <v>64</v>
      </c>
      <c r="G11" t="s">
        <v>65</v>
      </c>
      <c r="H11" t="s">
        <v>66</v>
      </c>
      <c r="I11">
        <v>200</v>
      </c>
      <c r="J11" t="s">
        <v>67</v>
      </c>
      <c r="K11" t="s">
        <v>20</v>
      </c>
      <c r="L11" t="s">
        <v>21</v>
      </c>
      <c r="M11" t="s">
        <v>68</v>
      </c>
      <c r="N11" t="s">
        <v>69</v>
      </c>
      <c r="O11">
        <v>82774077</v>
      </c>
      <c r="P11" t="s">
        <v>24</v>
      </c>
      <c r="Q11" t="s">
        <v>25</v>
      </c>
      <c r="R11" t="s">
        <v>26</v>
      </c>
    </row>
    <row r="12" spans="1:18" x14ac:dyDescent="0.3">
      <c r="A12">
        <v>10</v>
      </c>
      <c r="B12">
        <v>3815660005</v>
      </c>
      <c r="C12" s="1">
        <v>45296</v>
      </c>
      <c r="D12" s="1" t="str">
        <f>TEXT(Table1[[#This Row],[publishedAt]],"MMM")</f>
        <v>Jan</v>
      </c>
      <c r="E12" s="1" t="str">
        <f>TEXT(Table1[[#This Row],[publishedAt]],"YYY")</f>
        <v>2024</v>
      </c>
      <c r="F12" t="s">
        <v>70</v>
      </c>
      <c r="G12" t="s">
        <v>50</v>
      </c>
      <c r="H12" t="s">
        <v>71</v>
      </c>
      <c r="I12">
        <v>200</v>
      </c>
      <c r="J12" t="s">
        <v>72</v>
      </c>
      <c r="K12" t="s">
        <v>20</v>
      </c>
      <c r="L12" t="s">
        <v>40</v>
      </c>
      <c r="M12" t="s">
        <v>53</v>
      </c>
      <c r="N12" t="s">
        <v>54</v>
      </c>
      <c r="O12">
        <v>1337</v>
      </c>
      <c r="P12" t="s">
        <v>24</v>
      </c>
      <c r="Q12" t="s">
        <v>25</v>
      </c>
      <c r="R12" t="s">
        <v>44</v>
      </c>
    </row>
    <row r="13" spans="1:18" x14ac:dyDescent="0.3">
      <c r="A13">
        <v>11</v>
      </c>
      <c r="B13">
        <v>3820661910</v>
      </c>
      <c r="C13" s="1">
        <v>45297</v>
      </c>
      <c r="D13" s="1" t="str">
        <f>TEXT(Table1[[#This Row],[publishedAt]],"MMM")</f>
        <v>Jan</v>
      </c>
      <c r="E13" s="1" t="str">
        <f>TEXT(Table1[[#This Row],[publishedAt]],"YYY")</f>
        <v>2024</v>
      </c>
      <c r="F13" t="s">
        <v>73</v>
      </c>
      <c r="G13" t="s">
        <v>74</v>
      </c>
      <c r="H13" t="s">
        <v>75</v>
      </c>
      <c r="I13">
        <v>80</v>
      </c>
      <c r="J13" t="s">
        <v>76</v>
      </c>
      <c r="K13" t="s">
        <v>20</v>
      </c>
      <c r="L13" t="s">
        <v>21</v>
      </c>
      <c r="M13" t="s">
        <v>22</v>
      </c>
      <c r="N13" t="s">
        <v>77</v>
      </c>
      <c r="O13">
        <v>7967744</v>
      </c>
      <c r="P13" t="s">
        <v>78</v>
      </c>
      <c r="Q13" t="s">
        <v>79</v>
      </c>
      <c r="R13" t="s">
        <v>44</v>
      </c>
    </row>
    <row r="14" spans="1:18" x14ac:dyDescent="0.3">
      <c r="A14">
        <v>12</v>
      </c>
      <c r="B14">
        <v>3792907673</v>
      </c>
      <c r="C14" s="1">
        <v>45308</v>
      </c>
      <c r="D14" s="1" t="str">
        <f>TEXT(Table1[[#This Row],[publishedAt]],"MMM")</f>
        <v>Jan</v>
      </c>
      <c r="E14" s="1" t="str">
        <f>TEXT(Table1[[#This Row],[publishedAt]],"YYY")</f>
        <v>2024</v>
      </c>
      <c r="F14" t="s">
        <v>80</v>
      </c>
      <c r="G14" t="s">
        <v>81</v>
      </c>
      <c r="H14" t="s">
        <v>45</v>
      </c>
      <c r="I14">
        <v>200</v>
      </c>
      <c r="J14" t="s">
        <v>82</v>
      </c>
      <c r="K14" t="s">
        <v>20</v>
      </c>
      <c r="L14" t="s">
        <v>83</v>
      </c>
      <c r="M14" t="s">
        <v>84</v>
      </c>
      <c r="N14" t="s">
        <v>85</v>
      </c>
      <c r="O14">
        <v>10801655</v>
      </c>
      <c r="P14" t="s">
        <v>24</v>
      </c>
      <c r="Q14" t="s">
        <v>25</v>
      </c>
      <c r="R14" t="s">
        <v>26</v>
      </c>
    </row>
    <row r="15" spans="1:18" x14ac:dyDescent="0.3">
      <c r="A15">
        <v>13</v>
      </c>
      <c r="B15">
        <v>3794680388</v>
      </c>
      <c r="C15" s="1">
        <v>45296</v>
      </c>
      <c r="D15" s="1" t="str">
        <f>TEXT(Table1[[#This Row],[publishedAt]],"MMM")</f>
        <v>Jan</v>
      </c>
      <c r="E15" s="1" t="str">
        <f>TEXT(Table1[[#This Row],[publishedAt]],"YYY")</f>
        <v>2024</v>
      </c>
      <c r="F15" t="s">
        <v>86</v>
      </c>
      <c r="G15" t="s">
        <v>87</v>
      </c>
      <c r="H15" t="s">
        <v>66</v>
      </c>
      <c r="I15">
        <v>200</v>
      </c>
      <c r="J15" t="s">
        <v>88</v>
      </c>
      <c r="K15" t="s">
        <v>20</v>
      </c>
      <c r="L15" t="s">
        <v>89</v>
      </c>
      <c r="M15" t="s">
        <v>22</v>
      </c>
      <c r="N15" t="s">
        <v>90</v>
      </c>
      <c r="O15">
        <v>1815218</v>
      </c>
      <c r="P15" t="s">
        <v>24</v>
      </c>
      <c r="Q15" t="s">
        <v>25</v>
      </c>
      <c r="R15" t="s">
        <v>26</v>
      </c>
    </row>
    <row r="16" spans="1:18" x14ac:dyDescent="0.3">
      <c r="A16">
        <v>14</v>
      </c>
      <c r="B16">
        <v>3797573865</v>
      </c>
      <c r="C16" s="1">
        <v>45300</v>
      </c>
      <c r="D16" s="1" t="str">
        <f>TEXT(Table1[[#This Row],[publishedAt]],"MMM")</f>
        <v>Jan</v>
      </c>
      <c r="E16" s="1" t="str">
        <f>TEXT(Table1[[#This Row],[publishedAt]],"YYY")</f>
        <v>2024</v>
      </c>
      <c r="F16" t="s">
        <v>91</v>
      </c>
      <c r="G16" t="s">
        <v>92</v>
      </c>
      <c r="H16" t="s">
        <v>18</v>
      </c>
      <c r="I16">
        <v>200</v>
      </c>
      <c r="J16" t="s">
        <v>93</v>
      </c>
      <c r="K16" t="s">
        <v>20</v>
      </c>
      <c r="L16" t="s">
        <v>83</v>
      </c>
      <c r="M16" t="s">
        <v>22</v>
      </c>
      <c r="N16" t="s">
        <v>94</v>
      </c>
      <c r="O16">
        <v>35113</v>
      </c>
      <c r="P16" t="s">
        <v>95</v>
      </c>
      <c r="Q16" t="s">
        <v>96</v>
      </c>
      <c r="R16" t="s">
        <v>26</v>
      </c>
    </row>
    <row r="17" spans="1:18" x14ac:dyDescent="0.3">
      <c r="A17">
        <v>15</v>
      </c>
      <c r="B17">
        <v>3809194314</v>
      </c>
      <c r="C17" s="1">
        <v>45310</v>
      </c>
      <c r="D17" s="1" t="str">
        <f>TEXT(Table1[[#This Row],[publishedAt]],"MMM")</f>
        <v>Jan</v>
      </c>
      <c r="E17" s="1" t="str">
        <f>TEXT(Table1[[#This Row],[publishedAt]],"YYY")</f>
        <v>2024</v>
      </c>
      <c r="F17" t="s">
        <v>36</v>
      </c>
      <c r="G17" t="s">
        <v>97</v>
      </c>
      <c r="H17" t="s">
        <v>45</v>
      </c>
      <c r="I17">
        <v>146</v>
      </c>
      <c r="J17" t="s">
        <v>98</v>
      </c>
      <c r="K17" t="s">
        <v>20</v>
      </c>
      <c r="L17" t="s">
        <v>83</v>
      </c>
      <c r="M17" t="s">
        <v>84</v>
      </c>
      <c r="N17" t="s">
        <v>99</v>
      </c>
      <c r="O17">
        <v>3963</v>
      </c>
      <c r="P17" t="s">
        <v>95</v>
      </c>
      <c r="Q17" t="s">
        <v>96</v>
      </c>
      <c r="R17" t="s">
        <v>26</v>
      </c>
    </row>
    <row r="18" spans="1:18" x14ac:dyDescent="0.3">
      <c r="A18">
        <v>16</v>
      </c>
      <c r="B18">
        <v>3817178776</v>
      </c>
      <c r="C18" s="1">
        <v>45320</v>
      </c>
      <c r="D18" s="1" t="str">
        <f>TEXT(Table1[[#This Row],[publishedAt]],"MMM")</f>
        <v>Jan</v>
      </c>
      <c r="E18" s="1" t="str">
        <f>TEXT(Table1[[#This Row],[publishedAt]],"YYY")</f>
        <v>2024</v>
      </c>
      <c r="F18" t="s">
        <v>100</v>
      </c>
      <c r="G18" t="s">
        <v>101</v>
      </c>
      <c r="H18" t="s">
        <v>102</v>
      </c>
      <c r="I18">
        <v>195</v>
      </c>
      <c r="J18" t="s">
        <v>103</v>
      </c>
      <c r="K18" t="s">
        <v>20</v>
      </c>
      <c r="L18" t="s">
        <v>21</v>
      </c>
      <c r="M18" t="s">
        <v>22</v>
      </c>
      <c r="N18" t="s">
        <v>94</v>
      </c>
      <c r="O18">
        <v>10264608</v>
      </c>
      <c r="P18" t="s">
        <v>104</v>
      </c>
      <c r="Q18" t="s">
        <v>105</v>
      </c>
      <c r="R18" t="s">
        <v>44</v>
      </c>
    </row>
    <row r="19" spans="1:18" x14ac:dyDescent="0.3">
      <c r="A19">
        <v>17</v>
      </c>
      <c r="B19">
        <v>3817175981</v>
      </c>
      <c r="C19" s="1">
        <v>45320</v>
      </c>
      <c r="D19" s="1" t="str">
        <f>TEXT(Table1[[#This Row],[publishedAt]],"MMM")</f>
        <v>Jan</v>
      </c>
      <c r="E19" s="1" t="str">
        <f>TEXT(Table1[[#This Row],[publishedAt]],"YYY")</f>
        <v>2024</v>
      </c>
      <c r="F19" t="s">
        <v>100</v>
      </c>
      <c r="G19" t="s">
        <v>101</v>
      </c>
      <c r="H19" t="s">
        <v>102</v>
      </c>
      <c r="I19">
        <v>200</v>
      </c>
      <c r="J19" t="s">
        <v>103</v>
      </c>
      <c r="K19" t="s">
        <v>20</v>
      </c>
      <c r="L19" t="s">
        <v>21</v>
      </c>
      <c r="M19" t="s">
        <v>22</v>
      </c>
      <c r="N19" t="s">
        <v>94</v>
      </c>
      <c r="O19">
        <v>10264608</v>
      </c>
      <c r="P19" t="s">
        <v>106</v>
      </c>
      <c r="Q19" t="s">
        <v>105</v>
      </c>
      <c r="R19" t="s">
        <v>44</v>
      </c>
    </row>
    <row r="20" spans="1:18" x14ac:dyDescent="0.3">
      <c r="A20">
        <v>18</v>
      </c>
      <c r="B20">
        <v>3785167270</v>
      </c>
      <c r="C20" s="1">
        <v>45318</v>
      </c>
      <c r="D20" s="1" t="str">
        <f>TEXT(Table1[[#This Row],[publishedAt]],"MMM")</f>
        <v>Jan</v>
      </c>
      <c r="E20" s="1" t="str">
        <f>TEXT(Table1[[#This Row],[publishedAt]],"YYY")</f>
        <v>2024</v>
      </c>
      <c r="F20" t="s">
        <v>107</v>
      </c>
      <c r="G20" t="s">
        <v>108</v>
      </c>
      <c r="H20" t="s">
        <v>56</v>
      </c>
      <c r="I20">
        <v>200</v>
      </c>
      <c r="J20" t="s">
        <v>109</v>
      </c>
      <c r="K20" t="s">
        <v>20</v>
      </c>
      <c r="L20" t="s">
        <v>40</v>
      </c>
      <c r="M20" t="s">
        <v>68</v>
      </c>
      <c r="N20" t="s">
        <v>110</v>
      </c>
      <c r="O20">
        <v>1441</v>
      </c>
      <c r="P20" t="s">
        <v>24</v>
      </c>
      <c r="Q20" t="s">
        <v>25</v>
      </c>
      <c r="R20" t="s">
        <v>44</v>
      </c>
    </row>
    <row r="21" spans="1:18" x14ac:dyDescent="0.3">
      <c r="A21">
        <v>19</v>
      </c>
      <c r="B21">
        <v>3820246684</v>
      </c>
      <c r="C21" s="1">
        <v>45083</v>
      </c>
      <c r="D21" s="1" t="str">
        <f>TEXT(Table1[[#This Row],[publishedAt]],"MMM")</f>
        <v>Jun</v>
      </c>
      <c r="E21" s="1" t="str">
        <f>TEXT(Table1[[#This Row],[publishedAt]],"YYY")</f>
        <v>2023</v>
      </c>
      <c r="F21" t="s">
        <v>111</v>
      </c>
      <c r="G21" t="s">
        <v>112</v>
      </c>
      <c r="H21" t="s">
        <v>113</v>
      </c>
      <c r="I21">
        <v>200</v>
      </c>
      <c r="J21" t="s">
        <v>114</v>
      </c>
      <c r="K21" t="s">
        <v>20</v>
      </c>
      <c r="L21" t="s">
        <v>21</v>
      </c>
      <c r="M21" t="s">
        <v>84</v>
      </c>
      <c r="N21" t="s">
        <v>115</v>
      </c>
      <c r="O21">
        <v>10779125</v>
      </c>
      <c r="P21" t="s">
        <v>104</v>
      </c>
      <c r="Q21" t="s">
        <v>105</v>
      </c>
      <c r="R21" t="s">
        <v>44</v>
      </c>
    </row>
    <row r="22" spans="1:18" x14ac:dyDescent="0.3">
      <c r="A22">
        <v>20</v>
      </c>
      <c r="B22">
        <v>3785037257</v>
      </c>
      <c r="C22" s="1">
        <v>45280</v>
      </c>
      <c r="D22" s="1" t="str">
        <f>TEXT(Table1[[#This Row],[publishedAt]],"MMM")</f>
        <v>Dec</v>
      </c>
      <c r="E22" s="1" t="str">
        <f>TEXT(Table1[[#This Row],[publishedAt]],"YYY")</f>
        <v>2023</v>
      </c>
      <c r="F22" t="s">
        <v>36</v>
      </c>
      <c r="G22" t="s">
        <v>116</v>
      </c>
      <c r="H22" t="s">
        <v>31</v>
      </c>
      <c r="I22">
        <v>200</v>
      </c>
      <c r="J22" t="s">
        <v>117</v>
      </c>
      <c r="K22" t="s">
        <v>20</v>
      </c>
      <c r="L22" t="s">
        <v>21</v>
      </c>
      <c r="M22" t="s">
        <v>68</v>
      </c>
      <c r="N22" t="s">
        <v>118</v>
      </c>
      <c r="O22">
        <v>46694073</v>
      </c>
      <c r="P22" t="s">
        <v>24</v>
      </c>
      <c r="Q22" t="s">
        <v>25</v>
      </c>
      <c r="R22" t="s">
        <v>26</v>
      </c>
    </row>
    <row r="23" spans="1:18" x14ac:dyDescent="0.3">
      <c r="A23">
        <v>21</v>
      </c>
      <c r="B23">
        <v>3808000044</v>
      </c>
      <c r="C23" s="1">
        <v>45313</v>
      </c>
      <c r="D23" s="1" t="str">
        <f>TEXT(Table1[[#This Row],[publishedAt]],"MMM")</f>
        <v>Jan</v>
      </c>
      <c r="E23" s="1" t="str">
        <f>TEXT(Table1[[#This Row],[publishedAt]],"YYY")</f>
        <v>2024</v>
      </c>
      <c r="F23" t="s">
        <v>36</v>
      </c>
      <c r="G23" t="s">
        <v>37</v>
      </c>
      <c r="H23" t="s">
        <v>38</v>
      </c>
      <c r="I23">
        <v>120</v>
      </c>
      <c r="J23" t="s">
        <v>119</v>
      </c>
      <c r="K23" t="s">
        <v>20</v>
      </c>
      <c r="L23" t="s">
        <v>40</v>
      </c>
      <c r="M23" t="s">
        <v>22</v>
      </c>
      <c r="N23" t="s">
        <v>41</v>
      </c>
      <c r="O23">
        <v>1035</v>
      </c>
      <c r="P23" t="s">
        <v>42</v>
      </c>
      <c r="Q23" t="s">
        <v>43</v>
      </c>
      <c r="R23" t="s">
        <v>44</v>
      </c>
    </row>
    <row r="24" spans="1:18" x14ac:dyDescent="0.3">
      <c r="A24">
        <v>22</v>
      </c>
      <c r="B24">
        <v>3807487394</v>
      </c>
      <c r="C24" s="1">
        <v>45313</v>
      </c>
      <c r="D24" s="1" t="str">
        <f>TEXT(Table1[[#This Row],[publishedAt]],"MMM")</f>
        <v>Jan</v>
      </c>
      <c r="E24" s="1" t="str">
        <f>TEXT(Table1[[#This Row],[publishedAt]],"YYY")</f>
        <v>2024</v>
      </c>
      <c r="F24" t="s">
        <v>36</v>
      </c>
      <c r="G24" t="s">
        <v>120</v>
      </c>
      <c r="H24" t="s">
        <v>38</v>
      </c>
      <c r="I24">
        <v>139</v>
      </c>
      <c r="J24" t="s">
        <v>121</v>
      </c>
      <c r="K24" t="s">
        <v>20</v>
      </c>
      <c r="L24" t="s">
        <v>83</v>
      </c>
      <c r="M24" t="s">
        <v>22</v>
      </c>
      <c r="N24" t="s">
        <v>41</v>
      </c>
      <c r="O24">
        <v>1666</v>
      </c>
      <c r="P24" t="s">
        <v>24</v>
      </c>
      <c r="Q24" t="s">
        <v>25</v>
      </c>
      <c r="R24" t="s">
        <v>44</v>
      </c>
    </row>
    <row r="25" spans="1:18" x14ac:dyDescent="0.3">
      <c r="A25">
        <v>23</v>
      </c>
      <c r="B25">
        <v>3784423611</v>
      </c>
      <c r="C25" s="1">
        <v>45279</v>
      </c>
      <c r="D25" s="1" t="str">
        <f>TEXT(Table1[[#This Row],[publishedAt]],"MMM")</f>
        <v>Dec</v>
      </c>
      <c r="E25" s="1" t="str">
        <f>TEXT(Table1[[#This Row],[publishedAt]],"YYY")</f>
        <v>2023</v>
      </c>
      <c r="F25" t="s">
        <v>122</v>
      </c>
      <c r="G25" t="s">
        <v>123</v>
      </c>
      <c r="H25" t="s">
        <v>31</v>
      </c>
      <c r="I25">
        <v>200</v>
      </c>
      <c r="J25" t="s">
        <v>124</v>
      </c>
      <c r="K25" t="s">
        <v>20</v>
      </c>
      <c r="L25" t="s">
        <v>21</v>
      </c>
      <c r="M25" t="s">
        <v>125</v>
      </c>
      <c r="N25" t="s">
        <v>126</v>
      </c>
      <c r="O25">
        <v>8848940</v>
      </c>
      <c r="P25" t="s">
        <v>24</v>
      </c>
      <c r="Q25" t="s">
        <v>25</v>
      </c>
      <c r="R25" t="s">
        <v>26</v>
      </c>
    </row>
    <row r="26" spans="1:18" x14ac:dyDescent="0.3">
      <c r="A26">
        <v>24</v>
      </c>
      <c r="B26">
        <v>3800587016</v>
      </c>
      <c r="C26" s="1">
        <v>45303</v>
      </c>
      <c r="D26" s="1" t="str">
        <f>TEXT(Table1[[#This Row],[publishedAt]],"MMM")</f>
        <v>Jan</v>
      </c>
      <c r="E26" s="1" t="str">
        <f>TEXT(Table1[[#This Row],[publishedAt]],"YYY")</f>
        <v>2024</v>
      </c>
      <c r="F26" t="s">
        <v>127</v>
      </c>
      <c r="G26" t="s">
        <v>128</v>
      </c>
      <c r="H26" t="s">
        <v>18</v>
      </c>
      <c r="I26">
        <v>200</v>
      </c>
      <c r="J26" t="s">
        <v>129</v>
      </c>
      <c r="K26" t="s">
        <v>20</v>
      </c>
      <c r="L26" t="s">
        <v>83</v>
      </c>
      <c r="M26" t="s">
        <v>22</v>
      </c>
      <c r="N26" t="s">
        <v>41</v>
      </c>
      <c r="O26">
        <v>10479149</v>
      </c>
      <c r="P26" t="s">
        <v>130</v>
      </c>
      <c r="Q26" t="s">
        <v>25</v>
      </c>
      <c r="R26" t="s">
        <v>26</v>
      </c>
    </row>
    <row r="27" spans="1:18" x14ac:dyDescent="0.3">
      <c r="A27">
        <v>26</v>
      </c>
      <c r="B27">
        <v>3787789341</v>
      </c>
      <c r="C27" s="1">
        <v>45276</v>
      </c>
      <c r="D27" s="1" t="str">
        <f>TEXT(Table1[[#This Row],[publishedAt]],"MMM")</f>
        <v>Dec</v>
      </c>
      <c r="E27" s="1" t="str">
        <f>TEXT(Table1[[#This Row],[publishedAt]],"YYY")</f>
        <v>2023</v>
      </c>
      <c r="F27" t="s">
        <v>131</v>
      </c>
      <c r="G27" t="s">
        <v>132</v>
      </c>
      <c r="H27" t="s">
        <v>31</v>
      </c>
      <c r="I27">
        <v>200</v>
      </c>
      <c r="J27" t="s">
        <v>133</v>
      </c>
      <c r="K27" t="s">
        <v>20</v>
      </c>
      <c r="L27" t="s">
        <v>21</v>
      </c>
      <c r="M27" t="s">
        <v>22</v>
      </c>
      <c r="N27" t="s">
        <v>134</v>
      </c>
      <c r="O27">
        <v>587164</v>
      </c>
      <c r="P27" t="s">
        <v>135</v>
      </c>
      <c r="Q27" t="s">
        <v>136</v>
      </c>
      <c r="R27" t="s">
        <v>26</v>
      </c>
    </row>
    <row r="28" spans="1:18" x14ac:dyDescent="0.3">
      <c r="A28">
        <v>27</v>
      </c>
      <c r="B28">
        <v>3806961160</v>
      </c>
      <c r="C28" s="1">
        <v>45311</v>
      </c>
      <c r="D28" s="1" t="str">
        <f>TEXT(Table1[[#This Row],[publishedAt]],"MMM")</f>
        <v>Jan</v>
      </c>
      <c r="E28" s="1" t="str">
        <f>TEXT(Table1[[#This Row],[publishedAt]],"YYY")</f>
        <v>2024</v>
      </c>
      <c r="F28" t="s">
        <v>36</v>
      </c>
      <c r="G28" t="s">
        <v>137</v>
      </c>
      <c r="H28" t="s">
        <v>38</v>
      </c>
      <c r="I28">
        <v>162</v>
      </c>
      <c r="J28" t="s">
        <v>138</v>
      </c>
      <c r="K28" t="s">
        <v>20</v>
      </c>
      <c r="L28" t="s">
        <v>21</v>
      </c>
      <c r="M28" t="s">
        <v>84</v>
      </c>
      <c r="N28" t="s">
        <v>139</v>
      </c>
      <c r="O28">
        <v>3067</v>
      </c>
      <c r="P28" t="s">
        <v>135</v>
      </c>
      <c r="Q28" t="s">
        <v>136</v>
      </c>
      <c r="R28" t="s">
        <v>44</v>
      </c>
    </row>
    <row r="29" spans="1:18" x14ac:dyDescent="0.3">
      <c r="A29">
        <v>28</v>
      </c>
      <c r="B29">
        <v>3811487868</v>
      </c>
      <c r="C29" s="1">
        <v>45314</v>
      </c>
      <c r="D29" s="1" t="str">
        <f>TEXT(Table1[[#This Row],[publishedAt]],"MMM")</f>
        <v>Jan</v>
      </c>
      <c r="E29" s="1" t="str">
        <f>TEXT(Table1[[#This Row],[publishedAt]],"YYY")</f>
        <v>2024</v>
      </c>
      <c r="F29" t="s">
        <v>140</v>
      </c>
      <c r="G29" t="s">
        <v>141</v>
      </c>
      <c r="H29" t="s">
        <v>38</v>
      </c>
      <c r="I29">
        <v>200</v>
      </c>
      <c r="J29" t="s">
        <v>142</v>
      </c>
      <c r="K29" t="s">
        <v>20</v>
      </c>
      <c r="L29" t="s">
        <v>83</v>
      </c>
      <c r="M29" t="s">
        <v>84</v>
      </c>
      <c r="N29" t="s">
        <v>143</v>
      </c>
      <c r="O29">
        <v>8095</v>
      </c>
      <c r="P29" t="s">
        <v>24</v>
      </c>
      <c r="Q29" t="s">
        <v>25</v>
      </c>
      <c r="R29" t="s">
        <v>44</v>
      </c>
    </row>
    <row r="30" spans="1:18" x14ac:dyDescent="0.3">
      <c r="A30">
        <v>29</v>
      </c>
      <c r="B30">
        <v>3819604134</v>
      </c>
      <c r="C30" s="1">
        <v>45324</v>
      </c>
      <c r="D30" s="1" t="str">
        <f>TEXT(Table1[[#This Row],[publishedAt]],"MMM")</f>
        <v>Feb</v>
      </c>
      <c r="E30" s="1" t="str">
        <f>TEXT(Table1[[#This Row],[publishedAt]],"YYY")</f>
        <v>2024</v>
      </c>
      <c r="F30" t="s">
        <v>144</v>
      </c>
      <c r="G30" t="s">
        <v>145</v>
      </c>
      <c r="H30" t="s">
        <v>146</v>
      </c>
      <c r="I30">
        <v>200</v>
      </c>
      <c r="J30" t="s">
        <v>147</v>
      </c>
      <c r="K30" t="s">
        <v>148</v>
      </c>
      <c r="L30" t="s">
        <v>149</v>
      </c>
      <c r="M30" t="s">
        <v>84</v>
      </c>
      <c r="N30" t="s">
        <v>94</v>
      </c>
      <c r="O30">
        <v>12417189</v>
      </c>
      <c r="P30" t="s">
        <v>24</v>
      </c>
      <c r="Q30" t="s">
        <v>25</v>
      </c>
      <c r="R30" t="s">
        <v>44</v>
      </c>
    </row>
    <row r="31" spans="1:18" x14ac:dyDescent="0.3">
      <c r="A31">
        <v>30</v>
      </c>
      <c r="B31">
        <v>3784664217</v>
      </c>
      <c r="C31" s="1">
        <v>45272</v>
      </c>
      <c r="D31" s="1" t="str">
        <f>TEXT(Table1[[#This Row],[publishedAt]],"MMM")</f>
        <v>Dec</v>
      </c>
      <c r="E31" s="1" t="str">
        <f>TEXT(Table1[[#This Row],[publishedAt]],"YYY")</f>
        <v>2023</v>
      </c>
      <c r="F31" t="s">
        <v>150</v>
      </c>
      <c r="G31" t="s">
        <v>151</v>
      </c>
      <c r="H31" t="s">
        <v>31</v>
      </c>
      <c r="I31">
        <v>200</v>
      </c>
      <c r="J31" t="s">
        <v>152</v>
      </c>
      <c r="K31" t="s">
        <v>20</v>
      </c>
      <c r="L31" t="s">
        <v>21</v>
      </c>
      <c r="M31" t="s">
        <v>53</v>
      </c>
      <c r="N31" t="s">
        <v>94</v>
      </c>
      <c r="O31">
        <v>66351677</v>
      </c>
      <c r="P31" t="s">
        <v>24</v>
      </c>
      <c r="Q31" t="s">
        <v>25</v>
      </c>
      <c r="R31" t="s">
        <v>26</v>
      </c>
    </row>
    <row r="32" spans="1:18" x14ac:dyDescent="0.3">
      <c r="A32">
        <v>31</v>
      </c>
      <c r="B32">
        <v>3805029977</v>
      </c>
      <c r="C32" s="1">
        <v>45303</v>
      </c>
      <c r="D32" s="1" t="str">
        <f>TEXT(Table1[[#This Row],[publishedAt]],"MMM")</f>
        <v>Jan</v>
      </c>
      <c r="E32" s="1" t="str">
        <f>TEXT(Table1[[#This Row],[publishedAt]],"YYY")</f>
        <v>2024</v>
      </c>
      <c r="F32" t="s">
        <v>36</v>
      </c>
      <c r="G32" t="s">
        <v>153</v>
      </c>
      <c r="H32" t="s">
        <v>18</v>
      </c>
      <c r="I32">
        <v>200</v>
      </c>
      <c r="J32" t="s">
        <v>154</v>
      </c>
      <c r="K32" t="s">
        <v>20</v>
      </c>
      <c r="L32" t="s">
        <v>83</v>
      </c>
      <c r="M32" t="s">
        <v>84</v>
      </c>
      <c r="N32" t="s">
        <v>155</v>
      </c>
      <c r="O32">
        <v>164331</v>
      </c>
      <c r="P32" t="s">
        <v>95</v>
      </c>
      <c r="Q32" t="s">
        <v>96</v>
      </c>
      <c r="R32" t="s">
        <v>26</v>
      </c>
    </row>
    <row r="33" spans="1:18" x14ac:dyDescent="0.3">
      <c r="A33">
        <v>32</v>
      </c>
      <c r="B33">
        <v>3800919967</v>
      </c>
      <c r="C33" s="1">
        <v>45300</v>
      </c>
      <c r="D33" s="1" t="str">
        <f>TEXT(Table1[[#This Row],[publishedAt]],"MMM")</f>
        <v>Jan</v>
      </c>
      <c r="E33" s="1" t="str">
        <f>TEXT(Table1[[#This Row],[publishedAt]],"YYY")</f>
        <v>2024</v>
      </c>
      <c r="F33" t="s">
        <v>156</v>
      </c>
      <c r="G33" t="s">
        <v>157</v>
      </c>
      <c r="H33" t="s">
        <v>18</v>
      </c>
      <c r="I33">
        <v>123</v>
      </c>
      <c r="J33" t="s">
        <v>158</v>
      </c>
      <c r="K33" t="s">
        <v>20</v>
      </c>
      <c r="L33" t="s">
        <v>21</v>
      </c>
      <c r="M33" t="s">
        <v>22</v>
      </c>
      <c r="N33" t="s">
        <v>23</v>
      </c>
      <c r="O33">
        <v>840297</v>
      </c>
      <c r="P33" t="s">
        <v>135</v>
      </c>
      <c r="Q33" t="s">
        <v>136</v>
      </c>
      <c r="R33" t="s">
        <v>26</v>
      </c>
    </row>
    <row r="34" spans="1:18" x14ac:dyDescent="0.3">
      <c r="A34">
        <v>33</v>
      </c>
      <c r="B34">
        <v>3807707414</v>
      </c>
      <c r="C34" s="1">
        <v>45307</v>
      </c>
      <c r="D34" s="1" t="str">
        <f>TEXT(Table1[[#This Row],[publishedAt]],"MMM")</f>
        <v>Jan</v>
      </c>
      <c r="E34" s="1" t="str">
        <f>TEXT(Table1[[#This Row],[publishedAt]],"YYY")</f>
        <v>2024</v>
      </c>
      <c r="F34" t="s">
        <v>159</v>
      </c>
      <c r="G34" t="s">
        <v>128</v>
      </c>
      <c r="H34" t="s">
        <v>45</v>
      </c>
      <c r="I34">
        <v>104</v>
      </c>
      <c r="J34" t="s">
        <v>160</v>
      </c>
      <c r="K34" t="s">
        <v>20</v>
      </c>
      <c r="L34" t="s">
        <v>89</v>
      </c>
      <c r="M34" t="s">
        <v>22</v>
      </c>
      <c r="N34" t="s">
        <v>94</v>
      </c>
      <c r="O34">
        <v>10479149</v>
      </c>
      <c r="P34" t="s">
        <v>161</v>
      </c>
      <c r="Q34" t="s">
        <v>105</v>
      </c>
      <c r="R34" t="s">
        <v>26</v>
      </c>
    </row>
    <row r="35" spans="1:18" x14ac:dyDescent="0.3">
      <c r="A35">
        <v>34</v>
      </c>
      <c r="B35">
        <v>3807483642</v>
      </c>
      <c r="C35" s="1">
        <v>45313</v>
      </c>
      <c r="D35" s="1" t="str">
        <f>TEXT(Table1[[#This Row],[publishedAt]],"MMM")</f>
        <v>Jan</v>
      </c>
      <c r="E35" s="1" t="str">
        <f>TEXT(Table1[[#This Row],[publishedAt]],"YYY")</f>
        <v>2024</v>
      </c>
      <c r="F35" t="s">
        <v>162</v>
      </c>
      <c r="G35" t="s">
        <v>163</v>
      </c>
      <c r="H35" t="s">
        <v>38</v>
      </c>
      <c r="I35">
        <v>122</v>
      </c>
      <c r="J35" t="s">
        <v>164</v>
      </c>
      <c r="K35" t="s">
        <v>20</v>
      </c>
      <c r="L35" t="s">
        <v>83</v>
      </c>
      <c r="M35" t="s">
        <v>84</v>
      </c>
      <c r="N35" t="s">
        <v>85</v>
      </c>
      <c r="O35">
        <v>1028</v>
      </c>
      <c r="P35" t="s">
        <v>24</v>
      </c>
      <c r="Q35" t="s">
        <v>25</v>
      </c>
      <c r="R35" t="s">
        <v>44</v>
      </c>
    </row>
    <row r="36" spans="1:18" x14ac:dyDescent="0.3">
      <c r="A36">
        <v>35</v>
      </c>
      <c r="B36">
        <v>3807318641</v>
      </c>
      <c r="C36" s="1">
        <v>45308</v>
      </c>
      <c r="D36" s="1" t="str">
        <f>TEXT(Table1[[#This Row],[publishedAt]],"MMM")</f>
        <v>Jan</v>
      </c>
      <c r="E36" s="1" t="str">
        <f>TEXT(Table1[[#This Row],[publishedAt]],"YYY")</f>
        <v>2024</v>
      </c>
      <c r="F36" t="s">
        <v>165</v>
      </c>
      <c r="G36" t="s">
        <v>166</v>
      </c>
      <c r="H36" t="s">
        <v>45</v>
      </c>
      <c r="I36">
        <v>121</v>
      </c>
      <c r="J36" t="s">
        <v>167</v>
      </c>
      <c r="K36" t="s">
        <v>20</v>
      </c>
      <c r="L36" t="s">
        <v>21</v>
      </c>
      <c r="M36" t="s">
        <v>22</v>
      </c>
      <c r="N36" t="s">
        <v>94</v>
      </c>
      <c r="O36">
        <v>10936104</v>
      </c>
      <c r="P36" t="s">
        <v>24</v>
      </c>
      <c r="Q36" t="s">
        <v>25</v>
      </c>
      <c r="R36" t="s">
        <v>26</v>
      </c>
    </row>
    <row r="37" spans="1:18" x14ac:dyDescent="0.3">
      <c r="A37">
        <v>36</v>
      </c>
      <c r="B37">
        <v>3809001291</v>
      </c>
      <c r="C37" s="1">
        <v>45314</v>
      </c>
      <c r="D37" s="1" t="str">
        <f>TEXT(Table1[[#This Row],[publishedAt]],"MMM")</f>
        <v>Jan</v>
      </c>
      <c r="E37" s="1" t="str">
        <f>TEXT(Table1[[#This Row],[publishedAt]],"YYY")</f>
        <v>2024</v>
      </c>
      <c r="F37" t="s">
        <v>36</v>
      </c>
      <c r="G37" t="s">
        <v>37</v>
      </c>
      <c r="H37" t="s">
        <v>38</v>
      </c>
      <c r="I37">
        <v>31</v>
      </c>
      <c r="J37" t="s">
        <v>168</v>
      </c>
      <c r="K37" t="s">
        <v>20</v>
      </c>
      <c r="L37" t="s">
        <v>40</v>
      </c>
      <c r="M37" t="s">
        <v>22</v>
      </c>
      <c r="N37" t="s">
        <v>41</v>
      </c>
      <c r="O37">
        <v>1035</v>
      </c>
      <c r="P37" t="s">
        <v>42</v>
      </c>
      <c r="Q37" t="s">
        <v>43</v>
      </c>
      <c r="R37" t="s">
        <v>44</v>
      </c>
    </row>
    <row r="38" spans="1:18" x14ac:dyDescent="0.3">
      <c r="A38">
        <v>37</v>
      </c>
      <c r="B38">
        <v>3812100874</v>
      </c>
      <c r="C38" s="1">
        <v>45314</v>
      </c>
      <c r="D38" s="1" t="str">
        <f>TEXT(Table1[[#This Row],[publishedAt]],"MMM")</f>
        <v>Jan</v>
      </c>
      <c r="E38" s="1" t="str">
        <f>TEXT(Table1[[#This Row],[publishedAt]],"YYY")</f>
        <v>2024</v>
      </c>
      <c r="F38" t="s">
        <v>169</v>
      </c>
      <c r="G38" t="s">
        <v>108</v>
      </c>
      <c r="H38" t="s">
        <v>38</v>
      </c>
      <c r="I38">
        <v>172</v>
      </c>
      <c r="J38" t="s">
        <v>170</v>
      </c>
      <c r="K38" t="s">
        <v>20</v>
      </c>
      <c r="L38" t="s">
        <v>40</v>
      </c>
      <c r="M38" t="s">
        <v>68</v>
      </c>
      <c r="N38" t="s">
        <v>110</v>
      </c>
      <c r="O38">
        <v>1441</v>
      </c>
      <c r="P38" t="s">
        <v>24</v>
      </c>
      <c r="Q38" t="s">
        <v>25</v>
      </c>
      <c r="R38" t="s">
        <v>44</v>
      </c>
    </row>
    <row r="39" spans="1:18" x14ac:dyDescent="0.3">
      <c r="A39">
        <v>38</v>
      </c>
      <c r="B39">
        <v>3814543894</v>
      </c>
      <c r="C39" s="1">
        <v>45316</v>
      </c>
      <c r="D39" s="1" t="str">
        <f>TEXT(Table1[[#This Row],[publishedAt]],"MMM")</f>
        <v>Jan</v>
      </c>
      <c r="E39" s="1" t="str">
        <f>TEXT(Table1[[#This Row],[publishedAt]],"YYY")</f>
        <v>2024</v>
      </c>
      <c r="F39" t="s">
        <v>36</v>
      </c>
      <c r="G39" t="s">
        <v>153</v>
      </c>
      <c r="H39" t="s">
        <v>38</v>
      </c>
      <c r="I39">
        <v>152</v>
      </c>
      <c r="J39" t="s">
        <v>171</v>
      </c>
      <c r="K39" t="s">
        <v>20</v>
      </c>
      <c r="L39" t="s">
        <v>83</v>
      </c>
      <c r="M39" t="s">
        <v>53</v>
      </c>
      <c r="N39" t="s">
        <v>85</v>
      </c>
      <c r="O39">
        <v>164331</v>
      </c>
      <c r="P39" t="s">
        <v>24</v>
      </c>
      <c r="Q39" t="s">
        <v>25</v>
      </c>
      <c r="R39" t="s">
        <v>44</v>
      </c>
    </row>
    <row r="40" spans="1:18" x14ac:dyDescent="0.3">
      <c r="A40">
        <v>39</v>
      </c>
      <c r="B40">
        <v>3818400710</v>
      </c>
      <c r="C40" s="1">
        <v>45323</v>
      </c>
      <c r="D40" s="1" t="str">
        <f>TEXT(Table1[[#This Row],[publishedAt]],"MMM")</f>
        <v>Feb</v>
      </c>
      <c r="E40" s="1" t="str">
        <f>TEXT(Table1[[#This Row],[publishedAt]],"YYY")</f>
        <v>2024</v>
      </c>
      <c r="F40" t="s">
        <v>172</v>
      </c>
      <c r="G40" t="s">
        <v>173</v>
      </c>
      <c r="H40" t="s">
        <v>146</v>
      </c>
      <c r="I40">
        <v>161</v>
      </c>
      <c r="J40" t="s">
        <v>174</v>
      </c>
      <c r="K40" t="s">
        <v>175</v>
      </c>
      <c r="L40" t="s">
        <v>21</v>
      </c>
      <c r="M40" t="s">
        <v>22</v>
      </c>
      <c r="N40" t="s">
        <v>176</v>
      </c>
      <c r="O40">
        <v>91566778</v>
      </c>
      <c r="P40" t="s">
        <v>177</v>
      </c>
      <c r="Q40" t="s">
        <v>48</v>
      </c>
      <c r="R40" t="s">
        <v>44</v>
      </c>
    </row>
    <row r="41" spans="1:18" x14ac:dyDescent="0.3">
      <c r="A41">
        <v>40</v>
      </c>
      <c r="B41">
        <v>3815684121</v>
      </c>
      <c r="C41" s="1">
        <v>45083</v>
      </c>
      <c r="D41" s="1" t="str">
        <f>TEXT(Table1[[#This Row],[publishedAt]],"MMM")</f>
        <v>Jun</v>
      </c>
      <c r="E41" s="1" t="str">
        <f>TEXT(Table1[[#This Row],[publishedAt]],"YYY")</f>
        <v>2023</v>
      </c>
      <c r="F41" t="s">
        <v>150</v>
      </c>
      <c r="G41" t="s">
        <v>178</v>
      </c>
      <c r="H41" t="s">
        <v>51</v>
      </c>
      <c r="I41">
        <v>200</v>
      </c>
      <c r="J41" t="s">
        <v>179</v>
      </c>
      <c r="K41" t="s">
        <v>20</v>
      </c>
      <c r="L41" t="s">
        <v>89</v>
      </c>
      <c r="M41" t="s">
        <v>53</v>
      </c>
      <c r="N41" t="s">
        <v>180</v>
      </c>
      <c r="O41">
        <v>3788927</v>
      </c>
      <c r="P41" t="s">
        <v>24</v>
      </c>
      <c r="Q41" t="s">
        <v>25</v>
      </c>
      <c r="R41" t="s">
        <v>44</v>
      </c>
    </row>
    <row r="42" spans="1:18" x14ac:dyDescent="0.3">
      <c r="A42">
        <v>41</v>
      </c>
      <c r="B42">
        <v>3811289747</v>
      </c>
      <c r="C42" s="1">
        <v>45317</v>
      </c>
      <c r="D42" s="1" t="str">
        <f>TEXT(Table1[[#This Row],[publishedAt]],"MMM")</f>
        <v>Jan</v>
      </c>
      <c r="E42" s="1" t="str">
        <f>TEXT(Table1[[#This Row],[publishedAt]],"YYY")</f>
        <v>2024</v>
      </c>
      <c r="F42" t="s">
        <v>36</v>
      </c>
      <c r="G42" t="s">
        <v>181</v>
      </c>
      <c r="H42" t="s">
        <v>38</v>
      </c>
      <c r="I42">
        <v>200</v>
      </c>
      <c r="J42" t="s">
        <v>182</v>
      </c>
      <c r="K42" t="s">
        <v>20</v>
      </c>
      <c r="L42" t="s">
        <v>83</v>
      </c>
      <c r="M42" t="s">
        <v>84</v>
      </c>
      <c r="N42" t="s">
        <v>77</v>
      </c>
      <c r="O42">
        <v>1318</v>
      </c>
      <c r="P42" t="s">
        <v>183</v>
      </c>
      <c r="Q42" t="s">
        <v>25</v>
      </c>
      <c r="R42" t="s">
        <v>44</v>
      </c>
    </row>
    <row r="43" spans="1:18" x14ac:dyDescent="0.3">
      <c r="A43">
        <v>42</v>
      </c>
      <c r="B43">
        <v>3802926942</v>
      </c>
      <c r="C43" s="1">
        <v>45301</v>
      </c>
      <c r="D43" s="1" t="str">
        <f>TEXT(Table1[[#This Row],[publishedAt]],"MMM")</f>
        <v>Jan</v>
      </c>
      <c r="E43" s="1" t="str">
        <f>TEXT(Table1[[#This Row],[publishedAt]],"YYY")</f>
        <v>2024</v>
      </c>
      <c r="F43" t="s">
        <v>184</v>
      </c>
      <c r="G43" t="s">
        <v>185</v>
      </c>
      <c r="H43" t="s">
        <v>18</v>
      </c>
      <c r="I43">
        <v>200</v>
      </c>
      <c r="J43" t="s">
        <v>186</v>
      </c>
      <c r="K43" t="s">
        <v>20</v>
      </c>
      <c r="L43" t="s">
        <v>89</v>
      </c>
      <c r="M43" t="s">
        <v>84</v>
      </c>
      <c r="N43" t="s">
        <v>85</v>
      </c>
      <c r="O43">
        <v>59178</v>
      </c>
      <c r="P43" t="s">
        <v>104</v>
      </c>
      <c r="Q43" t="s">
        <v>105</v>
      </c>
      <c r="R43" t="s">
        <v>26</v>
      </c>
    </row>
    <row r="44" spans="1:18" x14ac:dyDescent="0.3">
      <c r="A44">
        <v>43</v>
      </c>
      <c r="B44">
        <v>3820047575</v>
      </c>
      <c r="C44" s="1">
        <v>45323</v>
      </c>
      <c r="D44" s="1" t="str">
        <f>TEXT(Table1[[#This Row],[publishedAt]],"MMM")</f>
        <v>Feb</v>
      </c>
      <c r="E44" s="1" t="str">
        <f>TEXT(Table1[[#This Row],[publishedAt]],"YYY")</f>
        <v>2024</v>
      </c>
      <c r="F44" t="s">
        <v>36</v>
      </c>
      <c r="G44" t="s">
        <v>187</v>
      </c>
      <c r="H44" t="s">
        <v>146</v>
      </c>
      <c r="I44">
        <v>117</v>
      </c>
      <c r="J44" t="s">
        <v>188</v>
      </c>
      <c r="K44" t="s">
        <v>20</v>
      </c>
      <c r="L44" t="s">
        <v>21</v>
      </c>
      <c r="M44" t="s">
        <v>22</v>
      </c>
      <c r="N44" t="s">
        <v>189</v>
      </c>
      <c r="O44">
        <v>24673</v>
      </c>
      <c r="P44" t="s">
        <v>47</v>
      </c>
      <c r="Q44" t="s">
        <v>48</v>
      </c>
      <c r="R44" t="s">
        <v>44</v>
      </c>
    </row>
    <row r="45" spans="1:18" x14ac:dyDescent="0.3">
      <c r="A45">
        <v>44</v>
      </c>
      <c r="B45">
        <v>3819513764</v>
      </c>
      <c r="C45" s="1">
        <v>45323</v>
      </c>
      <c r="D45" s="1" t="str">
        <f>TEXT(Table1[[#This Row],[publishedAt]],"MMM")</f>
        <v>Feb</v>
      </c>
      <c r="E45" s="1" t="str">
        <f>TEXT(Table1[[#This Row],[publishedAt]],"YYY")</f>
        <v>2024</v>
      </c>
      <c r="F45" t="s">
        <v>190</v>
      </c>
      <c r="G45" t="s">
        <v>191</v>
      </c>
      <c r="H45" t="s">
        <v>146</v>
      </c>
      <c r="I45">
        <v>200</v>
      </c>
      <c r="J45" t="s">
        <v>192</v>
      </c>
      <c r="K45" t="s">
        <v>20</v>
      </c>
      <c r="L45" t="s">
        <v>21</v>
      </c>
      <c r="M45" t="s">
        <v>22</v>
      </c>
      <c r="N45" t="s">
        <v>41</v>
      </c>
      <c r="O45">
        <v>2337411</v>
      </c>
      <c r="P45" t="s">
        <v>161</v>
      </c>
      <c r="Q45" t="s">
        <v>105</v>
      </c>
      <c r="R45" t="s">
        <v>44</v>
      </c>
    </row>
    <row r="46" spans="1:18" x14ac:dyDescent="0.3">
      <c r="A46">
        <v>45</v>
      </c>
      <c r="B46">
        <v>3803770304</v>
      </c>
      <c r="C46" s="1">
        <v>45302</v>
      </c>
      <c r="D46" s="1" t="str">
        <f>TEXT(Table1[[#This Row],[publishedAt]],"MMM")</f>
        <v>Jan</v>
      </c>
      <c r="E46" s="1" t="str">
        <f>TEXT(Table1[[#This Row],[publishedAt]],"YYY")</f>
        <v>2024</v>
      </c>
      <c r="F46" t="s">
        <v>36</v>
      </c>
      <c r="G46" t="s">
        <v>193</v>
      </c>
      <c r="H46" t="s">
        <v>18</v>
      </c>
      <c r="I46">
        <v>200</v>
      </c>
      <c r="J46" t="s">
        <v>194</v>
      </c>
      <c r="K46" t="s">
        <v>20</v>
      </c>
      <c r="L46" t="s">
        <v>83</v>
      </c>
      <c r="M46" t="s">
        <v>22</v>
      </c>
      <c r="N46" t="s">
        <v>85</v>
      </c>
      <c r="O46">
        <v>1756</v>
      </c>
      <c r="P46" t="s">
        <v>24</v>
      </c>
      <c r="Q46" t="s">
        <v>25</v>
      </c>
      <c r="R46" t="s">
        <v>26</v>
      </c>
    </row>
    <row r="47" spans="1:18" x14ac:dyDescent="0.3">
      <c r="A47">
        <v>46</v>
      </c>
      <c r="B47">
        <v>3800928532</v>
      </c>
      <c r="C47" s="1">
        <v>45300</v>
      </c>
      <c r="D47" s="1" t="str">
        <f>TEXT(Table1[[#This Row],[publishedAt]],"MMM")</f>
        <v>Jan</v>
      </c>
      <c r="E47" s="1" t="str">
        <f>TEXT(Table1[[#This Row],[publishedAt]],"YYY")</f>
        <v>2024</v>
      </c>
      <c r="F47" t="s">
        <v>29</v>
      </c>
      <c r="G47" t="s">
        <v>195</v>
      </c>
      <c r="H47" t="s">
        <v>18</v>
      </c>
      <c r="I47">
        <v>92</v>
      </c>
      <c r="J47" t="s">
        <v>196</v>
      </c>
      <c r="K47" t="s">
        <v>20</v>
      </c>
      <c r="L47" t="s">
        <v>21</v>
      </c>
      <c r="M47" t="s">
        <v>22</v>
      </c>
      <c r="N47" t="s">
        <v>23</v>
      </c>
      <c r="O47">
        <v>76330124</v>
      </c>
      <c r="P47" t="s">
        <v>197</v>
      </c>
      <c r="Q47" t="s">
        <v>105</v>
      </c>
      <c r="R47" t="s">
        <v>26</v>
      </c>
    </row>
    <row r="48" spans="1:18" x14ac:dyDescent="0.3">
      <c r="A48">
        <v>47</v>
      </c>
      <c r="B48">
        <v>3792625600</v>
      </c>
      <c r="C48" s="1">
        <v>45287</v>
      </c>
      <c r="D48" s="1" t="str">
        <f>TEXT(Table1[[#This Row],[publishedAt]],"MMM")</f>
        <v>Dec</v>
      </c>
      <c r="E48" s="1" t="str">
        <f>TEXT(Table1[[#This Row],[publishedAt]],"YYY")</f>
        <v>2023</v>
      </c>
      <c r="F48" t="s">
        <v>29</v>
      </c>
      <c r="G48" t="s">
        <v>198</v>
      </c>
      <c r="H48" t="s">
        <v>31</v>
      </c>
      <c r="I48">
        <v>200</v>
      </c>
      <c r="J48" t="s">
        <v>32</v>
      </c>
      <c r="K48" t="s">
        <v>20</v>
      </c>
      <c r="L48" t="s">
        <v>33</v>
      </c>
      <c r="M48" t="s">
        <v>22</v>
      </c>
      <c r="N48" t="s">
        <v>94</v>
      </c>
      <c r="O48">
        <v>27865</v>
      </c>
      <c r="P48" t="s">
        <v>135</v>
      </c>
      <c r="Q48" t="s">
        <v>136</v>
      </c>
      <c r="R48" t="s">
        <v>26</v>
      </c>
    </row>
    <row r="49" spans="1:18" x14ac:dyDescent="0.3">
      <c r="A49">
        <v>48</v>
      </c>
      <c r="B49">
        <v>3800542169</v>
      </c>
      <c r="C49" s="1">
        <v>45303</v>
      </c>
      <c r="D49" s="1" t="str">
        <f>TEXT(Table1[[#This Row],[publishedAt]],"MMM")</f>
        <v>Jan</v>
      </c>
      <c r="E49" s="1" t="str">
        <f>TEXT(Table1[[#This Row],[publishedAt]],"YYY")</f>
        <v>2024</v>
      </c>
      <c r="F49" t="s">
        <v>36</v>
      </c>
      <c r="G49" t="s">
        <v>199</v>
      </c>
      <c r="H49" t="s">
        <v>18</v>
      </c>
      <c r="I49">
        <v>200</v>
      </c>
      <c r="J49" t="s">
        <v>200</v>
      </c>
      <c r="K49" t="s">
        <v>20</v>
      </c>
      <c r="L49" t="s">
        <v>89</v>
      </c>
      <c r="M49" t="s">
        <v>53</v>
      </c>
      <c r="N49" t="s">
        <v>180</v>
      </c>
      <c r="O49">
        <v>3015</v>
      </c>
      <c r="P49" t="s">
        <v>161</v>
      </c>
      <c r="Q49" t="s">
        <v>105</v>
      </c>
      <c r="R49" t="s">
        <v>26</v>
      </c>
    </row>
    <row r="50" spans="1:18" x14ac:dyDescent="0.3">
      <c r="A50">
        <v>49</v>
      </c>
      <c r="B50">
        <v>3805251150</v>
      </c>
      <c r="C50" s="1">
        <v>45303</v>
      </c>
      <c r="D50" s="1" t="str">
        <f>TEXT(Table1[[#This Row],[publishedAt]],"MMM")</f>
        <v>Jan</v>
      </c>
      <c r="E50" s="1" t="str">
        <f>TEXT(Table1[[#This Row],[publishedAt]],"YYY")</f>
        <v>2024</v>
      </c>
      <c r="F50" t="s">
        <v>36</v>
      </c>
      <c r="G50" t="s">
        <v>201</v>
      </c>
      <c r="H50" t="s">
        <v>18</v>
      </c>
      <c r="I50">
        <v>117</v>
      </c>
      <c r="J50" t="s">
        <v>202</v>
      </c>
      <c r="K50" t="s">
        <v>20</v>
      </c>
      <c r="L50" t="s">
        <v>21</v>
      </c>
      <c r="M50" t="s">
        <v>22</v>
      </c>
      <c r="N50" t="s">
        <v>41</v>
      </c>
      <c r="O50">
        <v>2778669</v>
      </c>
      <c r="P50" t="s">
        <v>203</v>
      </c>
      <c r="Q50" t="s">
        <v>25</v>
      </c>
      <c r="R50" t="s">
        <v>26</v>
      </c>
    </row>
    <row r="51" spans="1:18" x14ac:dyDescent="0.3">
      <c r="A51">
        <v>50</v>
      </c>
      <c r="B51">
        <v>3803634884</v>
      </c>
      <c r="C51" s="1">
        <v>45308</v>
      </c>
      <c r="D51" s="1" t="str">
        <f>TEXT(Table1[[#This Row],[publishedAt]],"MMM")</f>
        <v>Jan</v>
      </c>
      <c r="E51" s="1" t="str">
        <f>TEXT(Table1[[#This Row],[publishedAt]],"YYY")</f>
        <v>2024</v>
      </c>
      <c r="F51" t="s">
        <v>204</v>
      </c>
      <c r="G51" t="s">
        <v>37</v>
      </c>
      <c r="H51" t="s">
        <v>45</v>
      </c>
      <c r="I51">
        <v>25</v>
      </c>
      <c r="J51" t="s">
        <v>205</v>
      </c>
      <c r="K51" t="s">
        <v>20</v>
      </c>
      <c r="L51" t="s">
        <v>40</v>
      </c>
      <c r="M51" t="s">
        <v>22</v>
      </c>
      <c r="N51" t="s">
        <v>41</v>
      </c>
      <c r="O51">
        <v>1035</v>
      </c>
      <c r="P51" t="s">
        <v>42</v>
      </c>
      <c r="Q51" t="s">
        <v>43</v>
      </c>
      <c r="R51" t="s">
        <v>26</v>
      </c>
    </row>
    <row r="52" spans="1:18" x14ac:dyDescent="0.3">
      <c r="A52">
        <v>51</v>
      </c>
      <c r="B52">
        <v>3809838697</v>
      </c>
      <c r="C52" s="1">
        <v>45310</v>
      </c>
      <c r="D52" s="1" t="str">
        <f>TEXT(Table1[[#This Row],[publishedAt]],"MMM")</f>
        <v>Jan</v>
      </c>
      <c r="E52" s="1" t="str">
        <f>TEXT(Table1[[#This Row],[publishedAt]],"YYY")</f>
        <v>2024</v>
      </c>
      <c r="F52" t="s">
        <v>206</v>
      </c>
      <c r="G52" t="s">
        <v>108</v>
      </c>
      <c r="H52" t="s">
        <v>45</v>
      </c>
      <c r="I52">
        <v>78</v>
      </c>
      <c r="J52" t="s">
        <v>207</v>
      </c>
      <c r="K52" t="s">
        <v>20</v>
      </c>
      <c r="L52" t="s">
        <v>40</v>
      </c>
      <c r="M52" t="s">
        <v>68</v>
      </c>
      <c r="N52" t="s">
        <v>110</v>
      </c>
      <c r="O52">
        <v>1441</v>
      </c>
      <c r="P52" t="s">
        <v>42</v>
      </c>
      <c r="Q52" t="s">
        <v>43</v>
      </c>
      <c r="R52" t="s">
        <v>26</v>
      </c>
    </row>
    <row r="53" spans="1:18" x14ac:dyDescent="0.3">
      <c r="A53">
        <v>52</v>
      </c>
      <c r="B53">
        <v>3791739232</v>
      </c>
      <c r="C53" s="1">
        <v>45322</v>
      </c>
      <c r="D53" s="1" t="str">
        <f>TEXT(Table1[[#This Row],[publishedAt]],"MMM")</f>
        <v>Jan</v>
      </c>
      <c r="E53" s="1" t="str">
        <f>TEXT(Table1[[#This Row],[publishedAt]],"YYY")</f>
        <v>2024</v>
      </c>
      <c r="F53" t="s">
        <v>208</v>
      </c>
      <c r="G53" t="s">
        <v>120</v>
      </c>
      <c r="H53" t="s">
        <v>209</v>
      </c>
      <c r="I53">
        <v>200</v>
      </c>
      <c r="J53" t="s">
        <v>210</v>
      </c>
      <c r="K53" t="s">
        <v>20</v>
      </c>
      <c r="L53" t="s">
        <v>89</v>
      </c>
      <c r="M53" t="s">
        <v>53</v>
      </c>
      <c r="N53" t="s">
        <v>41</v>
      </c>
      <c r="O53">
        <v>1666</v>
      </c>
      <c r="P53" t="s">
        <v>24</v>
      </c>
      <c r="Q53" t="s">
        <v>25</v>
      </c>
      <c r="R53" t="s">
        <v>44</v>
      </c>
    </row>
    <row r="54" spans="1:18" x14ac:dyDescent="0.3">
      <c r="A54">
        <v>53</v>
      </c>
      <c r="B54">
        <v>3792397846</v>
      </c>
      <c r="C54" s="1">
        <v>45287</v>
      </c>
      <c r="D54" s="1" t="str">
        <f>TEXT(Table1[[#This Row],[publishedAt]],"MMM")</f>
        <v>Dec</v>
      </c>
      <c r="E54" s="1" t="str">
        <f>TEXT(Table1[[#This Row],[publishedAt]],"YYY")</f>
        <v>2023</v>
      </c>
      <c r="F54" t="s">
        <v>29</v>
      </c>
      <c r="G54" t="s">
        <v>211</v>
      </c>
      <c r="H54" t="s">
        <v>31</v>
      </c>
      <c r="I54">
        <v>200</v>
      </c>
      <c r="J54" t="s">
        <v>212</v>
      </c>
      <c r="K54" t="s">
        <v>20</v>
      </c>
      <c r="L54" t="s">
        <v>33</v>
      </c>
      <c r="M54" t="s">
        <v>22</v>
      </c>
      <c r="N54" t="s">
        <v>213</v>
      </c>
      <c r="O54">
        <v>89727162</v>
      </c>
      <c r="P54" t="s">
        <v>24</v>
      </c>
      <c r="Q54" t="s">
        <v>25</v>
      </c>
      <c r="R54" t="s">
        <v>26</v>
      </c>
    </row>
    <row r="55" spans="1:18" x14ac:dyDescent="0.3">
      <c r="A55">
        <v>54</v>
      </c>
      <c r="B55">
        <v>3785003449</v>
      </c>
      <c r="C55" s="1">
        <v>45280</v>
      </c>
      <c r="D55" s="1" t="str">
        <f>TEXT(Table1[[#This Row],[publishedAt]],"MMM")</f>
        <v>Dec</v>
      </c>
      <c r="E55" s="1" t="str">
        <f>TEXT(Table1[[#This Row],[publishedAt]],"YYY")</f>
        <v>2023</v>
      </c>
      <c r="F55" t="s">
        <v>214</v>
      </c>
      <c r="G55" t="s">
        <v>215</v>
      </c>
      <c r="H55" t="s">
        <v>31</v>
      </c>
      <c r="I55">
        <v>200</v>
      </c>
      <c r="J55" t="s">
        <v>216</v>
      </c>
      <c r="K55" t="s">
        <v>20</v>
      </c>
      <c r="L55" t="s">
        <v>21</v>
      </c>
      <c r="M55" t="s">
        <v>217</v>
      </c>
      <c r="N55" t="s">
        <v>180</v>
      </c>
      <c r="O55">
        <v>17981048</v>
      </c>
      <c r="P55" t="s">
        <v>24</v>
      </c>
      <c r="Q55" t="s">
        <v>25</v>
      </c>
      <c r="R55" t="s">
        <v>26</v>
      </c>
    </row>
    <row r="56" spans="1:18" x14ac:dyDescent="0.3">
      <c r="A56">
        <v>55</v>
      </c>
      <c r="B56">
        <v>3808384874</v>
      </c>
      <c r="C56" s="1">
        <v>45314</v>
      </c>
      <c r="D56" s="1" t="str">
        <f>TEXT(Table1[[#This Row],[publishedAt]],"MMM")</f>
        <v>Jan</v>
      </c>
      <c r="E56" s="1" t="str">
        <f>TEXT(Table1[[#This Row],[publishedAt]],"YYY")</f>
        <v>2024</v>
      </c>
      <c r="F56" t="s">
        <v>36</v>
      </c>
      <c r="G56" t="s">
        <v>218</v>
      </c>
      <c r="H56" t="s">
        <v>38</v>
      </c>
      <c r="I56">
        <v>25</v>
      </c>
      <c r="J56" t="s">
        <v>219</v>
      </c>
      <c r="K56" t="s">
        <v>20</v>
      </c>
      <c r="L56" t="s">
        <v>21</v>
      </c>
      <c r="M56" t="s">
        <v>22</v>
      </c>
      <c r="N56" t="s">
        <v>85</v>
      </c>
      <c r="O56">
        <v>11115</v>
      </c>
      <c r="P56" t="s">
        <v>220</v>
      </c>
      <c r="Q56" t="s">
        <v>96</v>
      </c>
      <c r="R56" t="s">
        <v>44</v>
      </c>
    </row>
    <row r="57" spans="1:18" x14ac:dyDescent="0.3">
      <c r="A57">
        <v>56</v>
      </c>
      <c r="B57">
        <v>3820650461</v>
      </c>
      <c r="C57" s="1">
        <v>45083</v>
      </c>
      <c r="D57" s="1" t="str">
        <f>TEXT(Table1[[#This Row],[publishedAt]],"MMM")</f>
        <v>Jun</v>
      </c>
      <c r="E57" s="1" t="str">
        <f>TEXT(Table1[[#This Row],[publishedAt]],"YYY")</f>
        <v>2023</v>
      </c>
      <c r="F57" t="s">
        <v>221</v>
      </c>
      <c r="G57" t="s">
        <v>222</v>
      </c>
      <c r="H57" t="s">
        <v>223</v>
      </c>
      <c r="I57">
        <v>200</v>
      </c>
      <c r="J57" t="s">
        <v>224</v>
      </c>
      <c r="K57" t="s">
        <v>20</v>
      </c>
      <c r="L57" t="s">
        <v>83</v>
      </c>
      <c r="M57" t="s">
        <v>225</v>
      </c>
      <c r="N57" t="s">
        <v>41</v>
      </c>
      <c r="O57">
        <v>31537981</v>
      </c>
      <c r="P57" t="s">
        <v>161</v>
      </c>
      <c r="Q57" t="s">
        <v>105</v>
      </c>
      <c r="R57" t="s">
        <v>44</v>
      </c>
    </row>
    <row r="58" spans="1:18" x14ac:dyDescent="0.3">
      <c r="A58">
        <v>57</v>
      </c>
      <c r="B58">
        <v>3820323356</v>
      </c>
      <c r="C58" s="1">
        <v>45083</v>
      </c>
      <c r="D58" s="1" t="str">
        <f>TEXT(Table1[[#This Row],[publishedAt]],"MMM")</f>
        <v>Jun</v>
      </c>
      <c r="E58" s="1" t="str">
        <f>TEXT(Table1[[#This Row],[publishedAt]],"YYY")</f>
        <v>2023</v>
      </c>
      <c r="F58" t="s">
        <v>226</v>
      </c>
      <c r="G58" t="s">
        <v>227</v>
      </c>
      <c r="H58" t="s">
        <v>113</v>
      </c>
      <c r="I58">
        <v>200</v>
      </c>
      <c r="J58" t="s">
        <v>228</v>
      </c>
      <c r="K58" t="s">
        <v>20</v>
      </c>
      <c r="L58" t="s">
        <v>21</v>
      </c>
      <c r="M58" t="s">
        <v>53</v>
      </c>
      <c r="N58" t="s">
        <v>99</v>
      </c>
      <c r="O58">
        <v>67880950</v>
      </c>
      <c r="P58" t="s">
        <v>47</v>
      </c>
      <c r="Q58" t="s">
        <v>48</v>
      </c>
      <c r="R58" t="s">
        <v>44</v>
      </c>
    </row>
    <row r="59" spans="1:18" x14ac:dyDescent="0.3">
      <c r="A59">
        <v>58</v>
      </c>
      <c r="B59">
        <v>3793588233</v>
      </c>
      <c r="C59" s="1">
        <v>45316</v>
      </c>
      <c r="D59" s="1" t="str">
        <f>TEXT(Table1[[#This Row],[publishedAt]],"MMM")</f>
        <v>Jan</v>
      </c>
      <c r="E59" s="1" t="str">
        <f>TEXT(Table1[[#This Row],[publishedAt]],"YYY")</f>
        <v>2024</v>
      </c>
      <c r="F59" t="s">
        <v>36</v>
      </c>
      <c r="G59" t="s">
        <v>37</v>
      </c>
      <c r="H59" t="s">
        <v>38</v>
      </c>
      <c r="I59">
        <v>200</v>
      </c>
      <c r="J59" t="s">
        <v>229</v>
      </c>
      <c r="K59" t="s">
        <v>20</v>
      </c>
      <c r="L59" t="s">
        <v>40</v>
      </c>
      <c r="M59" t="s">
        <v>22</v>
      </c>
      <c r="N59" t="s">
        <v>41</v>
      </c>
      <c r="O59">
        <v>1035</v>
      </c>
      <c r="P59" t="s">
        <v>24</v>
      </c>
      <c r="Q59" t="s">
        <v>25</v>
      </c>
      <c r="R59" t="s">
        <v>44</v>
      </c>
    </row>
    <row r="60" spans="1:18" x14ac:dyDescent="0.3">
      <c r="A60">
        <v>59</v>
      </c>
      <c r="B60">
        <v>3813191412</v>
      </c>
      <c r="C60" s="1">
        <v>45321</v>
      </c>
      <c r="D60" s="1" t="str">
        <f>TEXT(Table1[[#This Row],[publishedAt]],"MMM")</f>
        <v>Jan</v>
      </c>
      <c r="E60" s="1" t="str">
        <f>TEXT(Table1[[#This Row],[publishedAt]],"YYY")</f>
        <v>2024</v>
      </c>
      <c r="F60" t="s">
        <v>230</v>
      </c>
      <c r="G60" t="s">
        <v>50</v>
      </c>
      <c r="H60" t="s">
        <v>231</v>
      </c>
      <c r="I60">
        <v>200</v>
      </c>
      <c r="J60" t="s">
        <v>232</v>
      </c>
      <c r="K60" t="s">
        <v>20</v>
      </c>
      <c r="L60" t="s">
        <v>40</v>
      </c>
      <c r="M60" t="s">
        <v>53</v>
      </c>
      <c r="N60" t="s">
        <v>54</v>
      </c>
      <c r="O60">
        <v>1337</v>
      </c>
      <c r="P60" t="s">
        <v>24</v>
      </c>
      <c r="Q60" t="s">
        <v>25</v>
      </c>
      <c r="R60" t="s">
        <v>44</v>
      </c>
    </row>
    <row r="61" spans="1:18" x14ac:dyDescent="0.3">
      <c r="A61">
        <v>60</v>
      </c>
      <c r="B61">
        <v>3820016159</v>
      </c>
      <c r="C61" s="1">
        <v>45323</v>
      </c>
      <c r="D61" s="1" t="str">
        <f>TEXT(Table1[[#This Row],[publishedAt]],"MMM")</f>
        <v>Feb</v>
      </c>
      <c r="E61" s="1" t="str">
        <f>TEXT(Table1[[#This Row],[publishedAt]],"YYY")</f>
        <v>2024</v>
      </c>
      <c r="F61" t="s">
        <v>41</v>
      </c>
      <c r="G61" t="s">
        <v>233</v>
      </c>
      <c r="H61" t="s">
        <v>146</v>
      </c>
      <c r="I61">
        <v>25</v>
      </c>
      <c r="J61" t="s">
        <v>234</v>
      </c>
      <c r="K61" t="s">
        <v>149</v>
      </c>
      <c r="L61" t="s">
        <v>21</v>
      </c>
      <c r="M61" t="s">
        <v>22</v>
      </c>
      <c r="N61" t="s">
        <v>94</v>
      </c>
      <c r="O61">
        <v>3184133</v>
      </c>
      <c r="P61" t="s">
        <v>47</v>
      </c>
      <c r="Q61" t="s">
        <v>48</v>
      </c>
      <c r="R61" t="s">
        <v>44</v>
      </c>
    </row>
    <row r="62" spans="1:18" x14ac:dyDescent="0.3">
      <c r="A62">
        <v>61</v>
      </c>
      <c r="B62">
        <v>3810263778</v>
      </c>
      <c r="C62" s="1">
        <v>45310</v>
      </c>
      <c r="D62" s="1" t="str">
        <f>TEXT(Table1[[#This Row],[publishedAt]],"MMM")</f>
        <v>Jan</v>
      </c>
      <c r="E62" s="1" t="str">
        <f>TEXT(Table1[[#This Row],[publishedAt]],"YYY")</f>
        <v>2024</v>
      </c>
      <c r="F62" t="s">
        <v>235</v>
      </c>
      <c r="G62" t="s">
        <v>236</v>
      </c>
      <c r="H62" t="s">
        <v>45</v>
      </c>
      <c r="I62">
        <v>200</v>
      </c>
      <c r="J62" t="s">
        <v>237</v>
      </c>
      <c r="K62" t="s">
        <v>149</v>
      </c>
      <c r="L62" t="s">
        <v>21</v>
      </c>
      <c r="M62" t="s">
        <v>22</v>
      </c>
      <c r="N62" t="s">
        <v>134</v>
      </c>
      <c r="O62">
        <v>18805858</v>
      </c>
      <c r="P62" t="s">
        <v>24</v>
      </c>
      <c r="Q62" t="s">
        <v>25</v>
      </c>
      <c r="R62" t="s">
        <v>26</v>
      </c>
    </row>
    <row r="63" spans="1:18" x14ac:dyDescent="0.3">
      <c r="A63">
        <v>62</v>
      </c>
      <c r="B63">
        <v>3813168879</v>
      </c>
      <c r="C63" s="1">
        <v>45321</v>
      </c>
      <c r="D63" s="1" t="str">
        <f>TEXT(Table1[[#This Row],[publishedAt]],"MMM")</f>
        <v>Jan</v>
      </c>
      <c r="E63" s="1" t="str">
        <f>TEXT(Table1[[#This Row],[publishedAt]],"YYY")</f>
        <v>2024</v>
      </c>
      <c r="F63" t="s">
        <v>238</v>
      </c>
      <c r="G63" t="s">
        <v>239</v>
      </c>
      <c r="H63" t="s">
        <v>231</v>
      </c>
      <c r="I63">
        <v>200</v>
      </c>
      <c r="J63" t="s">
        <v>240</v>
      </c>
      <c r="K63" t="s">
        <v>20</v>
      </c>
      <c r="L63" t="s">
        <v>21</v>
      </c>
      <c r="M63" t="s">
        <v>217</v>
      </c>
      <c r="N63" t="s">
        <v>180</v>
      </c>
      <c r="O63">
        <v>76551293</v>
      </c>
      <c r="P63" t="s">
        <v>183</v>
      </c>
      <c r="Q63" t="s">
        <v>25</v>
      </c>
      <c r="R63" t="s">
        <v>44</v>
      </c>
    </row>
    <row r="64" spans="1:18" x14ac:dyDescent="0.3">
      <c r="A64">
        <v>63</v>
      </c>
      <c r="B64">
        <v>3816935576</v>
      </c>
      <c r="C64" s="1">
        <v>45296</v>
      </c>
      <c r="D64" s="1" t="str">
        <f>TEXT(Table1[[#This Row],[publishedAt]],"MMM")</f>
        <v>Jan</v>
      </c>
      <c r="E64" s="1" t="str">
        <f>TEXT(Table1[[#This Row],[publishedAt]],"YYY")</f>
        <v>2024</v>
      </c>
      <c r="F64" t="s">
        <v>29</v>
      </c>
      <c r="G64" t="s">
        <v>241</v>
      </c>
      <c r="H64" t="s">
        <v>66</v>
      </c>
      <c r="I64">
        <v>25</v>
      </c>
      <c r="J64" t="s">
        <v>242</v>
      </c>
      <c r="K64" t="s">
        <v>20</v>
      </c>
      <c r="L64" t="s">
        <v>21</v>
      </c>
      <c r="M64" t="s">
        <v>243</v>
      </c>
      <c r="N64" t="s">
        <v>176</v>
      </c>
      <c r="O64">
        <v>13589822</v>
      </c>
      <c r="P64" t="s">
        <v>104</v>
      </c>
      <c r="Q64" t="s">
        <v>105</v>
      </c>
      <c r="R64" t="s">
        <v>26</v>
      </c>
    </row>
    <row r="65" spans="1:18" x14ac:dyDescent="0.3">
      <c r="A65">
        <v>64</v>
      </c>
      <c r="B65">
        <v>3818959820</v>
      </c>
      <c r="C65" s="1">
        <v>45322</v>
      </c>
      <c r="D65" s="1" t="str">
        <f>TEXT(Table1[[#This Row],[publishedAt]],"MMM")</f>
        <v>Jan</v>
      </c>
      <c r="E65" s="1" t="str">
        <f>TEXT(Table1[[#This Row],[publishedAt]],"YYY")</f>
        <v>2024</v>
      </c>
      <c r="F65" t="s">
        <v>244</v>
      </c>
      <c r="G65" t="s">
        <v>245</v>
      </c>
      <c r="H65" t="s">
        <v>209</v>
      </c>
      <c r="I65">
        <v>200</v>
      </c>
      <c r="J65" t="s">
        <v>246</v>
      </c>
      <c r="K65" t="s">
        <v>243</v>
      </c>
      <c r="L65" t="s">
        <v>149</v>
      </c>
      <c r="M65" t="s">
        <v>22</v>
      </c>
      <c r="N65" t="s">
        <v>41</v>
      </c>
      <c r="O65">
        <v>75140130</v>
      </c>
      <c r="P65" t="s">
        <v>24</v>
      </c>
      <c r="Q65" t="s">
        <v>25</v>
      </c>
      <c r="R65" t="s">
        <v>44</v>
      </c>
    </row>
    <row r="66" spans="1:18" x14ac:dyDescent="0.3">
      <c r="A66">
        <v>65</v>
      </c>
      <c r="B66">
        <v>3819572337</v>
      </c>
      <c r="C66" s="1">
        <v>45323</v>
      </c>
      <c r="D66" s="1" t="str">
        <f>TEXT(Table1[[#This Row],[publishedAt]],"MMM")</f>
        <v>Feb</v>
      </c>
      <c r="E66" s="1" t="str">
        <f>TEXT(Table1[[#This Row],[publishedAt]],"YYY")</f>
        <v>2024</v>
      </c>
      <c r="F66" t="s">
        <v>247</v>
      </c>
      <c r="G66" t="s">
        <v>248</v>
      </c>
      <c r="H66" t="s">
        <v>146</v>
      </c>
      <c r="I66">
        <v>57</v>
      </c>
      <c r="J66" t="s">
        <v>249</v>
      </c>
      <c r="K66" t="s">
        <v>20</v>
      </c>
      <c r="L66" t="s">
        <v>21</v>
      </c>
      <c r="M66" t="s">
        <v>22</v>
      </c>
      <c r="N66" t="s">
        <v>250</v>
      </c>
      <c r="O66">
        <v>163991</v>
      </c>
      <c r="P66" t="s">
        <v>104</v>
      </c>
      <c r="Q66" t="s">
        <v>105</v>
      </c>
      <c r="R66" t="s">
        <v>44</v>
      </c>
    </row>
    <row r="67" spans="1:18" x14ac:dyDescent="0.3">
      <c r="A67">
        <v>66</v>
      </c>
      <c r="B67">
        <v>3792619966</v>
      </c>
      <c r="C67" s="1">
        <v>45287</v>
      </c>
      <c r="D67" s="1" t="str">
        <f>TEXT(Table1[[#This Row],[publishedAt]],"MMM")</f>
        <v>Dec</v>
      </c>
      <c r="E67" s="1" t="str">
        <f>TEXT(Table1[[#This Row],[publishedAt]],"YYY")</f>
        <v>2023</v>
      </c>
      <c r="F67" t="s">
        <v>29</v>
      </c>
      <c r="G67" t="s">
        <v>251</v>
      </c>
      <c r="H67" t="s">
        <v>31</v>
      </c>
      <c r="I67">
        <v>200</v>
      </c>
      <c r="J67" t="s">
        <v>252</v>
      </c>
      <c r="K67" t="s">
        <v>20</v>
      </c>
      <c r="L67" t="s">
        <v>89</v>
      </c>
      <c r="M67" t="s">
        <v>22</v>
      </c>
      <c r="N67" t="s">
        <v>253</v>
      </c>
      <c r="O67">
        <v>11513624</v>
      </c>
      <c r="P67" t="s">
        <v>254</v>
      </c>
      <c r="Q67" t="s">
        <v>254</v>
      </c>
      <c r="R67" t="s">
        <v>26</v>
      </c>
    </row>
    <row r="68" spans="1:18" x14ac:dyDescent="0.3">
      <c r="A68">
        <v>67</v>
      </c>
      <c r="B68">
        <v>3809891549</v>
      </c>
      <c r="C68" s="1">
        <v>45311</v>
      </c>
      <c r="D68" s="1" t="str">
        <f>TEXT(Table1[[#This Row],[publishedAt]],"MMM")</f>
        <v>Jan</v>
      </c>
      <c r="E68" s="1" t="str">
        <f>TEXT(Table1[[#This Row],[publishedAt]],"YYY")</f>
        <v>2024</v>
      </c>
      <c r="F68" t="s">
        <v>255</v>
      </c>
      <c r="G68" t="s">
        <v>256</v>
      </c>
      <c r="H68" t="s">
        <v>45</v>
      </c>
      <c r="I68">
        <v>25</v>
      </c>
      <c r="J68" t="s">
        <v>257</v>
      </c>
      <c r="K68" t="s">
        <v>20</v>
      </c>
      <c r="L68" t="s">
        <v>21</v>
      </c>
      <c r="M68" t="s">
        <v>22</v>
      </c>
      <c r="N68" t="s">
        <v>23</v>
      </c>
      <c r="O68">
        <v>13460710</v>
      </c>
      <c r="P68" t="s">
        <v>161</v>
      </c>
      <c r="Q68" t="s">
        <v>105</v>
      </c>
      <c r="R68" t="s">
        <v>26</v>
      </c>
    </row>
    <row r="69" spans="1:18" x14ac:dyDescent="0.3">
      <c r="A69">
        <v>68</v>
      </c>
      <c r="B69">
        <v>3817749770</v>
      </c>
      <c r="C69" s="1">
        <v>45321</v>
      </c>
      <c r="D69" s="1" t="str">
        <f>TEXT(Table1[[#This Row],[publishedAt]],"MMM")</f>
        <v>Jan</v>
      </c>
      <c r="E69" s="1" t="str">
        <f>TEXT(Table1[[#This Row],[publishedAt]],"YYY")</f>
        <v>2024</v>
      </c>
      <c r="F69" t="s">
        <v>258</v>
      </c>
      <c r="G69" t="s">
        <v>259</v>
      </c>
      <c r="H69" t="s">
        <v>231</v>
      </c>
      <c r="I69">
        <v>145</v>
      </c>
      <c r="J69" t="s">
        <v>260</v>
      </c>
      <c r="K69" t="s">
        <v>20</v>
      </c>
      <c r="L69" t="s">
        <v>21</v>
      </c>
      <c r="M69" t="s">
        <v>22</v>
      </c>
      <c r="N69" t="s">
        <v>85</v>
      </c>
      <c r="O69">
        <v>74931678</v>
      </c>
      <c r="P69" t="s">
        <v>261</v>
      </c>
      <c r="Q69" t="s">
        <v>63</v>
      </c>
      <c r="R69" t="s">
        <v>44</v>
      </c>
    </row>
    <row r="70" spans="1:18" x14ac:dyDescent="0.3">
      <c r="A70">
        <v>69</v>
      </c>
      <c r="B70">
        <v>3792610487</v>
      </c>
      <c r="C70" s="1">
        <v>45287</v>
      </c>
      <c r="D70" s="1" t="str">
        <f>TEXT(Table1[[#This Row],[publishedAt]],"MMM")</f>
        <v>Dec</v>
      </c>
      <c r="E70" s="1" t="str">
        <f>TEXT(Table1[[#This Row],[publishedAt]],"YYY")</f>
        <v>2023</v>
      </c>
      <c r="F70" t="s">
        <v>29</v>
      </c>
      <c r="G70" t="s">
        <v>262</v>
      </c>
      <c r="H70" t="s">
        <v>31</v>
      </c>
      <c r="I70">
        <v>83</v>
      </c>
      <c r="J70" t="s">
        <v>263</v>
      </c>
      <c r="K70" t="s">
        <v>20</v>
      </c>
      <c r="L70" t="s">
        <v>33</v>
      </c>
      <c r="M70" t="s">
        <v>22</v>
      </c>
      <c r="N70" t="s">
        <v>85</v>
      </c>
      <c r="O70">
        <v>14488061</v>
      </c>
      <c r="P70" t="s">
        <v>264</v>
      </c>
      <c r="Q70" t="s">
        <v>265</v>
      </c>
      <c r="R70" t="s">
        <v>26</v>
      </c>
    </row>
    <row r="71" spans="1:18" x14ac:dyDescent="0.3">
      <c r="A71">
        <v>70</v>
      </c>
      <c r="B71">
        <v>3809770059</v>
      </c>
      <c r="C71" s="1">
        <v>45309</v>
      </c>
      <c r="D71" s="1" t="str">
        <f>TEXT(Table1[[#This Row],[publishedAt]],"MMM")</f>
        <v>Jan</v>
      </c>
      <c r="E71" s="1" t="str">
        <f>TEXT(Table1[[#This Row],[publishedAt]],"YYY")</f>
        <v>2024</v>
      </c>
      <c r="F71" t="s">
        <v>29</v>
      </c>
      <c r="G71" t="s">
        <v>266</v>
      </c>
      <c r="H71" t="s">
        <v>45</v>
      </c>
      <c r="I71">
        <v>25</v>
      </c>
      <c r="J71" t="s">
        <v>267</v>
      </c>
      <c r="K71" t="s">
        <v>20</v>
      </c>
      <c r="L71" t="s">
        <v>21</v>
      </c>
      <c r="M71" t="s">
        <v>22</v>
      </c>
      <c r="N71" t="s">
        <v>176</v>
      </c>
      <c r="O71">
        <v>99941551</v>
      </c>
      <c r="P71" t="s">
        <v>47</v>
      </c>
      <c r="Q71" t="s">
        <v>48</v>
      </c>
      <c r="R71" t="s">
        <v>26</v>
      </c>
    </row>
    <row r="72" spans="1:18" x14ac:dyDescent="0.3">
      <c r="A72">
        <v>71</v>
      </c>
      <c r="B72">
        <v>3799625033</v>
      </c>
      <c r="C72" s="1">
        <v>45297</v>
      </c>
      <c r="D72" s="1" t="str">
        <f>TEXT(Table1[[#This Row],[publishedAt]],"MMM")</f>
        <v>Jan</v>
      </c>
      <c r="E72" s="1" t="str">
        <f>TEXT(Table1[[#This Row],[publishedAt]],"YYY")</f>
        <v>2024</v>
      </c>
      <c r="F72" t="s">
        <v>268</v>
      </c>
      <c r="G72" t="s">
        <v>269</v>
      </c>
      <c r="H72" t="s">
        <v>18</v>
      </c>
      <c r="I72">
        <v>200</v>
      </c>
      <c r="J72" t="s">
        <v>270</v>
      </c>
      <c r="K72" t="s">
        <v>20</v>
      </c>
      <c r="L72" t="s">
        <v>83</v>
      </c>
      <c r="M72" t="s">
        <v>22</v>
      </c>
      <c r="N72" t="s">
        <v>271</v>
      </c>
      <c r="O72">
        <v>9416475</v>
      </c>
      <c r="P72" t="s">
        <v>161</v>
      </c>
      <c r="Q72" t="s">
        <v>105</v>
      </c>
      <c r="R72" t="s">
        <v>26</v>
      </c>
    </row>
    <row r="73" spans="1:18" x14ac:dyDescent="0.3">
      <c r="A73">
        <v>72</v>
      </c>
      <c r="B73">
        <v>3803071430</v>
      </c>
      <c r="C73" s="1">
        <v>45307</v>
      </c>
      <c r="D73" s="1" t="str">
        <f>TEXT(Table1[[#This Row],[publishedAt]],"MMM")</f>
        <v>Jan</v>
      </c>
      <c r="E73" s="1" t="str">
        <f>TEXT(Table1[[#This Row],[publishedAt]],"YYY")</f>
        <v>2024</v>
      </c>
      <c r="F73" t="s">
        <v>36</v>
      </c>
      <c r="G73" t="s">
        <v>37</v>
      </c>
      <c r="H73" t="s">
        <v>45</v>
      </c>
      <c r="I73">
        <v>28</v>
      </c>
      <c r="J73" t="s">
        <v>229</v>
      </c>
      <c r="K73" t="s">
        <v>20</v>
      </c>
      <c r="L73" t="s">
        <v>40</v>
      </c>
      <c r="M73" t="s">
        <v>22</v>
      </c>
      <c r="N73" t="s">
        <v>41</v>
      </c>
      <c r="O73">
        <v>1035</v>
      </c>
      <c r="P73" t="s">
        <v>47</v>
      </c>
      <c r="Q73" t="s">
        <v>48</v>
      </c>
      <c r="R73" t="s">
        <v>26</v>
      </c>
    </row>
    <row r="74" spans="1:18" x14ac:dyDescent="0.3">
      <c r="A74">
        <v>73</v>
      </c>
      <c r="B74">
        <v>3792620384</v>
      </c>
      <c r="C74" s="1">
        <v>45287</v>
      </c>
      <c r="D74" s="1" t="str">
        <f>TEXT(Table1[[#This Row],[publishedAt]],"MMM")</f>
        <v>Dec</v>
      </c>
      <c r="E74" s="1" t="str">
        <f>TEXT(Table1[[#This Row],[publishedAt]],"YYY")</f>
        <v>2023</v>
      </c>
      <c r="F74" t="s">
        <v>29</v>
      </c>
      <c r="G74" t="s">
        <v>251</v>
      </c>
      <c r="H74" t="s">
        <v>31</v>
      </c>
      <c r="I74">
        <v>176</v>
      </c>
      <c r="J74" t="s">
        <v>252</v>
      </c>
      <c r="K74" t="s">
        <v>20</v>
      </c>
      <c r="L74" t="s">
        <v>89</v>
      </c>
      <c r="M74" t="s">
        <v>22</v>
      </c>
      <c r="N74" t="s">
        <v>253</v>
      </c>
      <c r="O74">
        <v>11513624</v>
      </c>
      <c r="P74" t="s">
        <v>254</v>
      </c>
      <c r="Q74" t="s">
        <v>254</v>
      </c>
      <c r="R74" t="s">
        <v>26</v>
      </c>
    </row>
    <row r="75" spans="1:18" x14ac:dyDescent="0.3">
      <c r="A75">
        <v>74</v>
      </c>
      <c r="B75">
        <v>3812590585</v>
      </c>
      <c r="C75" s="1">
        <v>45316</v>
      </c>
      <c r="D75" s="1" t="str">
        <f>TEXT(Table1[[#This Row],[publishedAt]],"MMM")</f>
        <v>Jan</v>
      </c>
      <c r="E75" s="1" t="str">
        <f>TEXT(Table1[[#This Row],[publishedAt]],"YYY")</f>
        <v>2024</v>
      </c>
      <c r="F75" t="s">
        <v>162</v>
      </c>
      <c r="G75" t="s">
        <v>272</v>
      </c>
      <c r="H75" t="s">
        <v>38</v>
      </c>
      <c r="I75">
        <v>26</v>
      </c>
      <c r="J75" t="s">
        <v>273</v>
      </c>
      <c r="K75" t="s">
        <v>20</v>
      </c>
      <c r="L75" t="s">
        <v>21</v>
      </c>
      <c r="M75" t="s">
        <v>22</v>
      </c>
      <c r="N75" t="s">
        <v>23</v>
      </c>
      <c r="O75">
        <v>2610375</v>
      </c>
      <c r="P75" t="s">
        <v>42</v>
      </c>
      <c r="Q75" t="s">
        <v>43</v>
      </c>
      <c r="R75" t="s">
        <v>44</v>
      </c>
    </row>
    <row r="76" spans="1:18" x14ac:dyDescent="0.3">
      <c r="A76">
        <v>75</v>
      </c>
      <c r="B76">
        <v>3792392088</v>
      </c>
      <c r="C76" s="1">
        <v>45287</v>
      </c>
      <c r="D76" s="1" t="str">
        <f>TEXT(Table1[[#This Row],[publishedAt]],"MMM")</f>
        <v>Dec</v>
      </c>
      <c r="E76" s="1" t="str">
        <f>TEXT(Table1[[#This Row],[publishedAt]],"YYY")</f>
        <v>2023</v>
      </c>
      <c r="F76" t="s">
        <v>29</v>
      </c>
      <c r="G76" t="s">
        <v>274</v>
      </c>
      <c r="H76" t="s">
        <v>31</v>
      </c>
      <c r="I76">
        <v>84</v>
      </c>
      <c r="J76" t="s">
        <v>275</v>
      </c>
      <c r="K76" t="s">
        <v>20</v>
      </c>
      <c r="L76" t="s">
        <v>89</v>
      </c>
      <c r="M76" t="s">
        <v>22</v>
      </c>
      <c r="N76" t="s">
        <v>23</v>
      </c>
      <c r="O76">
        <v>162898</v>
      </c>
      <c r="P76" t="s">
        <v>135</v>
      </c>
      <c r="Q76" t="s">
        <v>136</v>
      </c>
      <c r="R76" t="s">
        <v>26</v>
      </c>
    </row>
    <row r="77" spans="1:18" x14ac:dyDescent="0.3">
      <c r="A77">
        <v>76</v>
      </c>
      <c r="B77">
        <v>3792392967</v>
      </c>
      <c r="C77" s="1">
        <v>45287</v>
      </c>
      <c r="D77" s="1" t="str">
        <f>TEXT(Table1[[#This Row],[publishedAt]],"MMM")</f>
        <v>Dec</v>
      </c>
      <c r="E77" s="1" t="str">
        <f>TEXT(Table1[[#This Row],[publishedAt]],"YYY")</f>
        <v>2023</v>
      </c>
      <c r="F77" t="s">
        <v>276</v>
      </c>
      <c r="G77" t="s">
        <v>277</v>
      </c>
      <c r="H77" t="s">
        <v>31</v>
      </c>
      <c r="I77">
        <v>37</v>
      </c>
      <c r="J77" t="s">
        <v>278</v>
      </c>
      <c r="K77" t="s">
        <v>20</v>
      </c>
      <c r="L77" t="s">
        <v>89</v>
      </c>
      <c r="M77" t="s">
        <v>22</v>
      </c>
      <c r="N77" t="s">
        <v>23</v>
      </c>
      <c r="O77">
        <v>75644564</v>
      </c>
      <c r="P77" t="s">
        <v>24</v>
      </c>
      <c r="Q77" t="s">
        <v>25</v>
      </c>
      <c r="R77" t="s">
        <v>26</v>
      </c>
    </row>
    <row r="78" spans="1:18" x14ac:dyDescent="0.3">
      <c r="A78">
        <v>77</v>
      </c>
      <c r="B78">
        <v>3819593974</v>
      </c>
      <c r="C78" s="1">
        <v>45323</v>
      </c>
      <c r="D78" s="1" t="str">
        <f>TEXT(Table1[[#This Row],[publishedAt]],"MMM")</f>
        <v>Feb</v>
      </c>
      <c r="E78" s="1" t="str">
        <f>TEXT(Table1[[#This Row],[publishedAt]],"YYY")</f>
        <v>2024</v>
      </c>
      <c r="F78" t="s">
        <v>279</v>
      </c>
      <c r="G78" t="s">
        <v>280</v>
      </c>
      <c r="H78" t="s">
        <v>146</v>
      </c>
      <c r="I78">
        <v>200</v>
      </c>
      <c r="J78" t="s">
        <v>281</v>
      </c>
      <c r="K78" t="s">
        <v>20</v>
      </c>
      <c r="L78" t="s">
        <v>89</v>
      </c>
      <c r="M78" t="s">
        <v>22</v>
      </c>
      <c r="N78" t="s">
        <v>94</v>
      </c>
      <c r="O78">
        <v>14656468</v>
      </c>
      <c r="P78" t="s">
        <v>183</v>
      </c>
      <c r="Q78" t="s">
        <v>25</v>
      </c>
      <c r="R78" t="s">
        <v>44</v>
      </c>
    </row>
    <row r="79" spans="1:18" x14ac:dyDescent="0.3">
      <c r="A79">
        <v>78</v>
      </c>
      <c r="B79">
        <v>3800921273</v>
      </c>
      <c r="C79" s="1">
        <v>45300</v>
      </c>
      <c r="D79" s="1" t="str">
        <f>TEXT(Table1[[#This Row],[publishedAt]],"MMM")</f>
        <v>Jan</v>
      </c>
      <c r="E79" s="1" t="str">
        <f>TEXT(Table1[[#This Row],[publishedAt]],"YYY")</f>
        <v>2024</v>
      </c>
      <c r="F79" t="s">
        <v>29</v>
      </c>
      <c r="G79" t="s">
        <v>282</v>
      </c>
      <c r="H79" t="s">
        <v>18</v>
      </c>
      <c r="I79">
        <v>144</v>
      </c>
      <c r="J79" t="s">
        <v>283</v>
      </c>
      <c r="K79" t="s">
        <v>20</v>
      </c>
      <c r="L79" t="s">
        <v>21</v>
      </c>
      <c r="M79" t="s">
        <v>22</v>
      </c>
      <c r="N79" t="s">
        <v>23</v>
      </c>
      <c r="O79">
        <v>3964747</v>
      </c>
      <c r="P79" t="s">
        <v>135</v>
      </c>
      <c r="Q79" t="s">
        <v>136</v>
      </c>
      <c r="R79" t="s">
        <v>26</v>
      </c>
    </row>
    <row r="80" spans="1:18" x14ac:dyDescent="0.3">
      <c r="A80">
        <v>79</v>
      </c>
      <c r="B80">
        <v>3785058018</v>
      </c>
      <c r="C80" s="1">
        <v>45280</v>
      </c>
      <c r="D80" s="1" t="str">
        <f>TEXT(Table1[[#This Row],[publishedAt]],"MMM")</f>
        <v>Dec</v>
      </c>
      <c r="E80" s="1" t="str">
        <f>TEXT(Table1[[#This Row],[publishedAt]],"YYY")</f>
        <v>2023</v>
      </c>
      <c r="F80" t="s">
        <v>284</v>
      </c>
      <c r="G80" t="s">
        <v>285</v>
      </c>
      <c r="H80" t="s">
        <v>31</v>
      </c>
      <c r="I80">
        <v>70</v>
      </c>
      <c r="J80" t="s">
        <v>286</v>
      </c>
      <c r="K80" t="s">
        <v>20</v>
      </c>
      <c r="L80" t="s">
        <v>40</v>
      </c>
      <c r="M80" t="s">
        <v>22</v>
      </c>
      <c r="N80" t="s">
        <v>287</v>
      </c>
      <c r="O80">
        <v>6432617</v>
      </c>
      <c r="P80" t="s">
        <v>42</v>
      </c>
      <c r="Q80" t="s">
        <v>43</v>
      </c>
      <c r="R80" t="s">
        <v>26</v>
      </c>
    </row>
    <row r="81" spans="1:18" x14ac:dyDescent="0.3">
      <c r="A81">
        <v>80</v>
      </c>
      <c r="B81">
        <v>3778731751</v>
      </c>
      <c r="C81" s="1">
        <v>45265</v>
      </c>
      <c r="D81" s="1" t="str">
        <f>TEXT(Table1[[#This Row],[publishedAt]],"MMM")</f>
        <v>Dec</v>
      </c>
      <c r="E81" s="1" t="str">
        <f>TEXT(Table1[[#This Row],[publishedAt]],"YYY")</f>
        <v>2023</v>
      </c>
      <c r="F81" t="s">
        <v>288</v>
      </c>
      <c r="G81" t="s">
        <v>289</v>
      </c>
      <c r="H81" t="s">
        <v>31</v>
      </c>
      <c r="I81">
        <v>200</v>
      </c>
      <c r="J81" t="s">
        <v>290</v>
      </c>
      <c r="K81" t="s">
        <v>149</v>
      </c>
      <c r="L81" t="s">
        <v>149</v>
      </c>
      <c r="M81" t="s">
        <v>22</v>
      </c>
      <c r="N81" t="s">
        <v>94</v>
      </c>
      <c r="O81">
        <v>80817044</v>
      </c>
      <c r="P81" t="s">
        <v>24</v>
      </c>
      <c r="Q81" t="s">
        <v>25</v>
      </c>
      <c r="R81" t="s">
        <v>26</v>
      </c>
    </row>
    <row r="82" spans="1:18" x14ac:dyDescent="0.3">
      <c r="A82">
        <v>81</v>
      </c>
      <c r="B82">
        <v>3809010146</v>
      </c>
      <c r="C82" s="1">
        <v>45314</v>
      </c>
      <c r="D82" s="1" t="str">
        <f>TEXT(Table1[[#This Row],[publishedAt]],"MMM")</f>
        <v>Jan</v>
      </c>
      <c r="E82" s="1" t="str">
        <f>TEXT(Table1[[#This Row],[publishedAt]],"YYY")</f>
        <v>2024</v>
      </c>
      <c r="F82" t="s">
        <v>291</v>
      </c>
      <c r="G82" t="s">
        <v>292</v>
      </c>
      <c r="H82" t="s">
        <v>38</v>
      </c>
      <c r="I82">
        <v>28</v>
      </c>
      <c r="J82" t="s">
        <v>293</v>
      </c>
      <c r="K82" t="s">
        <v>20</v>
      </c>
      <c r="L82" t="s">
        <v>21</v>
      </c>
      <c r="M82" t="s">
        <v>84</v>
      </c>
      <c r="N82" t="s">
        <v>126</v>
      </c>
      <c r="O82">
        <v>14761666</v>
      </c>
      <c r="P82" t="s">
        <v>95</v>
      </c>
      <c r="Q82" t="s">
        <v>96</v>
      </c>
      <c r="R82" t="s">
        <v>44</v>
      </c>
    </row>
    <row r="83" spans="1:18" x14ac:dyDescent="0.3">
      <c r="A83">
        <v>82</v>
      </c>
      <c r="B83">
        <v>3593849308</v>
      </c>
      <c r="C83" s="1">
        <v>45051</v>
      </c>
      <c r="D83" s="1" t="str">
        <f>TEXT(Table1[[#This Row],[publishedAt]],"MMM")</f>
        <v>May</v>
      </c>
      <c r="E83" s="1" t="str">
        <f>TEXT(Table1[[#This Row],[publishedAt]],"YYY")</f>
        <v>2023</v>
      </c>
      <c r="F83" t="s">
        <v>294</v>
      </c>
      <c r="G83" t="s">
        <v>295</v>
      </c>
      <c r="H83" t="s">
        <v>296</v>
      </c>
      <c r="I83">
        <v>59</v>
      </c>
      <c r="J83" t="s">
        <v>297</v>
      </c>
      <c r="K83" t="s">
        <v>20</v>
      </c>
      <c r="L83" t="s">
        <v>33</v>
      </c>
      <c r="M83" t="s">
        <v>22</v>
      </c>
      <c r="N83" t="s">
        <v>298</v>
      </c>
      <c r="O83">
        <v>14394699</v>
      </c>
      <c r="P83" t="s">
        <v>299</v>
      </c>
      <c r="Q83" t="s">
        <v>25</v>
      </c>
      <c r="R83" t="s">
        <v>26</v>
      </c>
    </row>
    <row r="84" spans="1:18" x14ac:dyDescent="0.3">
      <c r="A84">
        <v>83</v>
      </c>
      <c r="B84">
        <v>3809195454</v>
      </c>
      <c r="C84" s="1">
        <v>45310</v>
      </c>
      <c r="D84" s="1" t="str">
        <f>TEXT(Table1[[#This Row],[publishedAt]],"MMM")</f>
        <v>Jan</v>
      </c>
      <c r="E84" s="1" t="str">
        <f>TEXT(Table1[[#This Row],[publishedAt]],"YYY")</f>
        <v>2024</v>
      </c>
      <c r="F84" t="s">
        <v>214</v>
      </c>
      <c r="G84" t="s">
        <v>300</v>
      </c>
      <c r="H84" t="s">
        <v>45</v>
      </c>
      <c r="I84">
        <v>25</v>
      </c>
      <c r="J84" t="s">
        <v>301</v>
      </c>
      <c r="K84" t="s">
        <v>20</v>
      </c>
      <c r="L84" t="s">
        <v>83</v>
      </c>
      <c r="M84" t="s">
        <v>22</v>
      </c>
      <c r="N84" t="s">
        <v>85</v>
      </c>
      <c r="O84">
        <v>2935944</v>
      </c>
      <c r="P84" t="s">
        <v>24</v>
      </c>
      <c r="Q84" t="s">
        <v>25</v>
      </c>
      <c r="R84" t="s">
        <v>26</v>
      </c>
    </row>
    <row r="85" spans="1:18" x14ac:dyDescent="0.3">
      <c r="A85">
        <v>84</v>
      </c>
      <c r="B85">
        <v>3816932110</v>
      </c>
      <c r="C85" s="1">
        <v>45296</v>
      </c>
      <c r="D85" s="1" t="str">
        <f>TEXT(Table1[[#This Row],[publishedAt]],"MMM")</f>
        <v>Jan</v>
      </c>
      <c r="E85" s="1" t="str">
        <f>TEXT(Table1[[#This Row],[publishedAt]],"YYY")</f>
        <v>2024</v>
      </c>
      <c r="F85" t="s">
        <v>302</v>
      </c>
      <c r="G85" t="s">
        <v>303</v>
      </c>
      <c r="H85" t="s">
        <v>66</v>
      </c>
      <c r="I85">
        <v>25</v>
      </c>
      <c r="J85" t="s">
        <v>304</v>
      </c>
      <c r="K85" t="s">
        <v>20</v>
      </c>
      <c r="L85" t="s">
        <v>21</v>
      </c>
      <c r="M85" t="s">
        <v>243</v>
      </c>
      <c r="N85" t="s">
        <v>85</v>
      </c>
      <c r="O85">
        <v>9446823</v>
      </c>
      <c r="P85" t="s">
        <v>305</v>
      </c>
      <c r="Q85" t="s">
        <v>105</v>
      </c>
      <c r="R85" t="s">
        <v>26</v>
      </c>
    </row>
    <row r="86" spans="1:18" x14ac:dyDescent="0.3">
      <c r="A86">
        <v>85</v>
      </c>
      <c r="B86">
        <v>3816928638</v>
      </c>
      <c r="C86" s="1">
        <v>45296</v>
      </c>
      <c r="D86" s="1" t="str">
        <f>TEXT(Table1[[#This Row],[publishedAt]],"MMM")</f>
        <v>Jan</v>
      </c>
      <c r="E86" s="1" t="str">
        <f>TEXT(Table1[[#This Row],[publishedAt]],"YYY")</f>
        <v>2024</v>
      </c>
      <c r="F86" t="s">
        <v>268</v>
      </c>
      <c r="G86" t="s">
        <v>306</v>
      </c>
      <c r="H86" t="s">
        <v>66</v>
      </c>
      <c r="I86">
        <v>53</v>
      </c>
      <c r="J86" t="s">
        <v>307</v>
      </c>
      <c r="K86" t="s">
        <v>20</v>
      </c>
      <c r="L86" t="s">
        <v>21</v>
      </c>
      <c r="M86" t="s">
        <v>243</v>
      </c>
      <c r="N86" t="s">
        <v>85</v>
      </c>
      <c r="O86">
        <v>10083363</v>
      </c>
      <c r="P86" t="s">
        <v>220</v>
      </c>
      <c r="Q86" t="s">
        <v>96</v>
      </c>
      <c r="R86" t="s">
        <v>26</v>
      </c>
    </row>
    <row r="87" spans="1:18" x14ac:dyDescent="0.3">
      <c r="A87">
        <v>86</v>
      </c>
      <c r="B87">
        <v>3792624376</v>
      </c>
      <c r="C87" s="1">
        <v>45287</v>
      </c>
      <c r="D87" s="1" t="str">
        <f>TEXT(Table1[[#This Row],[publishedAt]],"MMM")</f>
        <v>Dec</v>
      </c>
      <c r="E87" s="1" t="str">
        <f>TEXT(Table1[[#This Row],[publishedAt]],"YYY")</f>
        <v>2023</v>
      </c>
      <c r="F87" t="s">
        <v>29</v>
      </c>
      <c r="G87" t="s">
        <v>308</v>
      </c>
      <c r="H87" t="s">
        <v>31</v>
      </c>
      <c r="I87">
        <v>78</v>
      </c>
      <c r="J87" t="s">
        <v>309</v>
      </c>
      <c r="K87" t="s">
        <v>20</v>
      </c>
      <c r="L87" t="s">
        <v>33</v>
      </c>
      <c r="M87" t="s">
        <v>22</v>
      </c>
      <c r="N87" t="s">
        <v>41</v>
      </c>
      <c r="O87">
        <v>13714124</v>
      </c>
      <c r="P87" t="s">
        <v>310</v>
      </c>
      <c r="Q87" t="s">
        <v>311</v>
      </c>
      <c r="R87" t="s">
        <v>26</v>
      </c>
    </row>
    <row r="88" spans="1:18" x14ac:dyDescent="0.3">
      <c r="A88">
        <v>87</v>
      </c>
      <c r="B88">
        <v>3798808572</v>
      </c>
      <c r="C88" s="1">
        <v>45295</v>
      </c>
      <c r="D88" s="1" t="str">
        <f>TEXT(Table1[[#This Row],[publishedAt]],"MMM")</f>
        <v>Jan</v>
      </c>
      <c r="E88" s="1" t="str">
        <f>TEXT(Table1[[#This Row],[publishedAt]],"YYY")</f>
        <v>2024</v>
      </c>
      <c r="F88" t="s">
        <v>312</v>
      </c>
      <c r="G88" t="s">
        <v>313</v>
      </c>
      <c r="H88" t="s">
        <v>66</v>
      </c>
      <c r="I88">
        <v>200</v>
      </c>
      <c r="J88" t="s">
        <v>314</v>
      </c>
      <c r="K88" t="s">
        <v>20</v>
      </c>
      <c r="L88" t="s">
        <v>21</v>
      </c>
      <c r="M88" t="s">
        <v>22</v>
      </c>
      <c r="N88" t="s">
        <v>85</v>
      </c>
      <c r="O88">
        <v>831527</v>
      </c>
      <c r="P88" t="s">
        <v>104</v>
      </c>
      <c r="Q88" t="s">
        <v>105</v>
      </c>
      <c r="R88" t="s">
        <v>26</v>
      </c>
    </row>
    <row r="89" spans="1:18" x14ac:dyDescent="0.3">
      <c r="A89">
        <v>88</v>
      </c>
      <c r="B89">
        <v>3775457542</v>
      </c>
      <c r="C89" s="1">
        <v>45266</v>
      </c>
      <c r="D89" s="1" t="str">
        <f>TEXT(Table1[[#This Row],[publishedAt]],"MMM")</f>
        <v>Dec</v>
      </c>
      <c r="E89" s="1" t="str">
        <f>TEXT(Table1[[#This Row],[publishedAt]],"YYY")</f>
        <v>2023</v>
      </c>
      <c r="F89" t="s">
        <v>315</v>
      </c>
      <c r="G89" t="s">
        <v>316</v>
      </c>
      <c r="H89" t="s">
        <v>31</v>
      </c>
      <c r="I89">
        <v>102</v>
      </c>
      <c r="J89" t="s">
        <v>317</v>
      </c>
      <c r="K89" t="s">
        <v>20</v>
      </c>
      <c r="L89" t="s">
        <v>40</v>
      </c>
      <c r="M89" t="s">
        <v>22</v>
      </c>
      <c r="N89" t="s">
        <v>287</v>
      </c>
      <c r="O89">
        <v>71740235</v>
      </c>
      <c r="P89" t="s">
        <v>24</v>
      </c>
      <c r="Q89" t="s">
        <v>25</v>
      </c>
      <c r="R89" t="s">
        <v>26</v>
      </c>
    </row>
    <row r="90" spans="1:18" x14ac:dyDescent="0.3">
      <c r="A90">
        <v>89</v>
      </c>
      <c r="B90">
        <v>3773550827</v>
      </c>
      <c r="C90" s="1">
        <v>45264</v>
      </c>
      <c r="D90" s="1" t="str">
        <f>TEXT(Table1[[#This Row],[publishedAt]],"MMM")</f>
        <v>Dec</v>
      </c>
      <c r="E90" s="1" t="str">
        <f>TEXT(Table1[[#This Row],[publishedAt]],"YYY")</f>
        <v>2023</v>
      </c>
      <c r="F90" t="s">
        <v>318</v>
      </c>
      <c r="G90" t="s">
        <v>319</v>
      </c>
      <c r="H90" t="s">
        <v>320</v>
      </c>
      <c r="I90">
        <v>200</v>
      </c>
      <c r="J90" t="s">
        <v>321</v>
      </c>
      <c r="K90" t="s">
        <v>20</v>
      </c>
      <c r="L90" t="s">
        <v>40</v>
      </c>
      <c r="M90" t="s">
        <v>22</v>
      </c>
      <c r="N90" t="s">
        <v>287</v>
      </c>
      <c r="O90">
        <v>15091079</v>
      </c>
      <c r="P90" t="s">
        <v>104</v>
      </c>
      <c r="Q90" t="s">
        <v>105</v>
      </c>
      <c r="R90" t="s">
        <v>26</v>
      </c>
    </row>
    <row r="91" spans="1:18" x14ac:dyDescent="0.3">
      <c r="A91">
        <v>90</v>
      </c>
      <c r="B91">
        <v>3792601943</v>
      </c>
      <c r="C91" s="1">
        <v>45287</v>
      </c>
      <c r="D91" s="1" t="str">
        <f>TEXT(Table1[[#This Row],[publishedAt]],"MMM")</f>
        <v>Dec</v>
      </c>
      <c r="E91" s="1" t="str">
        <f>TEXT(Table1[[#This Row],[publishedAt]],"YYY")</f>
        <v>2023</v>
      </c>
      <c r="F91" t="s">
        <v>322</v>
      </c>
      <c r="G91" t="s">
        <v>323</v>
      </c>
      <c r="H91" t="s">
        <v>31</v>
      </c>
      <c r="I91">
        <v>200</v>
      </c>
      <c r="J91" t="s">
        <v>324</v>
      </c>
      <c r="K91" t="s">
        <v>20</v>
      </c>
      <c r="L91" t="s">
        <v>33</v>
      </c>
      <c r="M91" t="s">
        <v>22</v>
      </c>
      <c r="N91" t="s">
        <v>34</v>
      </c>
      <c r="O91">
        <v>35892898</v>
      </c>
      <c r="P91" t="s">
        <v>35</v>
      </c>
      <c r="Q91" t="s">
        <v>25</v>
      </c>
      <c r="R91" t="s">
        <v>26</v>
      </c>
    </row>
    <row r="92" spans="1:18" x14ac:dyDescent="0.3">
      <c r="A92">
        <v>91</v>
      </c>
      <c r="B92">
        <v>3582327975</v>
      </c>
      <c r="C92" s="1">
        <v>45014</v>
      </c>
      <c r="D92" s="1" t="str">
        <f>TEXT(Table1[[#This Row],[publishedAt]],"MMM")</f>
        <v>Mar</v>
      </c>
      <c r="E92" s="1" t="str">
        <f>TEXT(Table1[[#This Row],[publishedAt]],"YYY")</f>
        <v>2023</v>
      </c>
      <c r="F92" t="s">
        <v>325</v>
      </c>
      <c r="G92" t="s">
        <v>326</v>
      </c>
      <c r="H92" t="s">
        <v>327</v>
      </c>
      <c r="I92">
        <v>200</v>
      </c>
      <c r="J92" t="s">
        <v>328</v>
      </c>
      <c r="K92" t="s">
        <v>20</v>
      </c>
      <c r="L92" t="s">
        <v>21</v>
      </c>
      <c r="M92" t="s">
        <v>22</v>
      </c>
      <c r="N92" t="s">
        <v>329</v>
      </c>
      <c r="O92">
        <v>3757585</v>
      </c>
      <c r="P92" t="s">
        <v>104</v>
      </c>
      <c r="Q92" t="s">
        <v>105</v>
      </c>
      <c r="R92" t="s">
        <v>26</v>
      </c>
    </row>
    <row r="93" spans="1:18" x14ac:dyDescent="0.3">
      <c r="A93">
        <v>92</v>
      </c>
      <c r="B93">
        <v>3800924011</v>
      </c>
      <c r="C93" s="1">
        <v>45300</v>
      </c>
      <c r="D93" s="1" t="str">
        <f>TEXT(Table1[[#This Row],[publishedAt]],"MMM")</f>
        <v>Jan</v>
      </c>
      <c r="E93" s="1" t="str">
        <f>TEXT(Table1[[#This Row],[publishedAt]],"YYY")</f>
        <v>2024</v>
      </c>
      <c r="F93" t="s">
        <v>330</v>
      </c>
      <c r="G93" t="s">
        <v>319</v>
      </c>
      <c r="H93" t="s">
        <v>18</v>
      </c>
      <c r="I93">
        <v>29</v>
      </c>
      <c r="J93" t="s">
        <v>331</v>
      </c>
      <c r="K93" t="s">
        <v>20</v>
      </c>
      <c r="L93" t="s">
        <v>83</v>
      </c>
      <c r="M93" t="s">
        <v>22</v>
      </c>
      <c r="N93" t="s">
        <v>23</v>
      </c>
      <c r="O93">
        <v>15091079</v>
      </c>
      <c r="P93" t="s">
        <v>104</v>
      </c>
      <c r="Q93" t="s">
        <v>105</v>
      </c>
      <c r="R93" t="s">
        <v>26</v>
      </c>
    </row>
    <row r="94" spans="1:18" x14ac:dyDescent="0.3">
      <c r="A94">
        <v>93</v>
      </c>
      <c r="B94">
        <v>3816935294</v>
      </c>
      <c r="C94" s="1">
        <v>45296</v>
      </c>
      <c r="D94" s="1" t="str">
        <f>TEXT(Table1[[#This Row],[publishedAt]],"MMM")</f>
        <v>Jan</v>
      </c>
      <c r="E94" s="1" t="str">
        <f>TEXT(Table1[[#This Row],[publishedAt]],"YYY")</f>
        <v>2024</v>
      </c>
      <c r="F94" t="s">
        <v>221</v>
      </c>
      <c r="G94" t="s">
        <v>332</v>
      </c>
      <c r="H94" t="s">
        <v>66</v>
      </c>
      <c r="I94">
        <v>25</v>
      </c>
      <c r="J94" t="s">
        <v>333</v>
      </c>
      <c r="K94" t="s">
        <v>20</v>
      </c>
      <c r="L94" t="s">
        <v>21</v>
      </c>
      <c r="M94" t="s">
        <v>243</v>
      </c>
      <c r="N94" t="s">
        <v>85</v>
      </c>
      <c r="O94">
        <v>28707955</v>
      </c>
      <c r="P94" t="s">
        <v>220</v>
      </c>
      <c r="Q94" t="s">
        <v>96</v>
      </c>
      <c r="R94" t="s">
        <v>26</v>
      </c>
    </row>
    <row r="95" spans="1:18" x14ac:dyDescent="0.3">
      <c r="A95">
        <v>94</v>
      </c>
      <c r="B95">
        <v>3816930998</v>
      </c>
      <c r="C95" s="1">
        <v>45296</v>
      </c>
      <c r="D95" s="1" t="str">
        <f>TEXT(Table1[[#This Row],[publishedAt]],"MMM")</f>
        <v>Jan</v>
      </c>
      <c r="E95" s="1" t="str">
        <f>TEXT(Table1[[#This Row],[publishedAt]],"YYY")</f>
        <v>2024</v>
      </c>
      <c r="F95" t="s">
        <v>334</v>
      </c>
      <c r="G95" t="s">
        <v>335</v>
      </c>
      <c r="H95" t="s">
        <v>66</v>
      </c>
      <c r="I95">
        <v>25</v>
      </c>
      <c r="J95" t="s">
        <v>336</v>
      </c>
      <c r="K95" t="s">
        <v>20</v>
      </c>
      <c r="L95" t="s">
        <v>21</v>
      </c>
      <c r="M95" t="s">
        <v>243</v>
      </c>
      <c r="N95" t="s">
        <v>337</v>
      </c>
      <c r="O95">
        <v>79665022</v>
      </c>
      <c r="P95" t="s">
        <v>104</v>
      </c>
      <c r="Q95" t="s">
        <v>105</v>
      </c>
      <c r="R95" t="s">
        <v>26</v>
      </c>
    </row>
    <row r="96" spans="1:18" x14ac:dyDescent="0.3">
      <c r="A96">
        <v>95</v>
      </c>
      <c r="B96">
        <v>3788958360</v>
      </c>
      <c r="C96" s="1">
        <v>45309</v>
      </c>
      <c r="D96" s="1" t="str">
        <f>TEXT(Table1[[#This Row],[publishedAt]],"MMM")</f>
        <v>Jan</v>
      </c>
      <c r="E96" s="1" t="str">
        <f>TEXT(Table1[[#This Row],[publishedAt]],"YYY")</f>
        <v>2024</v>
      </c>
      <c r="F96" t="s">
        <v>208</v>
      </c>
      <c r="G96" t="s">
        <v>37</v>
      </c>
      <c r="H96" t="s">
        <v>45</v>
      </c>
      <c r="I96">
        <v>82</v>
      </c>
      <c r="J96" t="s">
        <v>338</v>
      </c>
      <c r="K96" t="s">
        <v>20</v>
      </c>
      <c r="L96" t="s">
        <v>40</v>
      </c>
      <c r="M96" t="s">
        <v>22</v>
      </c>
      <c r="N96" t="s">
        <v>41</v>
      </c>
      <c r="O96">
        <v>1035</v>
      </c>
      <c r="P96" t="s">
        <v>42</v>
      </c>
      <c r="Q96" t="s">
        <v>43</v>
      </c>
      <c r="R96" t="s">
        <v>26</v>
      </c>
    </row>
    <row r="97" spans="1:18" x14ac:dyDescent="0.3">
      <c r="A97">
        <v>96</v>
      </c>
      <c r="B97">
        <v>3792392041</v>
      </c>
      <c r="C97" s="1">
        <v>45287</v>
      </c>
      <c r="D97" s="1" t="str">
        <f>TEXT(Table1[[#This Row],[publishedAt]],"MMM")</f>
        <v>Dec</v>
      </c>
      <c r="E97" s="1" t="str">
        <f>TEXT(Table1[[#This Row],[publishedAt]],"YYY")</f>
        <v>2023</v>
      </c>
      <c r="F97" t="s">
        <v>29</v>
      </c>
      <c r="G97" t="s">
        <v>339</v>
      </c>
      <c r="H97" t="s">
        <v>31</v>
      </c>
      <c r="I97">
        <v>143</v>
      </c>
      <c r="J97" t="s">
        <v>340</v>
      </c>
      <c r="K97" t="s">
        <v>20</v>
      </c>
      <c r="L97" t="s">
        <v>89</v>
      </c>
      <c r="M97" t="s">
        <v>22</v>
      </c>
      <c r="N97" t="s">
        <v>85</v>
      </c>
      <c r="O97">
        <v>89692839</v>
      </c>
      <c r="P97" t="s">
        <v>104</v>
      </c>
      <c r="Q97" t="s">
        <v>105</v>
      </c>
      <c r="R97" t="s">
        <v>26</v>
      </c>
    </row>
    <row r="98" spans="1:18" x14ac:dyDescent="0.3">
      <c r="A98">
        <v>97</v>
      </c>
      <c r="B98">
        <v>3788268087</v>
      </c>
      <c r="C98" s="1">
        <v>45287</v>
      </c>
      <c r="D98" s="1" t="str">
        <f>TEXT(Table1[[#This Row],[publishedAt]],"MMM")</f>
        <v>Dec</v>
      </c>
      <c r="E98" s="1" t="str">
        <f>TEXT(Table1[[#This Row],[publishedAt]],"YYY")</f>
        <v>2023</v>
      </c>
      <c r="F98" t="s">
        <v>341</v>
      </c>
      <c r="G98" t="s">
        <v>342</v>
      </c>
      <c r="H98" t="s">
        <v>31</v>
      </c>
      <c r="I98">
        <v>200</v>
      </c>
      <c r="J98" t="s">
        <v>343</v>
      </c>
      <c r="K98" t="s">
        <v>20</v>
      </c>
      <c r="L98" t="s">
        <v>21</v>
      </c>
      <c r="M98" t="s">
        <v>68</v>
      </c>
      <c r="N98" t="s">
        <v>69</v>
      </c>
      <c r="O98">
        <v>13759242</v>
      </c>
      <c r="P98" t="s">
        <v>24</v>
      </c>
      <c r="Q98" t="s">
        <v>25</v>
      </c>
      <c r="R98" t="s">
        <v>26</v>
      </c>
    </row>
    <row r="99" spans="1:18" x14ac:dyDescent="0.3">
      <c r="A99">
        <v>98</v>
      </c>
      <c r="B99">
        <v>3785373845</v>
      </c>
      <c r="C99" s="1">
        <v>45275</v>
      </c>
      <c r="D99" s="1" t="str">
        <f>TEXT(Table1[[#This Row],[publishedAt]],"MMM")</f>
        <v>Dec</v>
      </c>
      <c r="E99" s="1" t="str">
        <f>TEXT(Table1[[#This Row],[publishedAt]],"YYY")</f>
        <v>2023</v>
      </c>
      <c r="F99" t="s">
        <v>344</v>
      </c>
      <c r="G99" t="s">
        <v>345</v>
      </c>
      <c r="H99" t="s">
        <v>31</v>
      </c>
      <c r="I99">
        <v>200</v>
      </c>
      <c r="J99" t="s">
        <v>346</v>
      </c>
      <c r="K99" t="s">
        <v>20</v>
      </c>
      <c r="L99" t="s">
        <v>21</v>
      </c>
      <c r="M99" t="s">
        <v>22</v>
      </c>
      <c r="N99" t="s">
        <v>347</v>
      </c>
      <c r="O99">
        <v>82323007</v>
      </c>
      <c r="P99" t="s">
        <v>24</v>
      </c>
      <c r="Q99" t="s">
        <v>25</v>
      </c>
      <c r="R99" t="s">
        <v>26</v>
      </c>
    </row>
    <row r="100" spans="1:18" x14ac:dyDescent="0.3">
      <c r="A100">
        <v>99</v>
      </c>
      <c r="B100">
        <v>3800936624</v>
      </c>
      <c r="C100" s="1">
        <v>45300</v>
      </c>
      <c r="D100" s="1" t="str">
        <f>TEXT(Table1[[#This Row],[publishedAt]],"MMM")</f>
        <v>Jan</v>
      </c>
      <c r="E100" s="1" t="str">
        <f>TEXT(Table1[[#This Row],[publishedAt]],"YYY")</f>
        <v>2024</v>
      </c>
      <c r="F100" t="s">
        <v>348</v>
      </c>
      <c r="G100" t="s">
        <v>349</v>
      </c>
      <c r="H100" t="s">
        <v>18</v>
      </c>
      <c r="I100">
        <v>52</v>
      </c>
      <c r="J100" t="s">
        <v>350</v>
      </c>
      <c r="K100" t="s">
        <v>20</v>
      </c>
      <c r="L100" t="s">
        <v>21</v>
      </c>
      <c r="M100" t="s">
        <v>22</v>
      </c>
      <c r="N100" t="s">
        <v>23</v>
      </c>
      <c r="O100">
        <v>867735</v>
      </c>
      <c r="P100" t="s">
        <v>351</v>
      </c>
      <c r="Q100" t="s">
        <v>311</v>
      </c>
      <c r="R100" t="s">
        <v>26</v>
      </c>
    </row>
    <row r="101" spans="1:18" x14ac:dyDescent="0.3">
      <c r="A101">
        <v>100</v>
      </c>
      <c r="B101">
        <v>3809134536</v>
      </c>
      <c r="C101" s="1">
        <v>45310</v>
      </c>
      <c r="D101" s="1" t="str">
        <f>TEXT(Table1[[#This Row],[publishedAt]],"MMM")</f>
        <v>Jan</v>
      </c>
      <c r="E101" s="1" t="str">
        <f>TEXT(Table1[[#This Row],[publishedAt]],"YYY")</f>
        <v>2024</v>
      </c>
      <c r="F101" t="s">
        <v>352</v>
      </c>
      <c r="G101" t="s">
        <v>353</v>
      </c>
      <c r="H101" t="s">
        <v>45</v>
      </c>
      <c r="I101">
        <v>147</v>
      </c>
      <c r="J101" t="s">
        <v>354</v>
      </c>
      <c r="K101" t="s">
        <v>20</v>
      </c>
      <c r="L101" t="s">
        <v>89</v>
      </c>
      <c r="M101" t="s">
        <v>225</v>
      </c>
      <c r="N101" t="s">
        <v>85</v>
      </c>
      <c r="O101">
        <v>31274049</v>
      </c>
      <c r="P101" t="s">
        <v>95</v>
      </c>
      <c r="Q101" t="s">
        <v>96</v>
      </c>
      <c r="R101" t="s">
        <v>26</v>
      </c>
    </row>
    <row r="102" spans="1:18" x14ac:dyDescent="0.3">
      <c r="A102">
        <v>101</v>
      </c>
      <c r="B102">
        <v>3811707057</v>
      </c>
      <c r="C102" s="1">
        <v>45314</v>
      </c>
      <c r="D102" s="1" t="str">
        <f>TEXT(Table1[[#This Row],[publishedAt]],"MMM")</f>
        <v>Jan</v>
      </c>
      <c r="E102" s="1" t="str">
        <f>TEXT(Table1[[#This Row],[publishedAt]],"YYY")</f>
        <v>2024</v>
      </c>
      <c r="F102" t="s">
        <v>355</v>
      </c>
      <c r="G102" t="s">
        <v>356</v>
      </c>
      <c r="H102" t="s">
        <v>38</v>
      </c>
      <c r="I102">
        <v>200</v>
      </c>
      <c r="J102" t="s">
        <v>357</v>
      </c>
      <c r="K102" t="s">
        <v>20</v>
      </c>
      <c r="L102" t="s">
        <v>83</v>
      </c>
      <c r="M102" t="s">
        <v>84</v>
      </c>
      <c r="N102" t="s">
        <v>358</v>
      </c>
      <c r="O102">
        <v>6369</v>
      </c>
      <c r="P102" t="s">
        <v>161</v>
      </c>
      <c r="Q102" t="s">
        <v>105</v>
      </c>
      <c r="R102" t="s">
        <v>44</v>
      </c>
    </row>
    <row r="103" spans="1:18" x14ac:dyDescent="0.3">
      <c r="A103">
        <v>102</v>
      </c>
      <c r="B103">
        <v>3806107341</v>
      </c>
      <c r="C103" s="1">
        <v>45307</v>
      </c>
      <c r="D103" s="1" t="str">
        <f>TEXT(Table1[[#This Row],[publishedAt]],"MMM")</f>
        <v>Jan</v>
      </c>
      <c r="E103" s="1" t="str">
        <f>TEXT(Table1[[#This Row],[publishedAt]],"YYY")</f>
        <v>2024</v>
      </c>
      <c r="F103" t="s">
        <v>359</v>
      </c>
      <c r="G103" t="s">
        <v>360</v>
      </c>
      <c r="H103" t="s">
        <v>45</v>
      </c>
      <c r="I103">
        <v>121</v>
      </c>
      <c r="J103" t="s">
        <v>361</v>
      </c>
      <c r="K103" t="s">
        <v>20</v>
      </c>
      <c r="L103" t="s">
        <v>83</v>
      </c>
      <c r="M103" t="s">
        <v>362</v>
      </c>
      <c r="N103" t="s">
        <v>363</v>
      </c>
      <c r="O103">
        <v>210064</v>
      </c>
      <c r="P103" t="s">
        <v>24</v>
      </c>
      <c r="Q103" t="s">
        <v>25</v>
      </c>
      <c r="R103" t="s">
        <v>26</v>
      </c>
    </row>
    <row r="104" spans="1:18" x14ac:dyDescent="0.3">
      <c r="A104">
        <v>103</v>
      </c>
      <c r="B104">
        <v>3807735817</v>
      </c>
      <c r="C104" s="1">
        <v>45307</v>
      </c>
      <c r="D104" s="1" t="str">
        <f>TEXT(Table1[[#This Row],[publishedAt]],"MMM")</f>
        <v>Jan</v>
      </c>
      <c r="E104" s="1" t="str">
        <f>TEXT(Table1[[#This Row],[publishedAt]],"YYY")</f>
        <v>2024</v>
      </c>
      <c r="F104" t="s">
        <v>364</v>
      </c>
      <c r="G104" t="s">
        <v>365</v>
      </c>
      <c r="H104" t="s">
        <v>45</v>
      </c>
      <c r="I104">
        <v>118</v>
      </c>
      <c r="J104" t="s">
        <v>366</v>
      </c>
      <c r="K104" t="s">
        <v>20</v>
      </c>
      <c r="L104" t="s">
        <v>83</v>
      </c>
      <c r="M104" t="s">
        <v>84</v>
      </c>
      <c r="N104" t="s">
        <v>85</v>
      </c>
      <c r="O104">
        <v>86813252</v>
      </c>
      <c r="P104" t="s">
        <v>24</v>
      </c>
      <c r="Q104" t="s">
        <v>25</v>
      </c>
      <c r="R104" t="s">
        <v>26</v>
      </c>
    </row>
    <row r="105" spans="1:18" x14ac:dyDescent="0.3">
      <c r="A105">
        <v>104</v>
      </c>
      <c r="B105">
        <v>3799274112</v>
      </c>
      <c r="C105" s="1">
        <v>45308</v>
      </c>
      <c r="D105" s="1" t="str">
        <f>TEXT(Table1[[#This Row],[publishedAt]],"MMM")</f>
        <v>Jan</v>
      </c>
      <c r="E105" s="1" t="str">
        <f>TEXT(Table1[[#This Row],[publishedAt]],"YYY")</f>
        <v>2024</v>
      </c>
      <c r="F105" t="s">
        <v>364</v>
      </c>
      <c r="G105" t="s">
        <v>367</v>
      </c>
      <c r="H105" t="s">
        <v>45</v>
      </c>
      <c r="I105">
        <v>200</v>
      </c>
      <c r="J105" t="s">
        <v>368</v>
      </c>
      <c r="K105" t="s">
        <v>20</v>
      </c>
      <c r="L105" t="s">
        <v>83</v>
      </c>
      <c r="M105" t="s">
        <v>84</v>
      </c>
      <c r="N105" t="s">
        <v>369</v>
      </c>
      <c r="O105">
        <v>4057</v>
      </c>
      <c r="P105" t="s">
        <v>24</v>
      </c>
      <c r="Q105" t="s">
        <v>25</v>
      </c>
      <c r="R105" t="s">
        <v>26</v>
      </c>
    </row>
    <row r="106" spans="1:18" x14ac:dyDescent="0.3">
      <c r="A106">
        <v>105</v>
      </c>
      <c r="B106">
        <v>3820653650</v>
      </c>
      <c r="C106" s="1">
        <v>45083</v>
      </c>
      <c r="D106" s="1" t="str">
        <f>TEXT(Table1[[#This Row],[publishedAt]],"MMM")</f>
        <v>Jun</v>
      </c>
      <c r="E106" s="1" t="str">
        <f>TEXT(Table1[[#This Row],[publishedAt]],"YYY")</f>
        <v>2023</v>
      </c>
      <c r="F106" t="s">
        <v>370</v>
      </c>
      <c r="G106" t="s">
        <v>371</v>
      </c>
      <c r="H106" t="s">
        <v>223</v>
      </c>
      <c r="I106">
        <v>25</v>
      </c>
      <c r="J106" t="s">
        <v>372</v>
      </c>
      <c r="K106" t="s">
        <v>20</v>
      </c>
      <c r="L106" t="s">
        <v>83</v>
      </c>
      <c r="M106" t="s">
        <v>22</v>
      </c>
      <c r="N106" t="s">
        <v>139</v>
      </c>
      <c r="O106">
        <v>101215</v>
      </c>
      <c r="P106" t="s">
        <v>95</v>
      </c>
      <c r="Q106" t="s">
        <v>96</v>
      </c>
      <c r="R106" t="s">
        <v>44</v>
      </c>
    </row>
    <row r="107" spans="1:18" x14ac:dyDescent="0.3">
      <c r="A107">
        <v>106</v>
      </c>
      <c r="B107">
        <v>3798111972</v>
      </c>
      <c r="C107" s="1">
        <v>45300</v>
      </c>
      <c r="D107" s="1" t="str">
        <f>TEXT(Table1[[#This Row],[publishedAt]],"MMM")</f>
        <v>Jan</v>
      </c>
      <c r="E107" s="1" t="str">
        <f>TEXT(Table1[[#This Row],[publishedAt]],"YYY")</f>
        <v>2024</v>
      </c>
      <c r="F107" t="s">
        <v>364</v>
      </c>
      <c r="G107" t="s">
        <v>365</v>
      </c>
      <c r="H107" t="s">
        <v>18</v>
      </c>
      <c r="I107">
        <v>200</v>
      </c>
      <c r="J107" t="s">
        <v>373</v>
      </c>
      <c r="K107" t="s">
        <v>20</v>
      </c>
      <c r="L107" t="s">
        <v>83</v>
      </c>
      <c r="M107" t="s">
        <v>84</v>
      </c>
      <c r="N107" t="s">
        <v>85</v>
      </c>
      <c r="O107">
        <v>86813252</v>
      </c>
      <c r="P107" t="s">
        <v>161</v>
      </c>
      <c r="Q107" t="s">
        <v>105</v>
      </c>
      <c r="R107" t="s">
        <v>26</v>
      </c>
    </row>
    <row r="108" spans="1:18" x14ac:dyDescent="0.3">
      <c r="A108">
        <v>107</v>
      </c>
      <c r="B108">
        <v>3787669052</v>
      </c>
      <c r="C108" s="1">
        <v>45308</v>
      </c>
      <c r="D108" s="1" t="str">
        <f>TEXT(Table1[[#This Row],[publishedAt]],"MMM")</f>
        <v>Jan</v>
      </c>
      <c r="E108" s="1" t="str">
        <f>TEXT(Table1[[#This Row],[publishedAt]],"YYY")</f>
        <v>2024</v>
      </c>
      <c r="F108" t="s">
        <v>374</v>
      </c>
      <c r="G108" t="s">
        <v>375</v>
      </c>
      <c r="H108" t="s">
        <v>45</v>
      </c>
      <c r="I108">
        <v>200</v>
      </c>
      <c r="J108" t="s">
        <v>376</v>
      </c>
      <c r="K108" t="s">
        <v>20</v>
      </c>
      <c r="L108" t="s">
        <v>89</v>
      </c>
      <c r="M108" t="s">
        <v>377</v>
      </c>
      <c r="N108" t="s">
        <v>378</v>
      </c>
      <c r="O108">
        <v>18286898</v>
      </c>
      <c r="P108" t="s">
        <v>24</v>
      </c>
      <c r="Q108" t="s">
        <v>25</v>
      </c>
      <c r="R108" t="s">
        <v>26</v>
      </c>
    </row>
    <row r="109" spans="1:18" x14ac:dyDescent="0.3">
      <c r="A109">
        <v>108</v>
      </c>
      <c r="B109">
        <v>3798774784</v>
      </c>
      <c r="C109" s="1">
        <v>45296</v>
      </c>
      <c r="D109" s="1" t="str">
        <f>TEXT(Table1[[#This Row],[publishedAt]],"MMM")</f>
        <v>Jan</v>
      </c>
      <c r="E109" s="1" t="str">
        <f>TEXT(Table1[[#This Row],[publishedAt]],"YYY")</f>
        <v>2024</v>
      </c>
      <c r="F109" t="s">
        <v>364</v>
      </c>
      <c r="G109" t="s">
        <v>379</v>
      </c>
      <c r="H109" t="s">
        <v>66</v>
      </c>
      <c r="I109">
        <v>200</v>
      </c>
      <c r="J109" t="s">
        <v>380</v>
      </c>
      <c r="K109" t="s">
        <v>20</v>
      </c>
      <c r="L109" t="s">
        <v>83</v>
      </c>
      <c r="M109" t="s">
        <v>225</v>
      </c>
      <c r="N109" t="s">
        <v>139</v>
      </c>
      <c r="O109">
        <v>30265</v>
      </c>
      <c r="P109" t="s">
        <v>95</v>
      </c>
      <c r="Q109" t="s">
        <v>96</v>
      </c>
      <c r="R109" t="s">
        <v>26</v>
      </c>
    </row>
    <row r="110" spans="1:18" x14ac:dyDescent="0.3">
      <c r="A110">
        <v>109</v>
      </c>
      <c r="B110">
        <v>3800671150</v>
      </c>
      <c r="C110" s="1">
        <v>45300</v>
      </c>
      <c r="D110" s="1" t="str">
        <f>TEXT(Table1[[#This Row],[publishedAt]],"MMM")</f>
        <v>Jan</v>
      </c>
      <c r="E110" s="1" t="str">
        <f>TEXT(Table1[[#This Row],[publishedAt]],"YYY")</f>
        <v>2024</v>
      </c>
      <c r="F110" t="s">
        <v>364</v>
      </c>
      <c r="G110" t="s">
        <v>365</v>
      </c>
      <c r="H110" t="s">
        <v>18</v>
      </c>
      <c r="I110">
        <v>200</v>
      </c>
      <c r="J110" t="s">
        <v>381</v>
      </c>
      <c r="K110" t="s">
        <v>20</v>
      </c>
      <c r="L110" t="s">
        <v>83</v>
      </c>
      <c r="M110" t="s">
        <v>84</v>
      </c>
      <c r="N110" t="s">
        <v>85</v>
      </c>
      <c r="O110">
        <v>86813252</v>
      </c>
      <c r="P110" t="s">
        <v>130</v>
      </c>
      <c r="Q110" t="s">
        <v>25</v>
      </c>
      <c r="R110" t="s">
        <v>26</v>
      </c>
    </row>
    <row r="111" spans="1:18" x14ac:dyDescent="0.3">
      <c r="A111">
        <v>110</v>
      </c>
      <c r="B111">
        <v>3803006513</v>
      </c>
      <c r="C111" s="1">
        <v>45307</v>
      </c>
      <c r="D111" s="1" t="str">
        <f>TEXT(Table1[[#This Row],[publishedAt]],"MMM")</f>
        <v>Jan</v>
      </c>
      <c r="E111" s="1" t="str">
        <f>TEXT(Table1[[#This Row],[publishedAt]],"YYY")</f>
        <v>2024</v>
      </c>
      <c r="F111" t="s">
        <v>364</v>
      </c>
      <c r="G111" t="s">
        <v>137</v>
      </c>
      <c r="H111" t="s">
        <v>45</v>
      </c>
      <c r="I111">
        <v>142</v>
      </c>
      <c r="J111" t="s">
        <v>382</v>
      </c>
      <c r="K111" t="s">
        <v>20</v>
      </c>
      <c r="L111" t="s">
        <v>83</v>
      </c>
      <c r="M111" t="s">
        <v>84</v>
      </c>
      <c r="N111" t="s">
        <v>77</v>
      </c>
      <c r="O111">
        <v>3067</v>
      </c>
      <c r="P111" t="s">
        <v>161</v>
      </c>
      <c r="Q111" t="s">
        <v>105</v>
      </c>
      <c r="R111" t="s">
        <v>26</v>
      </c>
    </row>
    <row r="112" spans="1:18" x14ac:dyDescent="0.3">
      <c r="A112">
        <v>111</v>
      </c>
      <c r="B112">
        <v>3815661772</v>
      </c>
      <c r="C112" s="1">
        <v>45083</v>
      </c>
      <c r="D112" s="1" t="str">
        <f>TEXT(Table1[[#This Row],[publishedAt]],"MMM")</f>
        <v>Jun</v>
      </c>
      <c r="E112" s="1" t="str">
        <f>TEXT(Table1[[#This Row],[publishedAt]],"YYY")</f>
        <v>2023</v>
      </c>
      <c r="F112" t="s">
        <v>364</v>
      </c>
      <c r="G112" t="s">
        <v>365</v>
      </c>
      <c r="H112" t="s">
        <v>383</v>
      </c>
      <c r="I112">
        <v>185</v>
      </c>
      <c r="J112" t="s">
        <v>384</v>
      </c>
      <c r="K112" t="s">
        <v>20</v>
      </c>
      <c r="L112" t="s">
        <v>33</v>
      </c>
      <c r="M112" t="s">
        <v>385</v>
      </c>
      <c r="N112" t="s">
        <v>386</v>
      </c>
      <c r="O112">
        <v>86813252</v>
      </c>
      <c r="P112" t="s">
        <v>161</v>
      </c>
      <c r="Q112" t="s">
        <v>105</v>
      </c>
      <c r="R112" t="s">
        <v>44</v>
      </c>
    </row>
    <row r="113" spans="1:18" x14ac:dyDescent="0.3">
      <c r="A113">
        <v>112</v>
      </c>
      <c r="B113">
        <v>3798781446</v>
      </c>
      <c r="C113" s="1">
        <v>45296</v>
      </c>
      <c r="D113" s="1" t="str">
        <f>TEXT(Table1[[#This Row],[publishedAt]],"MMM")</f>
        <v>Jan</v>
      </c>
      <c r="E113" s="1" t="str">
        <f>TEXT(Table1[[#This Row],[publishedAt]],"YYY")</f>
        <v>2024</v>
      </c>
      <c r="F113" t="s">
        <v>387</v>
      </c>
      <c r="G113" t="s">
        <v>379</v>
      </c>
      <c r="H113" t="s">
        <v>66</v>
      </c>
      <c r="I113">
        <v>200</v>
      </c>
      <c r="J113" t="s">
        <v>388</v>
      </c>
      <c r="K113" t="s">
        <v>20</v>
      </c>
      <c r="L113" t="s">
        <v>83</v>
      </c>
      <c r="M113" t="s">
        <v>225</v>
      </c>
      <c r="N113" t="s">
        <v>389</v>
      </c>
      <c r="O113">
        <v>30265</v>
      </c>
      <c r="P113" t="s">
        <v>95</v>
      </c>
      <c r="Q113" t="s">
        <v>96</v>
      </c>
      <c r="R113" t="s">
        <v>26</v>
      </c>
    </row>
    <row r="114" spans="1:18" x14ac:dyDescent="0.3">
      <c r="A114">
        <v>113</v>
      </c>
      <c r="B114">
        <v>3804187760</v>
      </c>
      <c r="C114" s="1">
        <v>45309</v>
      </c>
      <c r="D114" s="1" t="str">
        <f>TEXT(Table1[[#This Row],[publishedAt]],"MMM")</f>
        <v>Jan</v>
      </c>
      <c r="E114" s="1" t="str">
        <f>TEXT(Table1[[#This Row],[publishedAt]],"YYY")</f>
        <v>2024</v>
      </c>
      <c r="F114" t="s">
        <v>374</v>
      </c>
      <c r="G114" t="s">
        <v>375</v>
      </c>
      <c r="H114" t="s">
        <v>45</v>
      </c>
      <c r="I114">
        <v>71</v>
      </c>
      <c r="J114" t="s">
        <v>390</v>
      </c>
      <c r="K114" t="s">
        <v>20</v>
      </c>
      <c r="L114" t="s">
        <v>89</v>
      </c>
      <c r="M114" t="s">
        <v>377</v>
      </c>
      <c r="N114" t="s">
        <v>378</v>
      </c>
      <c r="O114">
        <v>18286898</v>
      </c>
      <c r="P114" t="s">
        <v>95</v>
      </c>
      <c r="Q114" t="s">
        <v>96</v>
      </c>
      <c r="R114" t="s">
        <v>26</v>
      </c>
    </row>
    <row r="115" spans="1:18" x14ac:dyDescent="0.3">
      <c r="A115">
        <v>114</v>
      </c>
      <c r="B115">
        <v>3805677261</v>
      </c>
      <c r="C115" s="1">
        <v>45307</v>
      </c>
      <c r="D115" s="1" t="str">
        <f>TEXT(Table1[[#This Row],[publishedAt]],"MMM")</f>
        <v>Jan</v>
      </c>
      <c r="E115" s="1" t="str">
        <f>TEXT(Table1[[#This Row],[publishedAt]],"YYY")</f>
        <v>2024</v>
      </c>
      <c r="F115" t="s">
        <v>364</v>
      </c>
      <c r="G115" t="s">
        <v>365</v>
      </c>
      <c r="H115" t="s">
        <v>45</v>
      </c>
      <c r="I115">
        <v>57</v>
      </c>
      <c r="J115" t="s">
        <v>391</v>
      </c>
      <c r="K115" t="s">
        <v>20</v>
      </c>
      <c r="L115" t="s">
        <v>83</v>
      </c>
      <c r="M115" t="s">
        <v>84</v>
      </c>
      <c r="N115" t="s">
        <v>85</v>
      </c>
      <c r="O115">
        <v>86813252</v>
      </c>
      <c r="P115" t="s">
        <v>130</v>
      </c>
      <c r="Q115" t="s">
        <v>25</v>
      </c>
      <c r="R115" t="s">
        <v>26</v>
      </c>
    </row>
    <row r="116" spans="1:18" x14ac:dyDescent="0.3">
      <c r="A116">
        <v>115</v>
      </c>
      <c r="B116">
        <v>3815659864</v>
      </c>
      <c r="C116" s="1">
        <v>45083</v>
      </c>
      <c r="D116" s="1" t="str">
        <f>TEXT(Table1[[#This Row],[publishedAt]],"MMM")</f>
        <v>Jun</v>
      </c>
      <c r="E116" s="1" t="str">
        <f>TEXT(Table1[[#This Row],[publishedAt]],"YYY")</f>
        <v>2023</v>
      </c>
      <c r="F116" t="s">
        <v>364</v>
      </c>
      <c r="G116" t="s">
        <v>365</v>
      </c>
      <c r="H116" t="s">
        <v>383</v>
      </c>
      <c r="I116">
        <v>200</v>
      </c>
      <c r="J116" t="s">
        <v>392</v>
      </c>
      <c r="K116" t="s">
        <v>20</v>
      </c>
      <c r="L116" t="s">
        <v>83</v>
      </c>
      <c r="M116" t="s">
        <v>84</v>
      </c>
      <c r="N116" t="s">
        <v>85</v>
      </c>
      <c r="O116">
        <v>86813252</v>
      </c>
      <c r="P116" t="s">
        <v>104</v>
      </c>
      <c r="Q116" t="s">
        <v>105</v>
      </c>
      <c r="R116" t="s">
        <v>44</v>
      </c>
    </row>
    <row r="117" spans="1:18" x14ac:dyDescent="0.3">
      <c r="A117">
        <v>116</v>
      </c>
      <c r="B117">
        <v>3809658209</v>
      </c>
      <c r="C117" s="1">
        <v>45315</v>
      </c>
      <c r="D117" s="1" t="str">
        <f>TEXT(Table1[[#This Row],[publishedAt]],"MMM")</f>
        <v>Jan</v>
      </c>
      <c r="E117" s="1" t="str">
        <f>TEXT(Table1[[#This Row],[publishedAt]],"YYY")</f>
        <v>2024</v>
      </c>
      <c r="F117" t="s">
        <v>364</v>
      </c>
      <c r="G117" t="s">
        <v>393</v>
      </c>
      <c r="H117" t="s">
        <v>38</v>
      </c>
      <c r="I117">
        <v>200</v>
      </c>
      <c r="J117" t="s">
        <v>394</v>
      </c>
      <c r="K117" t="s">
        <v>20</v>
      </c>
      <c r="L117" t="s">
        <v>89</v>
      </c>
      <c r="M117" t="s">
        <v>395</v>
      </c>
      <c r="N117" t="s">
        <v>396</v>
      </c>
      <c r="O117">
        <v>9329072</v>
      </c>
      <c r="P117" t="s">
        <v>95</v>
      </c>
      <c r="Q117" t="s">
        <v>96</v>
      </c>
      <c r="R117" t="s">
        <v>44</v>
      </c>
    </row>
    <row r="118" spans="1:18" x14ac:dyDescent="0.3">
      <c r="A118">
        <v>117</v>
      </c>
      <c r="B118">
        <v>3809364262</v>
      </c>
      <c r="C118" s="1">
        <v>45309</v>
      </c>
      <c r="D118" s="1" t="str">
        <f>TEXT(Table1[[#This Row],[publishedAt]],"MMM")</f>
        <v>Jan</v>
      </c>
      <c r="E118" s="1" t="str">
        <f>TEXT(Table1[[#This Row],[publishedAt]],"YYY")</f>
        <v>2024</v>
      </c>
      <c r="F118" t="s">
        <v>364</v>
      </c>
      <c r="G118" t="s">
        <v>397</v>
      </c>
      <c r="H118" t="s">
        <v>45</v>
      </c>
      <c r="I118">
        <v>33</v>
      </c>
      <c r="J118" t="s">
        <v>398</v>
      </c>
      <c r="K118" t="s">
        <v>175</v>
      </c>
      <c r="L118" t="s">
        <v>83</v>
      </c>
      <c r="M118" t="s">
        <v>22</v>
      </c>
      <c r="N118" t="s">
        <v>134</v>
      </c>
      <c r="O118">
        <v>2920773</v>
      </c>
      <c r="P118" t="s">
        <v>161</v>
      </c>
      <c r="Q118" t="s">
        <v>105</v>
      </c>
      <c r="R118" t="s">
        <v>26</v>
      </c>
    </row>
    <row r="119" spans="1:18" x14ac:dyDescent="0.3">
      <c r="A119">
        <v>118</v>
      </c>
      <c r="B119">
        <v>3796389529</v>
      </c>
      <c r="C119" s="1">
        <v>45299</v>
      </c>
      <c r="D119" s="1" t="str">
        <f>TEXT(Table1[[#This Row],[publishedAt]],"MMM")</f>
        <v>Jan</v>
      </c>
      <c r="E119" s="1" t="str">
        <f>TEXT(Table1[[#This Row],[publishedAt]],"YYY")</f>
        <v>2024</v>
      </c>
      <c r="F119" t="s">
        <v>364</v>
      </c>
      <c r="G119" t="s">
        <v>399</v>
      </c>
      <c r="H119" t="s">
        <v>18</v>
      </c>
      <c r="I119">
        <v>200</v>
      </c>
      <c r="J119" t="s">
        <v>400</v>
      </c>
      <c r="K119" t="s">
        <v>20</v>
      </c>
      <c r="L119" t="s">
        <v>83</v>
      </c>
      <c r="M119" t="s">
        <v>22</v>
      </c>
      <c r="N119" t="s">
        <v>41</v>
      </c>
      <c r="O119">
        <v>67254931</v>
      </c>
      <c r="P119" t="s">
        <v>135</v>
      </c>
      <c r="Q119" t="s">
        <v>136</v>
      </c>
      <c r="R119" t="s">
        <v>26</v>
      </c>
    </row>
    <row r="120" spans="1:18" x14ac:dyDescent="0.3">
      <c r="A120">
        <v>119</v>
      </c>
      <c r="B120">
        <v>3816735526</v>
      </c>
      <c r="C120" s="1">
        <v>45321</v>
      </c>
      <c r="D120" s="1" t="str">
        <f>TEXT(Table1[[#This Row],[publishedAt]],"MMM")</f>
        <v>Jan</v>
      </c>
      <c r="E120" s="1" t="str">
        <f>TEXT(Table1[[#This Row],[publishedAt]],"YYY")</f>
        <v>2024</v>
      </c>
      <c r="F120" t="s">
        <v>364</v>
      </c>
      <c r="G120" t="s">
        <v>401</v>
      </c>
      <c r="H120" t="s">
        <v>231</v>
      </c>
      <c r="I120">
        <v>200</v>
      </c>
      <c r="J120" t="s">
        <v>402</v>
      </c>
      <c r="K120" t="s">
        <v>20</v>
      </c>
      <c r="L120" t="s">
        <v>89</v>
      </c>
      <c r="M120" t="s">
        <v>53</v>
      </c>
      <c r="N120" t="s">
        <v>41</v>
      </c>
      <c r="O120">
        <v>6820764</v>
      </c>
      <c r="P120" t="s">
        <v>130</v>
      </c>
      <c r="Q120" t="s">
        <v>25</v>
      </c>
      <c r="R120" t="s">
        <v>44</v>
      </c>
    </row>
    <row r="121" spans="1:18" x14ac:dyDescent="0.3">
      <c r="A121">
        <v>120</v>
      </c>
      <c r="B121">
        <v>3802293914</v>
      </c>
      <c r="C121" s="1">
        <v>45323</v>
      </c>
      <c r="D121" s="1" t="str">
        <f>TEXT(Table1[[#This Row],[publishedAt]],"MMM")</f>
        <v>Feb</v>
      </c>
      <c r="E121" s="1" t="str">
        <f>TEXT(Table1[[#This Row],[publishedAt]],"YYY")</f>
        <v>2024</v>
      </c>
      <c r="F121" t="s">
        <v>403</v>
      </c>
      <c r="G121" t="s">
        <v>108</v>
      </c>
      <c r="H121" t="s">
        <v>146</v>
      </c>
      <c r="I121">
        <v>200</v>
      </c>
      <c r="J121" t="s">
        <v>404</v>
      </c>
      <c r="K121" t="s">
        <v>20</v>
      </c>
      <c r="L121" t="s">
        <v>40</v>
      </c>
      <c r="M121" t="s">
        <v>405</v>
      </c>
      <c r="N121" t="s">
        <v>110</v>
      </c>
      <c r="O121">
        <v>1441</v>
      </c>
      <c r="P121" t="s">
        <v>24</v>
      </c>
      <c r="Q121" t="s">
        <v>25</v>
      </c>
      <c r="R121" t="s">
        <v>44</v>
      </c>
    </row>
    <row r="122" spans="1:18" x14ac:dyDescent="0.3">
      <c r="A122">
        <v>121</v>
      </c>
      <c r="B122">
        <v>3803884544</v>
      </c>
      <c r="C122" s="1">
        <v>45303</v>
      </c>
      <c r="D122" s="1" t="str">
        <f>TEXT(Table1[[#This Row],[publishedAt]],"MMM")</f>
        <v>Jan</v>
      </c>
      <c r="E122" s="1" t="str">
        <f>TEXT(Table1[[#This Row],[publishedAt]],"YYY")</f>
        <v>2024</v>
      </c>
      <c r="F122" t="s">
        <v>364</v>
      </c>
      <c r="G122" t="s">
        <v>406</v>
      </c>
      <c r="H122" t="s">
        <v>18</v>
      </c>
      <c r="I122">
        <v>200</v>
      </c>
      <c r="J122" t="s">
        <v>407</v>
      </c>
      <c r="K122" t="s">
        <v>20</v>
      </c>
      <c r="L122" t="s">
        <v>83</v>
      </c>
      <c r="M122" t="s">
        <v>84</v>
      </c>
      <c r="N122" t="s">
        <v>85</v>
      </c>
      <c r="O122">
        <v>40669199</v>
      </c>
      <c r="P122" t="s">
        <v>24</v>
      </c>
      <c r="Q122" t="s">
        <v>25</v>
      </c>
      <c r="R122" t="s">
        <v>26</v>
      </c>
    </row>
    <row r="123" spans="1:18" x14ac:dyDescent="0.3">
      <c r="A123">
        <v>122</v>
      </c>
      <c r="B123">
        <v>3794657282</v>
      </c>
      <c r="C123" s="1">
        <v>45296</v>
      </c>
      <c r="D123" s="1" t="str">
        <f>TEXT(Table1[[#This Row],[publishedAt]],"MMM")</f>
        <v>Jan</v>
      </c>
      <c r="E123" s="1" t="str">
        <f>TEXT(Table1[[#This Row],[publishedAt]],"YYY")</f>
        <v>2024</v>
      </c>
      <c r="F123" t="s">
        <v>408</v>
      </c>
      <c r="G123" t="s">
        <v>409</v>
      </c>
      <c r="H123" t="s">
        <v>66</v>
      </c>
      <c r="I123">
        <v>200</v>
      </c>
      <c r="J123" t="s">
        <v>410</v>
      </c>
      <c r="K123" t="s">
        <v>20</v>
      </c>
      <c r="L123" t="s">
        <v>83</v>
      </c>
      <c r="M123" t="s">
        <v>68</v>
      </c>
      <c r="N123" t="s">
        <v>369</v>
      </c>
      <c r="O123">
        <v>1090</v>
      </c>
      <c r="P123" t="s">
        <v>24</v>
      </c>
      <c r="Q123" t="s">
        <v>25</v>
      </c>
      <c r="R123" t="s">
        <v>26</v>
      </c>
    </row>
    <row r="124" spans="1:18" x14ac:dyDescent="0.3">
      <c r="A124">
        <v>123</v>
      </c>
      <c r="B124">
        <v>3803046910</v>
      </c>
      <c r="C124" s="1">
        <v>45307</v>
      </c>
      <c r="D124" s="1" t="str">
        <f>TEXT(Table1[[#This Row],[publishedAt]],"MMM")</f>
        <v>Jan</v>
      </c>
      <c r="E124" s="1" t="str">
        <f>TEXT(Table1[[#This Row],[publishedAt]],"YYY")</f>
        <v>2024</v>
      </c>
      <c r="F124" t="s">
        <v>364</v>
      </c>
      <c r="G124" t="s">
        <v>411</v>
      </c>
      <c r="H124" t="s">
        <v>45</v>
      </c>
      <c r="I124">
        <v>96</v>
      </c>
      <c r="J124" t="s">
        <v>412</v>
      </c>
      <c r="K124" t="s">
        <v>20</v>
      </c>
      <c r="L124" t="s">
        <v>89</v>
      </c>
      <c r="M124" t="s">
        <v>84</v>
      </c>
      <c r="N124" t="s">
        <v>413</v>
      </c>
      <c r="O124">
        <v>1468</v>
      </c>
      <c r="P124" t="s">
        <v>161</v>
      </c>
      <c r="Q124" t="s">
        <v>105</v>
      </c>
      <c r="R124" t="s">
        <v>26</v>
      </c>
    </row>
    <row r="125" spans="1:18" x14ac:dyDescent="0.3">
      <c r="A125">
        <v>124</v>
      </c>
      <c r="B125">
        <v>3817004185</v>
      </c>
      <c r="C125" s="1">
        <v>45320</v>
      </c>
      <c r="D125" s="1" t="str">
        <f>TEXT(Table1[[#This Row],[publishedAt]],"MMM")</f>
        <v>Jan</v>
      </c>
      <c r="E125" s="1" t="str">
        <f>TEXT(Table1[[#This Row],[publishedAt]],"YYY")</f>
        <v>2024</v>
      </c>
      <c r="F125" t="s">
        <v>414</v>
      </c>
      <c r="G125" t="s">
        <v>415</v>
      </c>
      <c r="H125" t="s">
        <v>102</v>
      </c>
      <c r="I125">
        <v>200</v>
      </c>
      <c r="J125" t="s">
        <v>416</v>
      </c>
      <c r="K125" t="s">
        <v>20</v>
      </c>
      <c r="L125" t="s">
        <v>89</v>
      </c>
      <c r="M125" t="s">
        <v>22</v>
      </c>
      <c r="N125" t="s">
        <v>176</v>
      </c>
      <c r="O125">
        <v>92606401</v>
      </c>
      <c r="P125" t="s">
        <v>183</v>
      </c>
      <c r="Q125" t="s">
        <v>25</v>
      </c>
      <c r="R125" t="s">
        <v>44</v>
      </c>
    </row>
    <row r="126" spans="1:18" x14ac:dyDescent="0.3">
      <c r="A126">
        <v>125</v>
      </c>
      <c r="B126">
        <v>3593848833</v>
      </c>
      <c r="C126" s="1">
        <v>45051</v>
      </c>
      <c r="D126" s="1" t="str">
        <f>TEXT(Table1[[#This Row],[publishedAt]],"MMM")</f>
        <v>May</v>
      </c>
      <c r="E126" s="1" t="str">
        <f>TEXT(Table1[[#This Row],[publishedAt]],"YYY")</f>
        <v>2023</v>
      </c>
      <c r="F126" t="s">
        <v>387</v>
      </c>
      <c r="G126" t="s">
        <v>295</v>
      </c>
      <c r="H126" t="s">
        <v>296</v>
      </c>
      <c r="I126">
        <v>51</v>
      </c>
      <c r="J126" t="s">
        <v>417</v>
      </c>
      <c r="K126" t="s">
        <v>20</v>
      </c>
      <c r="L126" t="s">
        <v>89</v>
      </c>
      <c r="M126" t="s">
        <v>22</v>
      </c>
      <c r="N126" t="s">
        <v>298</v>
      </c>
      <c r="O126">
        <v>14394699</v>
      </c>
      <c r="P126" t="s">
        <v>299</v>
      </c>
      <c r="Q126" t="s">
        <v>25</v>
      </c>
      <c r="R126" t="s">
        <v>26</v>
      </c>
    </row>
    <row r="127" spans="1:18" x14ac:dyDescent="0.3">
      <c r="A127">
        <v>126</v>
      </c>
      <c r="B127">
        <v>3818296447</v>
      </c>
      <c r="C127" s="1">
        <v>45322</v>
      </c>
      <c r="D127" s="1" t="str">
        <f>TEXT(Table1[[#This Row],[publishedAt]],"MMM")</f>
        <v>Jan</v>
      </c>
      <c r="E127" s="1" t="str">
        <f>TEXT(Table1[[#This Row],[publishedAt]],"YYY")</f>
        <v>2024</v>
      </c>
      <c r="F127" t="s">
        <v>418</v>
      </c>
      <c r="G127" t="s">
        <v>415</v>
      </c>
      <c r="H127" t="s">
        <v>209</v>
      </c>
      <c r="I127">
        <v>151</v>
      </c>
      <c r="J127" t="s">
        <v>419</v>
      </c>
      <c r="K127" t="s">
        <v>20</v>
      </c>
      <c r="L127" t="s">
        <v>83</v>
      </c>
      <c r="M127" t="s">
        <v>22</v>
      </c>
      <c r="N127" t="s">
        <v>176</v>
      </c>
      <c r="O127">
        <v>92606401</v>
      </c>
      <c r="P127" t="s">
        <v>161</v>
      </c>
      <c r="Q127" t="s">
        <v>105</v>
      </c>
      <c r="R127" t="s">
        <v>44</v>
      </c>
    </row>
    <row r="128" spans="1:18" x14ac:dyDescent="0.3">
      <c r="A128">
        <v>127</v>
      </c>
      <c r="B128">
        <v>3787155611</v>
      </c>
      <c r="C128" s="1">
        <v>45267</v>
      </c>
      <c r="D128" s="1" t="str">
        <f>TEXT(Table1[[#This Row],[publishedAt]],"MMM")</f>
        <v>Dec</v>
      </c>
      <c r="E128" s="1" t="str">
        <f>TEXT(Table1[[#This Row],[publishedAt]],"YYY")</f>
        <v>2023</v>
      </c>
      <c r="F128" t="s">
        <v>420</v>
      </c>
      <c r="G128" t="s">
        <v>421</v>
      </c>
      <c r="H128" t="s">
        <v>31</v>
      </c>
      <c r="I128">
        <v>200</v>
      </c>
      <c r="J128" t="s">
        <v>422</v>
      </c>
      <c r="K128" t="s">
        <v>20</v>
      </c>
      <c r="L128" t="s">
        <v>89</v>
      </c>
      <c r="M128" t="s">
        <v>22</v>
      </c>
      <c r="N128" t="s">
        <v>85</v>
      </c>
      <c r="O128">
        <v>31073295</v>
      </c>
      <c r="P128" t="s">
        <v>423</v>
      </c>
      <c r="Q128" t="s">
        <v>25</v>
      </c>
      <c r="R128" t="s">
        <v>26</v>
      </c>
    </row>
    <row r="129" spans="1:18" x14ac:dyDescent="0.3">
      <c r="A129">
        <v>128</v>
      </c>
      <c r="B129">
        <v>3816858360</v>
      </c>
      <c r="C129" s="1">
        <v>45083</v>
      </c>
      <c r="D129" s="1" t="str">
        <f>TEXT(Table1[[#This Row],[publishedAt]],"MMM")</f>
        <v>Jun</v>
      </c>
      <c r="E129" s="1" t="str">
        <f>TEXT(Table1[[#This Row],[publishedAt]],"YYY")</f>
        <v>2023</v>
      </c>
      <c r="F129" t="s">
        <v>364</v>
      </c>
      <c r="G129" t="s">
        <v>424</v>
      </c>
      <c r="H129" t="s">
        <v>425</v>
      </c>
      <c r="I129">
        <v>25</v>
      </c>
      <c r="J129" t="s">
        <v>426</v>
      </c>
      <c r="K129" t="s">
        <v>20</v>
      </c>
      <c r="L129" t="s">
        <v>21</v>
      </c>
      <c r="M129" t="s">
        <v>217</v>
      </c>
      <c r="N129" t="s">
        <v>180</v>
      </c>
      <c r="O129">
        <v>10386659</v>
      </c>
      <c r="P129" t="s">
        <v>24</v>
      </c>
      <c r="Q129" t="s">
        <v>25</v>
      </c>
      <c r="R129" t="s">
        <v>26</v>
      </c>
    </row>
    <row r="130" spans="1:18" x14ac:dyDescent="0.3">
      <c r="A130">
        <v>129</v>
      </c>
      <c r="B130">
        <v>3820744691</v>
      </c>
      <c r="C130" s="1">
        <v>45083</v>
      </c>
      <c r="D130" s="1" t="str">
        <f>TEXT(Table1[[#This Row],[publishedAt]],"MMM")</f>
        <v>Jun</v>
      </c>
      <c r="E130" s="1" t="str">
        <f>TEXT(Table1[[#This Row],[publishedAt]],"YYY")</f>
        <v>2023</v>
      </c>
      <c r="F130" t="s">
        <v>427</v>
      </c>
      <c r="G130" t="s">
        <v>428</v>
      </c>
      <c r="H130" t="s">
        <v>429</v>
      </c>
      <c r="I130">
        <v>64</v>
      </c>
      <c r="J130" t="s">
        <v>430</v>
      </c>
      <c r="K130" t="s">
        <v>20</v>
      </c>
      <c r="L130" t="s">
        <v>89</v>
      </c>
      <c r="M130" t="s">
        <v>22</v>
      </c>
      <c r="N130" t="s">
        <v>85</v>
      </c>
      <c r="O130">
        <v>14597931</v>
      </c>
      <c r="P130" t="s">
        <v>24</v>
      </c>
      <c r="Q130" t="s">
        <v>25</v>
      </c>
      <c r="R130" t="s">
        <v>44</v>
      </c>
    </row>
    <row r="131" spans="1:18" x14ac:dyDescent="0.3">
      <c r="A131">
        <v>130</v>
      </c>
      <c r="B131">
        <v>3810783431</v>
      </c>
      <c r="C131" s="1">
        <v>45313</v>
      </c>
      <c r="D131" s="1" t="str">
        <f>TEXT(Table1[[#This Row],[publishedAt]],"MMM")</f>
        <v>Jan</v>
      </c>
      <c r="E131" s="1" t="str">
        <f>TEXT(Table1[[#This Row],[publishedAt]],"YYY")</f>
        <v>2024</v>
      </c>
      <c r="F131" t="s">
        <v>431</v>
      </c>
      <c r="G131" t="s">
        <v>432</v>
      </c>
      <c r="H131" t="s">
        <v>38</v>
      </c>
      <c r="I131">
        <v>25</v>
      </c>
      <c r="J131" t="s">
        <v>433</v>
      </c>
      <c r="K131" t="s">
        <v>20</v>
      </c>
      <c r="L131" t="s">
        <v>21</v>
      </c>
      <c r="M131" t="s">
        <v>22</v>
      </c>
      <c r="N131" t="s">
        <v>34</v>
      </c>
      <c r="O131">
        <v>69035340</v>
      </c>
      <c r="P131" t="s">
        <v>104</v>
      </c>
      <c r="Q131" t="s">
        <v>105</v>
      </c>
      <c r="R131" t="s">
        <v>44</v>
      </c>
    </row>
    <row r="132" spans="1:18" x14ac:dyDescent="0.3">
      <c r="A132">
        <v>131</v>
      </c>
      <c r="B132">
        <v>3816416821</v>
      </c>
      <c r="C132" s="1">
        <v>45318</v>
      </c>
      <c r="D132" s="1" t="str">
        <f>TEXT(Table1[[#This Row],[publishedAt]],"MMM")</f>
        <v>Jan</v>
      </c>
      <c r="E132" s="1" t="str">
        <f>TEXT(Table1[[#This Row],[publishedAt]],"YYY")</f>
        <v>2024</v>
      </c>
      <c r="F132" t="s">
        <v>434</v>
      </c>
      <c r="G132" t="s">
        <v>435</v>
      </c>
      <c r="H132" t="s">
        <v>56</v>
      </c>
      <c r="I132">
        <v>25</v>
      </c>
      <c r="J132" t="s">
        <v>436</v>
      </c>
      <c r="K132" t="s">
        <v>149</v>
      </c>
      <c r="L132" t="s">
        <v>21</v>
      </c>
      <c r="M132" t="s">
        <v>22</v>
      </c>
      <c r="N132" t="s">
        <v>329</v>
      </c>
      <c r="O132">
        <v>13700164</v>
      </c>
      <c r="P132" t="s">
        <v>135</v>
      </c>
      <c r="Q132" t="s">
        <v>136</v>
      </c>
      <c r="R132" t="s">
        <v>44</v>
      </c>
    </row>
    <row r="133" spans="1:18" x14ac:dyDescent="0.3">
      <c r="A133">
        <v>132</v>
      </c>
      <c r="B133">
        <v>3795112977</v>
      </c>
      <c r="C133" s="1">
        <v>45296</v>
      </c>
      <c r="D133" s="1" t="str">
        <f>TEXT(Table1[[#This Row],[publishedAt]],"MMM")</f>
        <v>Jan</v>
      </c>
      <c r="E133" s="1" t="str">
        <f>TEXT(Table1[[#This Row],[publishedAt]],"YYY")</f>
        <v>2024</v>
      </c>
      <c r="F133" t="s">
        <v>437</v>
      </c>
      <c r="G133" t="s">
        <v>438</v>
      </c>
      <c r="H133" t="s">
        <v>66</v>
      </c>
      <c r="I133">
        <v>85</v>
      </c>
      <c r="J133" t="s">
        <v>439</v>
      </c>
      <c r="K133" t="s">
        <v>20</v>
      </c>
      <c r="L133" t="s">
        <v>21</v>
      </c>
      <c r="M133" t="s">
        <v>84</v>
      </c>
      <c r="N133" t="s">
        <v>440</v>
      </c>
      <c r="O133">
        <v>13293260</v>
      </c>
      <c r="P133" t="s">
        <v>24</v>
      </c>
      <c r="Q133" t="s">
        <v>25</v>
      </c>
      <c r="R133" t="s">
        <v>26</v>
      </c>
    </row>
    <row r="134" spans="1:18" x14ac:dyDescent="0.3">
      <c r="A134">
        <v>133</v>
      </c>
      <c r="B134">
        <v>3807971903</v>
      </c>
      <c r="C134" s="1">
        <v>45307</v>
      </c>
      <c r="D134" s="1" t="str">
        <f>TEXT(Table1[[#This Row],[publishedAt]],"MMM")</f>
        <v>Jan</v>
      </c>
      <c r="E134" s="1" t="str">
        <f>TEXT(Table1[[#This Row],[publishedAt]],"YYY")</f>
        <v>2024</v>
      </c>
      <c r="F134" t="s">
        <v>387</v>
      </c>
      <c r="G134" t="s">
        <v>441</v>
      </c>
      <c r="H134" t="s">
        <v>45</v>
      </c>
      <c r="I134">
        <v>107</v>
      </c>
      <c r="J134" t="s">
        <v>442</v>
      </c>
      <c r="K134" t="s">
        <v>20</v>
      </c>
      <c r="L134" t="s">
        <v>83</v>
      </c>
      <c r="M134" t="s">
        <v>22</v>
      </c>
      <c r="N134" t="s">
        <v>134</v>
      </c>
      <c r="O134">
        <v>2820918</v>
      </c>
      <c r="P134" t="s">
        <v>24</v>
      </c>
      <c r="Q134" t="s">
        <v>25</v>
      </c>
      <c r="R134" t="s">
        <v>26</v>
      </c>
    </row>
    <row r="135" spans="1:18" x14ac:dyDescent="0.3">
      <c r="A135">
        <v>134</v>
      </c>
      <c r="B135">
        <v>3815528257</v>
      </c>
      <c r="C135" s="1">
        <v>45317</v>
      </c>
      <c r="D135" s="1" t="str">
        <f>TEXT(Table1[[#This Row],[publishedAt]],"MMM")</f>
        <v>Jan</v>
      </c>
      <c r="E135" s="1" t="str">
        <f>TEXT(Table1[[#This Row],[publishedAt]],"YYY")</f>
        <v>2024</v>
      </c>
      <c r="F135" t="s">
        <v>443</v>
      </c>
      <c r="G135" t="s">
        <v>444</v>
      </c>
      <c r="H135" t="s">
        <v>38</v>
      </c>
      <c r="I135">
        <v>79</v>
      </c>
      <c r="J135" t="s">
        <v>445</v>
      </c>
      <c r="K135" t="s">
        <v>20</v>
      </c>
      <c r="L135" t="s">
        <v>83</v>
      </c>
      <c r="M135" t="s">
        <v>84</v>
      </c>
      <c r="N135" t="s">
        <v>77</v>
      </c>
      <c r="O135">
        <v>13729388</v>
      </c>
      <c r="P135" t="s">
        <v>24</v>
      </c>
      <c r="Q135" t="s">
        <v>25</v>
      </c>
      <c r="R135" t="s">
        <v>44</v>
      </c>
    </row>
    <row r="136" spans="1:18" x14ac:dyDescent="0.3">
      <c r="A136">
        <v>135</v>
      </c>
      <c r="B136">
        <v>3813996435</v>
      </c>
      <c r="C136" s="1">
        <v>45317</v>
      </c>
      <c r="D136" s="1" t="str">
        <f>TEXT(Table1[[#This Row],[publishedAt]],"MMM")</f>
        <v>Jan</v>
      </c>
      <c r="E136" s="1" t="str">
        <f>TEXT(Table1[[#This Row],[publishedAt]],"YYY")</f>
        <v>2024</v>
      </c>
      <c r="F136" t="s">
        <v>446</v>
      </c>
      <c r="G136" t="s">
        <v>447</v>
      </c>
      <c r="H136" t="s">
        <v>38</v>
      </c>
      <c r="I136">
        <v>200</v>
      </c>
      <c r="J136" t="s">
        <v>448</v>
      </c>
      <c r="K136" t="s">
        <v>20</v>
      </c>
      <c r="L136" t="s">
        <v>21</v>
      </c>
      <c r="M136" t="s">
        <v>22</v>
      </c>
      <c r="N136" t="s">
        <v>94</v>
      </c>
      <c r="O136">
        <v>18842066</v>
      </c>
      <c r="P136" t="s">
        <v>183</v>
      </c>
      <c r="Q136" t="s">
        <v>25</v>
      </c>
      <c r="R136" t="s">
        <v>44</v>
      </c>
    </row>
    <row r="137" spans="1:18" x14ac:dyDescent="0.3">
      <c r="A137">
        <v>136</v>
      </c>
      <c r="B137">
        <v>3820173326</v>
      </c>
      <c r="C137" s="1">
        <v>45083</v>
      </c>
      <c r="D137" s="1" t="str">
        <f>TEXT(Table1[[#This Row],[publishedAt]],"MMM")</f>
        <v>Jun</v>
      </c>
      <c r="E137" s="1" t="str">
        <f>TEXT(Table1[[#This Row],[publishedAt]],"YYY")</f>
        <v>2023</v>
      </c>
      <c r="F137" t="s">
        <v>364</v>
      </c>
      <c r="G137" t="s">
        <v>449</v>
      </c>
      <c r="H137" t="s">
        <v>450</v>
      </c>
      <c r="I137">
        <v>36</v>
      </c>
      <c r="J137" t="s">
        <v>451</v>
      </c>
      <c r="K137" t="s">
        <v>20</v>
      </c>
      <c r="L137" t="s">
        <v>83</v>
      </c>
      <c r="M137" t="s">
        <v>22</v>
      </c>
      <c r="N137" t="s">
        <v>452</v>
      </c>
      <c r="O137">
        <v>1642</v>
      </c>
      <c r="P137" t="s">
        <v>42</v>
      </c>
      <c r="Q137" t="s">
        <v>43</v>
      </c>
      <c r="R137" t="s">
        <v>44</v>
      </c>
    </row>
    <row r="138" spans="1:18" x14ac:dyDescent="0.3">
      <c r="A138">
        <v>137</v>
      </c>
      <c r="B138">
        <v>3811908825</v>
      </c>
      <c r="C138" s="1">
        <v>45313</v>
      </c>
      <c r="D138" s="1" t="str">
        <f>TEXT(Table1[[#This Row],[publishedAt]],"MMM")</f>
        <v>Jan</v>
      </c>
      <c r="E138" s="1" t="str">
        <f>TEXT(Table1[[#This Row],[publishedAt]],"YYY")</f>
        <v>2024</v>
      </c>
      <c r="F138" t="s">
        <v>453</v>
      </c>
      <c r="G138" t="s">
        <v>454</v>
      </c>
      <c r="H138" t="s">
        <v>38</v>
      </c>
      <c r="I138">
        <v>54</v>
      </c>
      <c r="J138" t="s">
        <v>455</v>
      </c>
      <c r="K138" t="s">
        <v>20</v>
      </c>
      <c r="L138" t="s">
        <v>21</v>
      </c>
      <c r="M138" t="s">
        <v>22</v>
      </c>
      <c r="N138" t="s">
        <v>41</v>
      </c>
      <c r="O138">
        <v>74347915</v>
      </c>
      <c r="P138" t="s">
        <v>24</v>
      </c>
      <c r="Q138" t="s">
        <v>25</v>
      </c>
      <c r="R138" t="s">
        <v>44</v>
      </c>
    </row>
    <row r="139" spans="1:18" x14ac:dyDescent="0.3">
      <c r="A139">
        <v>138</v>
      </c>
      <c r="B139">
        <v>3781424642</v>
      </c>
      <c r="C139" s="1">
        <v>45270</v>
      </c>
      <c r="D139" s="1" t="str">
        <f>TEXT(Table1[[#This Row],[publishedAt]],"MMM")</f>
        <v>Dec</v>
      </c>
      <c r="E139" s="1" t="str">
        <f>TEXT(Table1[[#This Row],[publishedAt]],"YYY")</f>
        <v>2023</v>
      </c>
      <c r="F139" t="s">
        <v>456</v>
      </c>
      <c r="G139" t="s">
        <v>457</v>
      </c>
      <c r="H139" t="s">
        <v>31</v>
      </c>
      <c r="I139">
        <v>200</v>
      </c>
      <c r="J139" t="s">
        <v>458</v>
      </c>
      <c r="K139" t="s">
        <v>20</v>
      </c>
      <c r="L139" t="s">
        <v>21</v>
      </c>
      <c r="M139" t="s">
        <v>22</v>
      </c>
      <c r="N139" t="s">
        <v>23</v>
      </c>
      <c r="O139">
        <v>926408</v>
      </c>
      <c r="P139" t="s">
        <v>130</v>
      </c>
      <c r="Q139" t="s">
        <v>25</v>
      </c>
      <c r="R139" t="s">
        <v>26</v>
      </c>
    </row>
    <row r="140" spans="1:18" x14ac:dyDescent="0.3">
      <c r="A140">
        <v>139</v>
      </c>
      <c r="B140">
        <v>3813636160</v>
      </c>
      <c r="C140" s="1">
        <v>45321</v>
      </c>
      <c r="D140" s="1" t="str">
        <f>TEXT(Table1[[#This Row],[publishedAt]],"MMM")</f>
        <v>Jan</v>
      </c>
      <c r="E140" s="1" t="str">
        <f>TEXT(Table1[[#This Row],[publishedAt]],"YYY")</f>
        <v>2024</v>
      </c>
      <c r="F140" t="s">
        <v>459</v>
      </c>
      <c r="G140" t="s">
        <v>460</v>
      </c>
      <c r="H140" t="s">
        <v>231</v>
      </c>
      <c r="I140">
        <v>200</v>
      </c>
      <c r="J140" t="s">
        <v>461</v>
      </c>
      <c r="K140" t="s">
        <v>20</v>
      </c>
      <c r="L140" t="s">
        <v>21</v>
      </c>
      <c r="M140" t="s">
        <v>84</v>
      </c>
      <c r="N140" t="s">
        <v>34</v>
      </c>
      <c r="O140">
        <v>6668888</v>
      </c>
      <c r="P140" t="s">
        <v>42</v>
      </c>
      <c r="Q140" t="s">
        <v>43</v>
      </c>
      <c r="R140" t="s">
        <v>44</v>
      </c>
    </row>
    <row r="141" spans="1:18" x14ac:dyDescent="0.3">
      <c r="A141">
        <v>140</v>
      </c>
      <c r="B141">
        <v>3809631662</v>
      </c>
      <c r="C141" s="1">
        <v>45315</v>
      </c>
      <c r="D141" s="1" t="str">
        <f>TEXT(Table1[[#This Row],[publishedAt]],"MMM")</f>
        <v>Jan</v>
      </c>
      <c r="E141" s="1" t="str">
        <f>TEXT(Table1[[#This Row],[publishedAt]],"YYY")</f>
        <v>2024</v>
      </c>
      <c r="F141" t="s">
        <v>462</v>
      </c>
      <c r="G141" t="s">
        <v>463</v>
      </c>
      <c r="H141" t="s">
        <v>38</v>
      </c>
      <c r="I141">
        <v>109</v>
      </c>
      <c r="J141" t="s">
        <v>464</v>
      </c>
      <c r="K141" t="s">
        <v>20</v>
      </c>
      <c r="L141" t="s">
        <v>83</v>
      </c>
      <c r="M141" t="s">
        <v>84</v>
      </c>
      <c r="N141" t="s">
        <v>85</v>
      </c>
      <c r="O141">
        <v>282692</v>
      </c>
      <c r="P141" t="s">
        <v>24</v>
      </c>
      <c r="Q141" t="s">
        <v>25</v>
      </c>
      <c r="R141" t="s">
        <v>44</v>
      </c>
    </row>
    <row r="142" spans="1:18" x14ac:dyDescent="0.3">
      <c r="A142">
        <v>141</v>
      </c>
      <c r="B142">
        <v>3820355499</v>
      </c>
      <c r="C142" s="1">
        <v>45083</v>
      </c>
      <c r="D142" s="1" t="str">
        <f>TEXT(Table1[[#This Row],[publishedAt]],"MMM")</f>
        <v>Jun</v>
      </c>
      <c r="E142" s="1" t="str">
        <f>TEXT(Table1[[#This Row],[publishedAt]],"YYY")</f>
        <v>2023</v>
      </c>
      <c r="F142" t="s">
        <v>364</v>
      </c>
      <c r="G142" t="s">
        <v>465</v>
      </c>
      <c r="H142" t="s">
        <v>51</v>
      </c>
      <c r="I142">
        <v>25</v>
      </c>
      <c r="J142" t="s">
        <v>466</v>
      </c>
      <c r="K142" t="s">
        <v>20</v>
      </c>
      <c r="L142" t="s">
        <v>21</v>
      </c>
      <c r="M142" t="s">
        <v>22</v>
      </c>
      <c r="N142" t="s">
        <v>298</v>
      </c>
      <c r="O142">
        <v>2583589</v>
      </c>
      <c r="P142" t="s">
        <v>467</v>
      </c>
      <c r="Q142" t="s">
        <v>25</v>
      </c>
      <c r="R142" t="s">
        <v>44</v>
      </c>
    </row>
    <row r="143" spans="1:18" x14ac:dyDescent="0.3">
      <c r="A143">
        <v>142</v>
      </c>
      <c r="B143">
        <v>3777851317</v>
      </c>
      <c r="C143" s="1">
        <v>45270</v>
      </c>
      <c r="D143" s="1" t="str">
        <f>TEXT(Table1[[#This Row],[publishedAt]],"MMM")</f>
        <v>Dec</v>
      </c>
      <c r="E143" s="1" t="str">
        <f>TEXT(Table1[[#This Row],[publishedAt]],"YYY")</f>
        <v>2023</v>
      </c>
      <c r="F143" t="s">
        <v>387</v>
      </c>
      <c r="G143" t="s">
        <v>468</v>
      </c>
      <c r="H143" t="s">
        <v>31</v>
      </c>
      <c r="I143">
        <v>200</v>
      </c>
      <c r="J143" t="s">
        <v>469</v>
      </c>
      <c r="K143" t="s">
        <v>20</v>
      </c>
      <c r="L143" t="s">
        <v>21</v>
      </c>
      <c r="M143" t="s">
        <v>470</v>
      </c>
      <c r="N143" t="s">
        <v>69</v>
      </c>
      <c r="O143">
        <v>54292488</v>
      </c>
      <c r="P143" t="s">
        <v>24</v>
      </c>
      <c r="Q143" t="s">
        <v>25</v>
      </c>
      <c r="R143" t="s">
        <v>26</v>
      </c>
    </row>
    <row r="144" spans="1:18" x14ac:dyDescent="0.3">
      <c r="A144">
        <v>144</v>
      </c>
      <c r="B144">
        <v>3815656601</v>
      </c>
      <c r="C144" s="1">
        <v>45083</v>
      </c>
      <c r="D144" s="1" t="str">
        <f>TEXT(Table1[[#This Row],[publishedAt]],"MMM")</f>
        <v>Jun</v>
      </c>
      <c r="E144" s="1" t="str">
        <f>TEXT(Table1[[#This Row],[publishedAt]],"YYY")</f>
        <v>2023</v>
      </c>
      <c r="F144" t="s">
        <v>471</v>
      </c>
      <c r="G144" t="s">
        <v>37</v>
      </c>
      <c r="H144" t="s">
        <v>383</v>
      </c>
      <c r="I144">
        <v>27</v>
      </c>
      <c r="J144" t="s">
        <v>472</v>
      </c>
      <c r="K144" t="s">
        <v>20</v>
      </c>
      <c r="L144" t="s">
        <v>40</v>
      </c>
      <c r="M144" t="s">
        <v>473</v>
      </c>
      <c r="N144" t="s">
        <v>41</v>
      </c>
      <c r="O144">
        <v>1035</v>
      </c>
      <c r="P144" t="s">
        <v>42</v>
      </c>
      <c r="Q144" t="s">
        <v>43</v>
      </c>
      <c r="R144" t="s">
        <v>44</v>
      </c>
    </row>
    <row r="145" spans="1:18" x14ac:dyDescent="0.3">
      <c r="A145">
        <v>145</v>
      </c>
      <c r="B145">
        <v>3813458005</v>
      </c>
      <c r="C145" s="1">
        <v>45315</v>
      </c>
      <c r="D145" s="1" t="str">
        <f>TEXT(Table1[[#This Row],[publishedAt]],"MMM")</f>
        <v>Jan</v>
      </c>
      <c r="E145" s="1" t="str">
        <f>TEXT(Table1[[#This Row],[publishedAt]],"YYY")</f>
        <v>2024</v>
      </c>
      <c r="F145" t="s">
        <v>474</v>
      </c>
      <c r="G145" t="s">
        <v>475</v>
      </c>
      <c r="H145" t="s">
        <v>38</v>
      </c>
      <c r="I145">
        <v>25</v>
      </c>
      <c r="J145" t="s">
        <v>476</v>
      </c>
      <c r="K145" t="s">
        <v>20</v>
      </c>
      <c r="L145" t="s">
        <v>83</v>
      </c>
      <c r="M145" t="s">
        <v>22</v>
      </c>
      <c r="N145" t="s">
        <v>85</v>
      </c>
      <c r="O145">
        <v>99919442</v>
      </c>
      <c r="P145" t="s">
        <v>78</v>
      </c>
      <c r="Q145" t="s">
        <v>79</v>
      </c>
      <c r="R145" t="s">
        <v>44</v>
      </c>
    </row>
    <row r="146" spans="1:18" x14ac:dyDescent="0.3">
      <c r="A146">
        <v>146</v>
      </c>
      <c r="B146">
        <v>3815685674</v>
      </c>
      <c r="C146" s="1">
        <v>45083</v>
      </c>
      <c r="D146" s="1" t="str">
        <f>TEXT(Table1[[#This Row],[publishedAt]],"MMM")</f>
        <v>Jun</v>
      </c>
      <c r="E146" s="1" t="str">
        <f>TEXT(Table1[[#This Row],[publishedAt]],"YYY")</f>
        <v>2023</v>
      </c>
      <c r="F146" t="s">
        <v>443</v>
      </c>
      <c r="G146" t="s">
        <v>477</v>
      </c>
      <c r="H146" t="s">
        <v>478</v>
      </c>
      <c r="I146">
        <v>25</v>
      </c>
      <c r="J146" t="s">
        <v>479</v>
      </c>
      <c r="K146" t="s">
        <v>20</v>
      </c>
      <c r="L146" t="s">
        <v>83</v>
      </c>
      <c r="M146" t="s">
        <v>470</v>
      </c>
      <c r="N146" t="s">
        <v>118</v>
      </c>
      <c r="O146">
        <v>13398258</v>
      </c>
      <c r="P146" t="s">
        <v>24</v>
      </c>
      <c r="Q146" t="s">
        <v>25</v>
      </c>
      <c r="R146" t="s">
        <v>44</v>
      </c>
    </row>
    <row r="147" spans="1:18" x14ac:dyDescent="0.3">
      <c r="A147">
        <v>147</v>
      </c>
      <c r="B147">
        <v>3815641608</v>
      </c>
      <c r="C147" s="1">
        <v>45083</v>
      </c>
      <c r="D147" s="1" t="str">
        <f>TEXT(Table1[[#This Row],[publishedAt]],"MMM")</f>
        <v>Jun</v>
      </c>
      <c r="E147" s="1" t="str">
        <f>TEXT(Table1[[#This Row],[publishedAt]],"YYY")</f>
        <v>2023</v>
      </c>
      <c r="F147" t="s">
        <v>480</v>
      </c>
      <c r="G147" t="s">
        <v>481</v>
      </c>
      <c r="H147" t="s">
        <v>450</v>
      </c>
      <c r="I147">
        <v>104</v>
      </c>
      <c r="J147" t="s">
        <v>482</v>
      </c>
      <c r="K147" t="s">
        <v>20</v>
      </c>
      <c r="L147" t="s">
        <v>83</v>
      </c>
      <c r="M147" t="s">
        <v>483</v>
      </c>
      <c r="N147" t="s">
        <v>484</v>
      </c>
      <c r="O147">
        <v>72360208</v>
      </c>
      <c r="P147" t="s">
        <v>130</v>
      </c>
      <c r="Q147" t="s">
        <v>25</v>
      </c>
      <c r="R147" t="s">
        <v>44</v>
      </c>
    </row>
    <row r="148" spans="1:18" x14ac:dyDescent="0.3">
      <c r="A148">
        <v>148</v>
      </c>
      <c r="B148">
        <v>3804565230</v>
      </c>
      <c r="C148" s="1">
        <v>45309</v>
      </c>
      <c r="D148" s="1" t="str">
        <f>TEXT(Table1[[#This Row],[publishedAt]],"MMM")</f>
        <v>Jan</v>
      </c>
      <c r="E148" s="1" t="str">
        <f>TEXT(Table1[[#This Row],[publishedAt]],"YYY")</f>
        <v>2024</v>
      </c>
      <c r="F148" t="s">
        <v>485</v>
      </c>
      <c r="G148" t="s">
        <v>486</v>
      </c>
      <c r="H148" t="s">
        <v>45</v>
      </c>
      <c r="I148">
        <v>25</v>
      </c>
      <c r="J148" t="s">
        <v>487</v>
      </c>
      <c r="K148" t="s">
        <v>20</v>
      </c>
      <c r="L148" t="s">
        <v>21</v>
      </c>
      <c r="M148" t="s">
        <v>84</v>
      </c>
      <c r="N148" t="s">
        <v>440</v>
      </c>
      <c r="O148">
        <v>200921</v>
      </c>
      <c r="P148" t="s">
        <v>24</v>
      </c>
      <c r="Q148" t="s">
        <v>25</v>
      </c>
      <c r="R148" t="s">
        <v>26</v>
      </c>
    </row>
    <row r="149" spans="1:18" x14ac:dyDescent="0.3">
      <c r="A149">
        <v>149</v>
      </c>
      <c r="B149">
        <v>3769420853</v>
      </c>
      <c r="C149" s="1">
        <v>45313</v>
      </c>
      <c r="D149" s="1" t="str">
        <f>TEXT(Table1[[#This Row],[publishedAt]],"MMM")</f>
        <v>Jan</v>
      </c>
      <c r="E149" s="1" t="str">
        <f>TEXT(Table1[[#This Row],[publishedAt]],"YYY")</f>
        <v>2024</v>
      </c>
      <c r="F149" t="s">
        <v>488</v>
      </c>
      <c r="G149" t="s">
        <v>489</v>
      </c>
      <c r="H149" t="s">
        <v>38</v>
      </c>
      <c r="I149">
        <v>200</v>
      </c>
      <c r="J149" t="s">
        <v>490</v>
      </c>
      <c r="K149" t="s">
        <v>20</v>
      </c>
      <c r="L149" t="s">
        <v>83</v>
      </c>
      <c r="M149" t="s">
        <v>53</v>
      </c>
      <c r="N149" t="s">
        <v>41</v>
      </c>
      <c r="O149">
        <v>73061937</v>
      </c>
      <c r="P149" t="s">
        <v>62</v>
      </c>
      <c r="Q149" t="s">
        <v>63</v>
      </c>
      <c r="R149" t="s">
        <v>44</v>
      </c>
    </row>
    <row r="150" spans="1:18" x14ac:dyDescent="0.3">
      <c r="A150">
        <v>151</v>
      </c>
      <c r="B150">
        <v>3600599576</v>
      </c>
      <c r="C150" s="1">
        <v>45058</v>
      </c>
      <c r="D150" s="1" t="str">
        <f>TEXT(Table1[[#This Row],[publishedAt]],"MMM")</f>
        <v>May</v>
      </c>
      <c r="E150" s="1" t="str">
        <f>TEXT(Table1[[#This Row],[publishedAt]],"YYY")</f>
        <v>2023</v>
      </c>
      <c r="F150" t="s">
        <v>491</v>
      </c>
      <c r="G150" t="s">
        <v>295</v>
      </c>
      <c r="H150" t="s">
        <v>492</v>
      </c>
      <c r="I150">
        <v>71</v>
      </c>
      <c r="J150" t="s">
        <v>493</v>
      </c>
      <c r="K150" t="s">
        <v>20</v>
      </c>
      <c r="L150" t="s">
        <v>83</v>
      </c>
      <c r="M150" t="s">
        <v>22</v>
      </c>
      <c r="N150" t="s">
        <v>298</v>
      </c>
      <c r="O150">
        <v>14394699</v>
      </c>
      <c r="P150" t="s">
        <v>299</v>
      </c>
      <c r="Q150" t="s">
        <v>25</v>
      </c>
      <c r="R150" t="s">
        <v>26</v>
      </c>
    </row>
    <row r="151" spans="1:18" x14ac:dyDescent="0.3">
      <c r="A151">
        <v>152</v>
      </c>
      <c r="B151">
        <v>3811216077</v>
      </c>
      <c r="C151" s="1">
        <v>45316</v>
      </c>
      <c r="D151" s="1" t="str">
        <f>TEXT(Table1[[#This Row],[publishedAt]],"MMM")</f>
        <v>Jan</v>
      </c>
      <c r="E151" s="1" t="str">
        <f>TEXT(Table1[[#This Row],[publishedAt]],"YYY")</f>
        <v>2024</v>
      </c>
      <c r="F151" t="s">
        <v>364</v>
      </c>
      <c r="G151" t="s">
        <v>494</v>
      </c>
      <c r="H151" t="s">
        <v>38</v>
      </c>
      <c r="I151">
        <v>25</v>
      </c>
      <c r="J151" t="s">
        <v>495</v>
      </c>
      <c r="K151" t="s">
        <v>20</v>
      </c>
      <c r="L151" t="s">
        <v>40</v>
      </c>
      <c r="M151" t="s">
        <v>84</v>
      </c>
      <c r="N151" t="s">
        <v>496</v>
      </c>
      <c r="O151">
        <v>1009</v>
      </c>
      <c r="P151" t="s">
        <v>497</v>
      </c>
      <c r="Q151" t="s">
        <v>25</v>
      </c>
      <c r="R151" t="s">
        <v>44</v>
      </c>
    </row>
    <row r="152" spans="1:18" x14ac:dyDescent="0.3">
      <c r="A152">
        <v>153</v>
      </c>
      <c r="B152">
        <v>3630108707</v>
      </c>
      <c r="C152" s="1">
        <v>45089</v>
      </c>
      <c r="D152" s="1" t="str">
        <f>TEXT(Table1[[#This Row],[publishedAt]],"MMM")</f>
        <v>Jun</v>
      </c>
      <c r="E152" s="1" t="str">
        <f>TEXT(Table1[[#This Row],[publishedAt]],"YYY")</f>
        <v>2023</v>
      </c>
      <c r="F152" t="s">
        <v>364</v>
      </c>
      <c r="G152" t="s">
        <v>498</v>
      </c>
      <c r="H152" t="s">
        <v>499</v>
      </c>
      <c r="I152">
        <v>200</v>
      </c>
      <c r="J152" t="s">
        <v>500</v>
      </c>
      <c r="K152" t="s">
        <v>20</v>
      </c>
      <c r="L152" t="s">
        <v>83</v>
      </c>
      <c r="M152" t="s">
        <v>22</v>
      </c>
      <c r="N152" t="s">
        <v>85</v>
      </c>
      <c r="O152">
        <v>19178194</v>
      </c>
      <c r="P152" t="s">
        <v>161</v>
      </c>
      <c r="Q152" t="s">
        <v>105</v>
      </c>
      <c r="R152" t="s">
        <v>26</v>
      </c>
    </row>
    <row r="153" spans="1:18" x14ac:dyDescent="0.3">
      <c r="A153">
        <v>154</v>
      </c>
      <c r="B153">
        <v>3806114883</v>
      </c>
      <c r="C153" s="1">
        <v>45307</v>
      </c>
      <c r="D153" s="1" t="str">
        <f>TEXT(Table1[[#This Row],[publishedAt]],"MMM")</f>
        <v>Jan</v>
      </c>
      <c r="E153" s="1" t="str">
        <f>TEXT(Table1[[#This Row],[publishedAt]],"YYY")</f>
        <v>2024</v>
      </c>
      <c r="F153" t="s">
        <v>364</v>
      </c>
      <c r="G153" t="s">
        <v>501</v>
      </c>
      <c r="H153" t="s">
        <v>45</v>
      </c>
      <c r="I153">
        <v>25</v>
      </c>
      <c r="J153" t="s">
        <v>502</v>
      </c>
      <c r="K153" t="s">
        <v>20</v>
      </c>
      <c r="L153" t="s">
        <v>83</v>
      </c>
      <c r="M153" t="s">
        <v>22</v>
      </c>
      <c r="N153" t="s">
        <v>85</v>
      </c>
      <c r="O153">
        <v>97993570</v>
      </c>
      <c r="P153" t="s">
        <v>183</v>
      </c>
      <c r="Q153" t="s">
        <v>25</v>
      </c>
      <c r="R153" t="s">
        <v>26</v>
      </c>
    </row>
    <row r="154" spans="1:18" x14ac:dyDescent="0.3">
      <c r="A154">
        <v>155</v>
      </c>
      <c r="B154">
        <v>3820753766</v>
      </c>
      <c r="C154" s="1">
        <v>45083</v>
      </c>
      <c r="D154" s="1" t="str">
        <f>TEXT(Table1[[#This Row],[publishedAt]],"MMM")</f>
        <v>Jun</v>
      </c>
      <c r="E154" s="1" t="str">
        <f>TEXT(Table1[[#This Row],[publishedAt]],"YYY")</f>
        <v>2023</v>
      </c>
      <c r="F154" t="s">
        <v>503</v>
      </c>
      <c r="G154" t="s">
        <v>504</v>
      </c>
      <c r="H154" t="s">
        <v>505</v>
      </c>
      <c r="I154">
        <v>25</v>
      </c>
      <c r="J154" t="s">
        <v>506</v>
      </c>
      <c r="K154" t="s">
        <v>149</v>
      </c>
      <c r="L154" t="s">
        <v>21</v>
      </c>
      <c r="M154" t="s">
        <v>22</v>
      </c>
      <c r="N154" t="s">
        <v>507</v>
      </c>
      <c r="O154">
        <v>79110278</v>
      </c>
      <c r="P154" t="s">
        <v>24</v>
      </c>
      <c r="Q154" t="s">
        <v>25</v>
      </c>
      <c r="R154" t="s">
        <v>44</v>
      </c>
    </row>
    <row r="155" spans="1:18" x14ac:dyDescent="0.3">
      <c r="A155">
        <v>157</v>
      </c>
      <c r="B155">
        <v>3787175624</v>
      </c>
      <c r="C155" s="1">
        <v>45273</v>
      </c>
      <c r="D155" s="1" t="str">
        <f>TEXT(Table1[[#This Row],[publishedAt]],"MMM")</f>
        <v>Dec</v>
      </c>
      <c r="E155" s="1" t="str">
        <f>TEXT(Table1[[#This Row],[publishedAt]],"YYY")</f>
        <v>2023</v>
      </c>
      <c r="F155" t="s">
        <v>508</v>
      </c>
      <c r="G155" t="s">
        <v>509</v>
      </c>
      <c r="H155" t="s">
        <v>31</v>
      </c>
      <c r="I155">
        <v>35</v>
      </c>
      <c r="J155" t="s">
        <v>510</v>
      </c>
      <c r="K155" t="s">
        <v>20</v>
      </c>
      <c r="L155" t="s">
        <v>21</v>
      </c>
      <c r="M155" t="s">
        <v>22</v>
      </c>
      <c r="N155" t="s">
        <v>511</v>
      </c>
      <c r="O155">
        <v>13704743</v>
      </c>
      <c r="P155" t="s">
        <v>24</v>
      </c>
      <c r="Q155" t="s">
        <v>25</v>
      </c>
      <c r="R155" t="s">
        <v>26</v>
      </c>
    </row>
    <row r="156" spans="1:18" x14ac:dyDescent="0.3">
      <c r="A156">
        <v>158</v>
      </c>
      <c r="B156">
        <v>3598177616</v>
      </c>
      <c r="C156" s="1">
        <v>45051</v>
      </c>
      <c r="D156" s="1" t="str">
        <f>TEXT(Table1[[#This Row],[publishedAt]],"MMM")</f>
        <v>May</v>
      </c>
      <c r="E156" s="1" t="str">
        <f>TEXT(Table1[[#This Row],[publishedAt]],"YYY")</f>
        <v>2023</v>
      </c>
      <c r="F156" t="s">
        <v>364</v>
      </c>
      <c r="G156" t="s">
        <v>512</v>
      </c>
      <c r="H156" t="s">
        <v>296</v>
      </c>
      <c r="I156">
        <v>200</v>
      </c>
      <c r="J156" t="s">
        <v>513</v>
      </c>
      <c r="K156" t="s">
        <v>20</v>
      </c>
      <c r="L156" t="s">
        <v>83</v>
      </c>
      <c r="M156" t="s">
        <v>53</v>
      </c>
      <c r="N156" t="s">
        <v>94</v>
      </c>
      <c r="O156">
        <v>3602551</v>
      </c>
      <c r="P156" t="s">
        <v>24</v>
      </c>
      <c r="Q156" t="s">
        <v>25</v>
      </c>
      <c r="R156" t="s">
        <v>26</v>
      </c>
    </row>
    <row r="157" spans="1:18" x14ac:dyDescent="0.3">
      <c r="A157">
        <v>159</v>
      </c>
      <c r="B157">
        <v>3797594062</v>
      </c>
      <c r="C157" s="1">
        <v>45300</v>
      </c>
      <c r="D157" s="1" t="str">
        <f>TEXT(Table1[[#This Row],[publishedAt]],"MMM")</f>
        <v>Jan</v>
      </c>
      <c r="E157" s="1" t="str">
        <f>TEXT(Table1[[#This Row],[publishedAt]],"YYY")</f>
        <v>2024</v>
      </c>
      <c r="F157" t="s">
        <v>443</v>
      </c>
      <c r="G157" t="s">
        <v>514</v>
      </c>
      <c r="H157" t="s">
        <v>18</v>
      </c>
      <c r="I157">
        <v>152</v>
      </c>
      <c r="J157" t="s">
        <v>515</v>
      </c>
      <c r="K157" t="s">
        <v>175</v>
      </c>
      <c r="L157" t="s">
        <v>516</v>
      </c>
      <c r="M157" t="s">
        <v>84</v>
      </c>
      <c r="N157" t="s">
        <v>41</v>
      </c>
      <c r="O157">
        <v>61534</v>
      </c>
      <c r="P157" t="s">
        <v>24</v>
      </c>
      <c r="Q157" t="s">
        <v>25</v>
      </c>
      <c r="R157" t="s">
        <v>26</v>
      </c>
    </row>
    <row r="158" spans="1:18" x14ac:dyDescent="0.3">
      <c r="A158">
        <v>160</v>
      </c>
      <c r="B158">
        <v>3816339706</v>
      </c>
      <c r="C158" s="1">
        <v>45321</v>
      </c>
      <c r="D158" s="1" t="str">
        <f>TEXT(Table1[[#This Row],[publishedAt]],"MMM")</f>
        <v>Jan</v>
      </c>
      <c r="E158" s="1" t="str">
        <f>TEXT(Table1[[#This Row],[publishedAt]],"YYY")</f>
        <v>2024</v>
      </c>
      <c r="F158" t="s">
        <v>364</v>
      </c>
      <c r="G158" t="s">
        <v>517</v>
      </c>
      <c r="H158" t="s">
        <v>231</v>
      </c>
      <c r="I158">
        <v>200</v>
      </c>
      <c r="J158" t="s">
        <v>518</v>
      </c>
      <c r="K158" t="s">
        <v>20</v>
      </c>
      <c r="L158" t="s">
        <v>21</v>
      </c>
      <c r="M158" t="s">
        <v>22</v>
      </c>
      <c r="N158" t="s">
        <v>176</v>
      </c>
      <c r="O158">
        <v>10025230</v>
      </c>
      <c r="P158" t="s">
        <v>220</v>
      </c>
      <c r="Q158" t="s">
        <v>96</v>
      </c>
      <c r="R158" t="s">
        <v>44</v>
      </c>
    </row>
    <row r="159" spans="1:18" x14ac:dyDescent="0.3">
      <c r="A159">
        <v>161</v>
      </c>
      <c r="B159">
        <v>3787178159</v>
      </c>
      <c r="C159" s="1">
        <v>45273</v>
      </c>
      <c r="D159" s="1" t="str">
        <f>TEXT(Table1[[#This Row],[publishedAt]],"MMM")</f>
        <v>Dec</v>
      </c>
      <c r="E159" s="1" t="str">
        <f>TEXT(Table1[[#This Row],[publishedAt]],"YYY")</f>
        <v>2023</v>
      </c>
      <c r="F159" t="s">
        <v>508</v>
      </c>
      <c r="G159" t="s">
        <v>509</v>
      </c>
      <c r="H159" t="s">
        <v>31</v>
      </c>
      <c r="I159">
        <v>25</v>
      </c>
      <c r="J159" t="s">
        <v>510</v>
      </c>
      <c r="K159" t="s">
        <v>20</v>
      </c>
      <c r="L159" t="s">
        <v>21</v>
      </c>
      <c r="M159" t="s">
        <v>22</v>
      </c>
      <c r="N159" t="s">
        <v>511</v>
      </c>
      <c r="O159">
        <v>13704743</v>
      </c>
      <c r="P159" t="s">
        <v>104</v>
      </c>
      <c r="Q159" t="s">
        <v>105</v>
      </c>
      <c r="R159" t="s">
        <v>26</v>
      </c>
    </row>
    <row r="160" spans="1:18" x14ac:dyDescent="0.3">
      <c r="A160">
        <v>162</v>
      </c>
      <c r="B160">
        <v>3800925149</v>
      </c>
      <c r="C160" s="1">
        <v>45300</v>
      </c>
      <c r="D160" s="1" t="str">
        <f>TEXT(Table1[[#This Row],[publishedAt]],"MMM")</f>
        <v>Jan</v>
      </c>
      <c r="E160" s="1" t="str">
        <f>TEXT(Table1[[#This Row],[publishedAt]],"YYY")</f>
        <v>2024</v>
      </c>
      <c r="F160" t="s">
        <v>387</v>
      </c>
      <c r="G160" t="s">
        <v>519</v>
      </c>
      <c r="H160" t="s">
        <v>18</v>
      </c>
      <c r="I160">
        <v>56</v>
      </c>
      <c r="J160" t="s">
        <v>520</v>
      </c>
      <c r="K160" t="s">
        <v>20</v>
      </c>
      <c r="L160" t="s">
        <v>21</v>
      </c>
      <c r="M160" t="s">
        <v>22</v>
      </c>
      <c r="N160" t="s">
        <v>23</v>
      </c>
      <c r="O160">
        <v>2817399</v>
      </c>
      <c r="P160" t="s">
        <v>104</v>
      </c>
      <c r="Q160" t="s">
        <v>105</v>
      </c>
      <c r="R160" t="s">
        <v>26</v>
      </c>
    </row>
    <row r="161" spans="1:18" x14ac:dyDescent="0.3">
      <c r="A161">
        <v>163</v>
      </c>
      <c r="B161">
        <v>3820017168</v>
      </c>
      <c r="C161" s="1">
        <v>45323</v>
      </c>
      <c r="D161" s="1" t="str">
        <f>TEXT(Table1[[#This Row],[publishedAt]],"MMM")</f>
        <v>Feb</v>
      </c>
      <c r="E161" s="1" t="str">
        <f>TEXT(Table1[[#This Row],[publishedAt]],"YYY")</f>
        <v>2024</v>
      </c>
      <c r="F161" t="s">
        <v>521</v>
      </c>
      <c r="G161" t="s">
        <v>522</v>
      </c>
      <c r="H161" t="s">
        <v>146</v>
      </c>
      <c r="I161">
        <v>25</v>
      </c>
      <c r="J161" t="s">
        <v>523</v>
      </c>
      <c r="K161" t="s">
        <v>149</v>
      </c>
      <c r="L161" t="s">
        <v>21</v>
      </c>
      <c r="M161" t="s">
        <v>243</v>
      </c>
      <c r="N161" t="s">
        <v>85</v>
      </c>
      <c r="O161">
        <v>7933274</v>
      </c>
      <c r="P161" t="s">
        <v>524</v>
      </c>
      <c r="Q161" t="s">
        <v>48</v>
      </c>
      <c r="R161" t="s">
        <v>44</v>
      </c>
    </row>
    <row r="162" spans="1:18" x14ac:dyDescent="0.3">
      <c r="A162">
        <v>164</v>
      </c>
      <c r="B162">
        <v>3819596034</v>
      </c>
      <c r="C162" s="1">
        <v>45323</v>
      </c>
      <c r="D162" s="1" t="str">
        <f>TEXT(Table1[[#This Row],[publishedAt]],"MMM")</f>
        <v>Feb</v>
      </c>
      <c r="E162" s="1" t="str">
        <f>TEXT(Table1[[#This Row],[publishedAt]],"YYY")</f>
        <v>2024</v>
      </c>
      <c r="F162" t="s">
        <v>525</v>
      </c>
      <c r="G162" t="s">
        <v>526</v>
      </c>
      <c r="H162" t="s">
        <v>146</v>
      </c>
      <c r="I162">
        <v>25</v>
      </c>
      <c r="J162" t="s">
        <v>527</v>
      </c>
      <c r="K162" t="s">
        <v>20</v>
      </c>
      <c r="L162" t="s">
        <v>83</v>
      </c>
      <c r="M162" t="s">
        <v>528</v>
      </c>
      <c r="N162" t="s">
        <v>529</v>
      </c>
      <c r="O162">
        <v>1431</v>
      </c>
      <c r="P162" t="s">
        <v>530</v>
      </c>
      <c r="Q162" t="s">
        <v>43</v>
      </c>
      <c r="R162" t="s">
        <v>44</v>
      </c>
    </row>
    <row r="163" spans="1:18" x14ac:dyDescent="0.3">
      <c r="A163">
        <v>165</v>
      </c>
      <c r="B163">
        <v>3817311701</v>
      </c>
      <c r="C163" s="1">
        <v>45322</v>
      </c>
      <c r="D163" s="1" t="str">
        <f>TEXT(Table1[[#This Row],[publishedAt]],"MMM")</f>
        <v>Jan</v>
      </c>
      <c r="E163" s="1" t="str">
        <f>TEXT(Table1[[#This Row],[publishedAt]],"YYY")</f>
        <v>2024</v>
      </c>
      <c r="F163" t="s">
        <v>531</v>
      </c>
      <c r="G163" t="s">
        <v>532</v>
      </c>
      <c r="H163" t="s">
        <v>209</v>
      </c>
      <c r="I163">
        <v>132</v>
      </c>
      <c r="J163" t="s">
        <v>533</v>
      </c>
      <c r="K163" t="s">
        <v>20</v>
      </c>
      <c r="L163" t="s">
        <v>21</v>
      </c>
      <c r="M163" t="s">
        <v>22</v>
      </c>
      <c r="N163" t="s">
        <v>534</v>
      </c>
      <c r="O163">
        <v>1911964</v>
      </c>
      <c r="P163" t="s">
        <v>261</v>
      </c>
      <c r="Q163" t="s">
        <v>63</v>
      </c>
      <c r="R163" t="s">
        <v>44</v>
      </c>
    </row>
    <row r="164" spans="1:18" x14ac:dyDescent="0.3">
      <c r="A164">
        <v>166</v>
      </c>
      <c r="B164">
        <v>3817015134</v>
      </c>
      <c r="C164" s="1">
        <v>45320</v>
      </c>
      <c r="D164" s="1" t="str">
        <f>TEXT(Table1[[#This Row],[publishedAt]],"MMM")</f>
        <v>Jan</v>
      </c>
      <c r="E164" s="1" t="str">
        <f>TEXT(Table1[[#This Row],[publishedAt]],"YYY")</f>
        <v>2024</v>
      </c>
      <c r="F164" t="s">
        <v>443</v>
      </c>
      <c r="G164" t="s">
        <v>535</v>
      </c>
      <c r="H164" t="s">
        <v>102</v>
      </c>
      <c r="I164">
        <v>95</v>
      </c>
      <c r="J164" t="s">
        <v>536</v>
      </c>
      <c r="K164" t="s">
        <v>20</v>
      </c>
      <c r="L164" t="s">
        <v>83</v>
      </c>
      <c r="M164" t="s">
        <v>84</v>
      </c>
      <c r="N164" t="s">
        <v>537</v>
      </c>
      <c r="O164">
        <v>13191366</v>
      </c>
      <c r="P164" t="s">
        <v>78</v>
      </c>
      <c r="Q164" t="s">
        <v>79</v>
      </c>
      <c r="R164" t="s">
        <v>44</v>
      </c>
    </row>
    <row r="165" spans="1:18" x14ac:dyDescent="0.3">
      <c r="A165">
        <v>167</v>
      </c>
      <c r="B165">
        <v>3787172865</v>
      </c>
      <c r="C165" s="1">
        <v>45273</v>
      </c>
      <c r="D165" s="1" t="str">
        <f>TEXT(Table1[[#This Row],[publishedAt]],"MMM")</f>
        <v>Dec</v>
      </c>
      <c r="E165" s="1" t="str">
        <f>TEXT(Table1[[#This Row],[publishedAt]],"YYY")</f>
        <v>2023</v>
      </c>
      <c r="F165" t="s">
        <v>508</v>
      </c>
      <c r="G165" t="s">
        <v>509</v>
      </c>
      <c r="H165" t="s">
        <v>31</v>
      </c>
      <c r="I165">
        <v>36</v>
      </c>
      <c r="J165" t="s">
        <v>510</v>
      </c>
      <c r="K165" t="s">
        <v>20</v>
      </c>
      <c r="L165" t="s">
        <v>21</v>
      </c>
      <c r="M165" t="s">
        <v>22</v>
      </c>
      <c r="N165" t="s">
        <v>511</v>
      </c>
      <c r="O165">
        <v>13704743</v>
      </c>
      <c r="P165" t="s">
        <v>161</v>
      </c>
      <c r="Q165" t="s">
        <v>105</v>
      </c>
      <c r="R165" t="s">
        <v>26</v>
      </c>
    </row>
    <row r="166" spans="1:18" x14ac:dyDescent="0.3">
      <c r="A166">
        <v>169</v>
      </c>
      <c r="B166">
        <v>3816115651</v>
      </c>
      <c r="C166" s="1">
        <v>45083</v>
      </c>
      <c r="D166" s="1" t="str">
        <f>TEXT(Table1[[#This Row],[publishedAt]],"MMM")</f>
        <v>Jun</v>
      </c>
      <c r="E166" s="1" t="str">
        <f>TEXT(Table1[[#This Row],[publishedAt]],"YYY")</f>
        <v>2023</v>
      </c>
      <c r="F166" t="s">
        <v>538</v>
      </c>
      <c r="G166" t="s">
        <v>37</v>
      </c>
      <c r="H166" t="s">
        <v>539</v>
      </c>
      <c r="I166">
        <v>25</v>
      </c>
      <c r="J166" t="s">
        <v>540</v>
      </c>
      <c r="K166" t="s">
        <v>20</v>
      </c>
      <c r="L166" t="s">
        <v>40</v>
      </c>
      <c r="M166" t="s">
        <v>22</v>
      </c>
      <c r="N166" t="s">
        <v>41</v>
      </c>
      <c r="O166">
        <v>1035</v>
      </c>
      <c r="P166" t="s">
        <v>24</v>
      </c>
      <c r="Q166" t="s">
        <v>25</v>
      </c>
      <c r="R166" t="s">
        <v>44</v>
      </c>
    </row>
    <row r="167" spans="1:18" x14ac:dyDescent="0.3">
      <c r="A167">
        <v>170</v>
      </c>
      <c r="B167">
        <v>3780646150</v>
      </c>
      <c r="C167" s="1">
        <v>45273</v>
      </c>
      <c r="D167" s="1" t="str">
        <f>TEXT(Table1[[#This Row],[publishedAt]],"MMM")</f>
        <v>Dec</v>
      </c>
      <c r="E167" s="1" t="str">
        <f>TEXT(Table1[[#This Row],[publishedAt]],"YYY")</f>
        <v>2023</v>
      </c>
      <c r="F167" t="s">
        <v>541</v>
      </c>
      <c r="G167" t="s">
        <v>542</v>
      </c>
      <c r="H167" t="s">
        <v>31</v>
      </c>
      <c r="I167">
        <v>36</v>
      </c>
      <c r="J167" t="s">
        <v>543</v>
      </c>
      <c r="K167" t="s">
        <v>20</v>
      </c>
      <c r="L167" t="s">
        <v>21</v>
      </c>
      <c r="M167" t="s">
        <v>84</v>
      </c>
      <c r="N167" t="s">
        <v>440</v>
      </c>
      <c r="O167">
        <v>85960733</v>
      </c>
      <c r="P167" t="s">
        <v>24</v>
      </c>
      <c r="Q167" t="s">
        <v>25</v>
      </c>
      <c r="R167" t="s">
        <v>26</v>
      </c>
    </row>
    <row r="168" spans="1:18" x14ac:dyDescent="0.3">
      <c r="A168">
        <v>171</v>
      </c>
      <c r="B168">
        <v>3808091954</v>
      </c>
      <c r="C168" s="1">
        <v>45313</v>
      </c>
      <c r="D168" s="1" t="str">
        <f>TEXT(Table1[[#This Row],[publishedAt]],"MMM")</f>
        <v>Jan</v>
      </c>
      <c r="E168" s="1" t="str">
        <f>TEXT(Table1[[#This Row],[publishedAt]],"YYY")</f>
        <v>2024</v>
      </c>
      <c r="F168" t="s">
        <v>364</v>
      </c>
      <c r="G168" t="s">
        <v>494</v>
      </c>
      <c r="H168" t="s">
        <v>38</v>
      </c>
      <c r="I168">
        <v>25</v>
      </c>
      <c r="J168" t="s">
        <v>544</v>
      </c>
      <c r="K168" t="s">
        <v>20</v>
      </c>
      <c r="L168" t="s">
        <v>40</v>
      </c>
      <c r="M168" t="s">
        <v>84</v>
      </c>
      <c r="N168" t="s">
        <v>496</v>
      </c>
      <c r="O168">
        <v>1009</v>
      </c>
      <c r="P168" t="s">
        <v>497</v>
      </c>
      <c r="Q168" t="s">
        <v>25</v>
      </c>
      <c r="R168" t="s">
        <v>44</v>
      </c>
    </row>
    <row r="169" spans="1:18" x14ac:dyDescent="0.3">
      <c r="A169">
        <v>172</v>
      </c>
      <c r="B169">
        <v>3627621034</v>
      </c>
      <c r="C169" s="1">
        <v>45083</v>
      </c>
      <c r="D169" s="1" t="str">
        <f>TEXT(Table1[[#This Row],[publishedAt]],"MMM")</f>
        <v>Jun</v>
      </c>
      <c r="E169" s="1" t="str">
        <f>TEXT(Table1[[#This Row],[publishedAt]],"YYY")</f>
        <v>2023</v>
      </c>
      <c r="F169" t="s">
        <v>387</v>
      </c>
      <c r="G169" t="s">
        <v>545</v>
      </c>
      <c r="H169" t="s">
        <v>492</v>
      </c>
      <c r="I169">
        <v>36</v>
      </c>
      <c r="J169" t="s">
        <v>546</v>
      </c>
      <c r="K169" t="s">
        <v>20</v>
      </c>
      <c r="L169" t="s">
        <v>83</v>
      </c>
      <c r="M169" t="s">
        <v>22</v>
      </c>
      <c r="N169" t="s">
        <v>23</v>
      </c>
      <c r="O169">
        <v>14441389</v>
      </c>
      <c r="P169" t="s">
        <v>299</v>
      </c>
      <c r="Q169" t="s">
        <v>25</v>
      </c>
      <c r="R169" t="s">
        <v>26</v>
      </c>
    </row>
    <row r="170" spans="1:18" x14ac:dyDescent="0.3">
      <c r="A170">
        <v>174</v>
      </c>
      <c r="B170">
        <v>3816330075</v>
      </c>
      <c r="C170" s="1">
        <v>45321</v>
      </c>
      <c r="D170" s="1" t="str">
        <f>TEXT(Table1[[#This Row],[publishedAt]],"MMM")</f>
        <v>Jan</v>
      </c>
      <c r="E170" s="1" t="str">
        <f>TEXT(Table1[[#This Row],[publishedAt]],"YYY")</f>
        <v>2024</v>
      </c>
      <c r="F170" t="s">
        <v>364</v>
      </c>
      <c r="G170" t="s">
        <v>547</v>
      </c>
      <c r="H170" t="s">
        <v>231</v>
      </c>
      <c r="I170">
        <v>200</v>
      </c>
      <c r="J170" t="s">
        <v>548</v>
      </c>
      <c r="K170" t="s">
        <v>20</v>
      </c>
      <c r="L170" t="s">
        <v>21</v>
      </c>
      <c r="M170" t="s">
        <v>217</v>
      </c>
      <c r="N170" t="s">
        <v>180</v>
      </c>
      <c r="O170">
        <v>77899809</v>
      </c>
      <c r="P170" t="s">
        <v>104</v>
      </c>
      <c r="Q170" t="s">
        <v>105</v>
      </c>
      <c r="R170" t="s">
        <v>44</v>
      </c>
    </row>
    <row r="171" spans="1:18" x14ac:dyDescent="0.3">
      <c r="A171">
        <v>175</v>
      </c>
      <c r="B171">
        <v>3796362292</v>
      </c>
      <c r="C171" s="1">
        <v>45299</v>
      </c>
      <c r="D171" s="1" t="str">
        <f>TEXT(Table1[[#This Row],[publishedAt]],"MMM")</f>
        <v>Jan</v>
      </c>
      <c r="E171" s="1" t="str">
        <f>TEXT(Table1[[#This Row],[publishedAt]],"YYY")</f>
        <v>2024</v>
      </c>
      <c r="F171" t="s">
        <v>364</v>
      </c>
      <c r="G171" t="s">
        <v>549</v>
      </c>
      <c r="H171" t="s">
        <v>18</v>
      </c>
      <c r="I171">
        <v>200</v>
      </c>
      <c r="J171" t="s">
        <v>550</v>
      </c>
      <c r="K171" t="s">
        <v>20</v>
      </c>
      <c r="L171" t="s">
        <v>83</v>
      </c>
      <c r="M171" t="s">
        <v>243</v>
      </c>
      <c r="N171" t="s">
        <v>551</v>
      </c>
      <c r="O171">
        <v>1353</v>
      </c>
      <c r="P171" t="s">
        <v>42</v>
      </c>
      <c r="Q171" t="s">
        <v>43</v>
      </c>
      <c r="R171" t="s">
        <v>26</v>
      </c>
    </row>
    <row r="172" spans="1:18" x14ac:dyDescent="0.3">
      <c r="A172">
        <v>176</v>
      </c>
      <c r="B172">
        <v>3798188475</v>
      </c>
      <c r="C172" s="1">
        <v>45302</v>
      </c>
      <c r="D172" s="1" t="str">
        <f>TEXT(Table1[[#This Row],[publishedAt]],"MMM")</f>
        <v>Jan</v>
      </c>
      <c r="E172" s="1" t="str">
        <f>TEXT(Table1[[#This Row],[publishedAt]],"YYY")</f>
        <v>2024</v>
      </c>
      <c r="F172" t="s">
        <v>387</v>
      </c>
      <c r="G172" t="s">
        <v>552</v>
      </c>
      <c r="H172" t="s">
        <v>18</v>
      </c>
      <c r="I172">
        <v>200</v>
      </c>
      <c r="J172" t="s">
        <v>553</v>
      </c>
      <c r="K172" t="s">
        <v>20</v>
      </c>
      <c r="L172" t="s">
        <v>83</v>
      </c>
      <c r="M172" t="s">
        <v>554</v>
      </c>
      <c r="N172" t="s">
        <v>85</v>
      </c>
      <c r="O172">
        <v>14567926</v>
      </c>
      <c r="P172" t="s">
        <v>24</v>
      </c>
      <c r="Q172" t="s">
        <v>25</v>
      </c>
      <c r="R172" t="s">
        <v>26</v>
      </c>
    </row>
    <row r="173" spans="1:18" x14ac:dyDescent="0.3">
      <c r="A173">
        <v>177</v>
      </c>
      <c r="B173">
        <v>3802054665</v>
      </c>
      <c r="C173" s="1">
        <v>45306</v>
      </c>
      <c r="D173" s="1" t="str">
        <f>TEXT(Table1[[#This Row],[publishedAt]],"MMM")</f>
        <v>Jan</v>
      </c>
      <c r="E173" s="1" t="str">
        <f>TEXT(Table1[[#This Row],[publishedAt]],"YYY")</f>
        <v>2024</v>
      </c>
      <c r="F173" t="s">
        <v>364</v>
      </c>
      <c r="G173" t="s">
        <v>555</v>
      </c>
      <c r="H173" t="s">
        <v>45</v>
      </c>
      <c r="I173">
        <v>79</v>
      </c>
      <c r="J173" t="s">
        <v>556</v>
      </c>
      <c r="K173" t="s">
        <v>20</v>
      </c>
      <c r="L173" t="s">
        <v>83</v>
      </c>
      <c r="M173" t="s">
        <v>557</v>
      </c>
      <c r="N173" t="s">
        <v>558</v>
      </c>
      <c r="O173">
        <v>12770</v>
      </c>
      <c r="P173" t="s">
        <v>559</v>
      </c>
      <c r="Q173" t="s">
        <v>25</v>
      </c>
      <c r="R173" t="s">
        <v>26</v>
      </c>
    </row>
    <row r="174" spans="1:18" x14ac:dyDescent="0.3">
      <c r="A174">
        <v>178</v>
      </c>
      <c r="B174">
        <v>3817020811</v>
      </c>
      <c r="C174" s="1">
        <v>45322</v>
      </c>
      <c r="D174" s="1" t="str">
        <f>TEXT(Table1[[#This Row],[publishedAt]],"MMM")</f>
        <v>Jan</v>
      </c>
      <c r="E174" s="1" t="str">
        <f>TEXT(Table1[[#This Row],[publishedAt]],"YYY")</f>
        <v>2024</v>
      </c>
      <c r="F174" t="s">
        <v>364</v>
      </c>
      <c r="G174" t="s">
        <v>560</v>
      </c>
      <c r="H174" t="s">
        <v>209</v>
      </c>
      <c r="I174">
        <v>200</v>
      </c>
      <c r="J174" t="s">
        <v>561</v>
      </c>
      <c r="K174" t="s">
        <v>20</v>
      </c>
      <c r="L174" t="s">
        <v>83</v>
      </c>
      <c r="M174" t="s">
        <v>562</v>
      </c>
      <c r="N174" t="s">
        <v>563</v>
      </c>
      <c r="O174">
        <v>1203364</v>
      </c>
      <c r="P174" t="s">
        <v>130</v>
      </c>
      <c r="Q174" t="s">
        <v>25</v>
      </c>
      <c r="R174" t="s">
        <v>44</v>
      </c>
    </row>
    <row r="175" spans="1:18" x14ac:dyDescent="0.3">
      <c r="A175">
        <v>179</v>
      </c>
      <c r="B175">
        <v>3813059953</v>
      </c>
      <c r="C175" s="1">
        <v>45320</v>
      </c>
      <c r="D175" s="1" t="str">
        <f>TEXT(Table1[[#This Row],[publishedAt]],"MMM")</f>
        <v>Jan</v>
      </c>
      <c r="E175" s="1" t="str">
        <f>TEXT(Table1[[#This Row],[publishedAt]],"YYY")</f>
        <v>2024</v>
      </c>
      <c r="F175" t="s">
        <v>364</v>
      </c>
      <c r="G175" t="s">
        <v>564</v>
      </c>
      <c r="H175" t="s">
        <v>102</v>
      </c>
      <c r="I175">
        <v>200</v>
      </c>
      <c r="J175" t="s">
        <v>565</v>
      </c>
      <c r="K175" t="s">
        <v>20</v>
      </c>
      <c r="L175" t="s">
        <v>89</v>
      </c>
      <c r="M175" t="s">
        <v>566</v>
      </c>
      <c r="N175" t="s">
        <v>567</v>
      </c>
      <c r="O175">
        <v>78706410</v>
      </c>
      <c r="P175" t="s">
        <v>95</v>
      </c>
      <c r="Q175" t="s">
        <v>96</v>
      </c>
      <c r="R175" t="s">
        <v>44</v>
      </c>
    </row>
    <row r="176" spans="1:18" x14ac:dyDescent="0.3">
      <c r="A176">
        <v>180</v>
      </c>
      <c r="B176">
        <v>3816934232</v>
      </c>
      <c r="C176" s="1">
        <v>45296</v>
      </c>
      <c r="D176" s="1" t="str">
        <f>TEXT(Table1[[#This Row],[publishedAt]],"MMM")</f>
        <v>Jan</v>
      </c>
      <c r="E176" s="1" t="str">
        <f>TEXT(Table1[[#This Row],[publishedAt]],"YYY")</f>
        <v>2024</v>
      </c>
      <c r="F176" t="s">
        <v>568</v>
      </c>
      <c r="G176" t="s">
        <v>569</v>
      </c>
      <c r="H176" t="s">
        <v>66</v>
      </c>
      <c r="I176">
        <v>25</v>
      </c>
      <c r="J176" t="s">
        <v>570</v>
      </c>
      <c r="K176" t="s">
        <v>20</v>
      </c>
      <c r="L176" t="s">
        <v>21</v>
      </c>
      <c r="M176" t="s">
        <v>243</v>
      </c>
      <c r="N176" t="s">
        <v>85</v>
      </c>
      <c r="O176">
        <v>11380450</v>
      </c>
      <c r="P176" t="s">
        <v>24</v>
      </c>
      <c r="Q176" t="s">
        <v>25</v>
      </c>
      <c r="R176" t="s">
        <v>26</v>
      </c>
    </row>
    <row r="177" spans="1:18" x14ac:dyDescent="0.3">
      <c r="A177">
        <v>181</v>
      </c>
      <c r="B177">
        <v>3811704002</v>
      </c>
      <c r="C177" s="1">
        <v>45314</v>
      </c>
      <c r="D177" s="1" t="str">
        <f>TEXT(Table1[[#This Row],[publishedAt]],"MMM")</f>
        <v>Jan</v>
      </c>
      <c r="E177" s="1" t="str">
        <f>TEXT(Table1[[#This Row],[publishedAt]],"YYY")</f>
        <v>2024</v>
      </c>
      <c r="F177" t="s">
        <v>571</v>
      </c>
      <c r="G177" t="s">
        <v>108</v>
      </c>
      <c r="H177" t="s">
        <v>38</v>
      </c>
      <c r="I177">
        <v>66</v>
      </c>
      <c r="J177" t="s">
        <v>572</v>
      </c>
      <c r="K177" t="s">
        <v>20</v>
      </c>
      <c r="L177" t="s">
        <v>40</v>
      </c>
      <c r="M177" t="s">
        <v>573</v>
      </c>
      <c r="N177" t="s">
        <v>110</v>
      </c>
      <c r="O177">
        <v>1441</v>
      </c>
      <c r="P177" t="s">
        <v>24</v>
      </c>
      <c r="Q177" t="s">
        <v>25</v>
      </c>
      <c r="R177" t="s">
        <v>44</v>
      </c>
    </row>
    <row r="178" spans="1:18" x14ac:dyDescent="0.3">
      <c r="A178">
        <v>182</v>
      </c>
      <c r="B178">
        <v>3806662106</v>
      </c>
      <c r="C178" s="1">
        <v>45308</v>
      </c>
      <c r="D178" s="1" t="str">
        <f>TEXT(Table1[[#This Row],[publishedAt]],"MMM")</f>
        <v>Jan</v>
      </c>
      <c r="E178" s="1" t="str">
        <f>TEXT(Table1[[#This Row],[publishedAt]],"YYY")</f>
        <v>2024</v>
      </c>
      <c r="F178" t="s">
        <v>364</v>
      </c>
      <c r="G178" t="s">
        <v>574</v>
      </c>
      <c r="H178" t="s">
        <v>45</v>
      </c>
      <c r="I178">
        <v>75</v>
      </c>
      <c r="J178" t="s">
        <v>575</v>
      </c>
      <c r="K178" t="s">
        <v>20</v>
      </c>
      <c r="L178" t="s">
        <v>89</v>
      </c>
      <c r="M178" t="s">
        <v>84</v>
      </c>
      <c r="N178" t="s">
        <v>576</v>
      </c>
      <c r="O178">
        <v>10086048</v>
      </c>
      <c r="P178" t="s">
        <v>24</v>
      </c>
      <c r="Q178" t="s">
        <v>25</v>
      </c>
      <c r="R178" t="s">
        <v>26</v>
      </c>
    </row>
    <row r="179" spans="1:18" x14ac:dyDescent="0.3">
      <c r="A179">
        <v>183</v>
      </c>
      <c r="B179">
        <v>3818165944</v>
      </c>
      <c r="C179" s="1">
        <v>45323</v>
      </c>
      <c r="D179" s="1" t="str">
        <f>TEXT(Table1[[#This Row],[publishedAt]],"MMM")</f>
        <v>Feb</v>
      </c>
      <c r="E179" s="1" t="str">
        <f>TEXT(Table1[[#This Row],[publishedAt]],"YYY")</f>
        <v>2024</v>
      </c>
      <c r="F179" t="s">
        <v>577</v>
      </c>
      <c r="G179" t="s">
        <v>578</v>
      </c>
      <c r="H179" t="s">
        <v>146</v>
      </c>
      <c r="I179">
        <v>95</v>
      </c>
      <c r="J179" t="s">
        <v>579</v>
      </c>
      <c r="K179" t="s">
        <v>20</v>
      </c>
      <c r="L179" t="s">
        <v>21</v>
      </c>
      <c r="M179" t="s">
        <v>22</v>
      </c>
      <c r="N179" t="s">
        <v>23</v>
      </c>
      <c r="O179">
        <v>86359357</v>
      </c>
      <c r="P179" t="s">
        <v>135</v>
      </c>
      <c r="Q179" t="s">
        <v>136</v>
      </c>
      <c r="R179" t="s">
        <v>44</v>
      </c>
    </row>
    <row r="180" spans="1:18" x14ac:dyDescent="0.3">
      <c r="A180">
        <v>184</v>
      </c>
      <c r="B180">
        <v>3818147647</v>
      </c>
      <c r="C180" s="1">
        <v>45323</v>
      </c>
      <c r="D180" s="1" t="str">
        <f>TEXT(Table1[[#This Row],[publishedAt]],"MMM")</f>
        <v>Feb</v>
      </c>
      <c r="E180" s="1" t="str">
        <f>TEXT(Table1[[#This Row],[publishedAt]],"YYY")</f>
        <v>2024</v>
      </c>
      <c r="F180" t="s">
        <v>580</v>
      </c>
      <c r="G180" t="s">
        <v>581</v>
      </c>
      <c r="H180" t="s">
        <v>146</v>
      </c>
      <c r="I180">
        <v>25</v>
      </c>
      <c r="J180" t="s">
        <v>582</v>
      </c>
      <c r="K180" t="s">
        <v>20</v>
      </c>
      <c r="L180" t="s">
        <v>40</v>
      </c>
      <c r="M180" t="s">
        <v>243</v>
      </c>
      <c r="N180" t="s">
        <v>85</v>
      </c>
      <c r="O180">
        <v>157240</v>
      </c>
      <c r="P180" t="s">
        <v>104</v>
      </c>
      <c r="Q180" t="s">
        <v>105</v>
      </c>
      <c r="R180" t="s">
        <v>44</v>
      </c>
    </row>
    <row r="181" spans="1:18" x14ac:dyDescent="0.3">
      <c r="A181">
        <v>185</v>
      </c>
      <c r="B181">
        <v>3820752916</v>
      </c>
      <c r="C181" s="1">
        <v>45083</v>
      </c>
      <c r="D181" s="1" t="str">
        <f>TEXT(Table1[[#This Row],[publishedAt]],"MMM")</f>
        <v>Jun</v>
      </c>
      <c r="E181" s="1" t="str">
        <f>TEXT(Table1[[#This Row],[publishedAt]],"YYY")</f>
        <v>2023</v>
      </c>
      <c r="F181" t="s">
        <v>434</v>
      </c>
      <c r="G181" t="s">
        <v>583</v>
      </c>
      <c r="H181" t="s">
        <v>505</v>
      </c>
      <c r="I181">
        <v>25</v>
      </c>
      <c r="J181" t="s">
        <v>584</v>
      </c>
      <c r="K181" t="s">
        <v>149</v>
      </c>
      <c r="L181" t="s">
        <v>21</v>
      </c>
      <c r="M181" t="s">
        <v>22</v>
      </c>
      <c r="N181" t="s">
        <v>34</v>
      </c>
      <c r="O181">
        <v>3044092</v>
      </c>
      <c r="P181" t="s">
        <v>47</v>
      </c>
      <c r="Q181" t="s">
        <v>48</v>
      </c>
      <c r="R181" t="s">
        <v>44</v>
      </c>
    </row>
    <row r="182" spans="1:18" x14ac:dyDescent="0.3">
      <c r="A182">
        <v>186</v>
      </c>
      <c r="B182">
        <v>3803001926</v>
      </c>
      <c r="C182" s="1">
        <v>45307</v>
      </c>
      <c r="D182" s="1" t="str">
        <f>TEXT(Table1[[#This Row],[publishedAt]],"MMM")</f>
        <v>Jan</v>
      </c>
      <c r="E182" s="1" t="str">
        <f>TEXT(Table1[[#This Row],[publishedAt]],"YYY")</f>
        <v>2024</v>
      </c>
      <c r="F182" t="s">
        <v>364</v>
      </c>
      <c r="G182" t="s">
        <v>574</v>
      </c>
      <c r="H182" t="s">
        <v>45</v>
      </c>
      <c r="I182">
        <v>48</v>
      </c>
      <c r="J182" t="s">
        <v>585</v>
      </c>
      <c r="K182" t="s">
        <v>20</v>
      </c>
      <c r="L182" t="s">
        <v>33</v>
      </c>
      <c r="M182" t="s">
        <v>586</v>
      </c>
      <c r="N182" t="s">
        <v>587</v>
      </c>
      <c r="O182">
        <v>10086048</v>
      </c>
      <c r="P182" t="s">
        <v>130</v>
      </c>
      <c r="Q182" t="s">
        <v>25</v>
      </c>
      <c r="R182" t="s">
        <v>26</v>
      </c>
    </row>
    <row r="183" spans="1:18" x14ac:dyDescent="0.3">
      <c r="A183">
        <v>187</v>
      </c>
      <c r="B183">
        <v>3817473540</v>
      </c>
      <c r="C183" s="1">
        <v>45321</v>
      </c>
      <c r="D183" s="1" t="str">
        <f>TEXT(Table1[[#This Row],[publishedAt]],"MMM")</f>
        <v>Jan</v>
      </c>
      <c r="E183" s="1" t="str">
        <f>TEXT(Table1[[#This Row],[publishedAt]],"YYY")</f>
        <v>2024</v>
      </c>
      <c r="F183" t="s">
        <v>364</v>
      </c>
      <c r="G183" t="s">
        <v>588</v>
      </c>
      <c r="H183" t="s">
        <v>102</v>
      </c>
      <c r="I183">
        <v>79</v>
      </c>
      <c r="J183" t="s">
        <v>589</v>
      </c>
      <c r="K183" t="s">
        <v>20</v>
      </c>
      <c r="L183" t="s">
        <v>83</v>
      </c>
      <c r="M183" t="s">
        <v>243</v>
      </c>
      <c r="N183" t="s">
        <v>85</v>
      </c>
      <c r="O183">
        <v>209534</v>
      </c>
      <c r="P183" t="s">
        <v>24</v>
      </c>
      <c r="Q183" t="s">
        <v>25</v>
      </c>
      <c r="R183" t="s">
        <v>44</v>
      </c>
    </row>
    <row r="184" spans="1:18" x14ac:dyDescent="0.3">
      <c r="A184">
        <v>188</v>
      </c>
      <c r="B184">
        <v>3800560737</v>
      </c>
      <c r="C184" s="1">
        <v>45303</v>
      </c>
      <c r="D184" s="1" t="str">
        <f>TEXT(Table1[[#This Row],[publishedAt]],"MMM")</f>
        <v>Jan</v>
      </c>
      <c r="E184" s="1" t="str">
        <f>TEXT(Table1[[#This Row],[publishedAt]],"YYY")</f>
        <v>2024</v>
      </c>
      <c r="F184" t="s">
        <v>364</v>
      </c>
      <c r="G184" t="s">
        <v>574</v>
      </c>
      <c r="H184" t="s">
        <v>18</v>
      </c>
      <c r="I184">
        <v>186</v>
      </c>
      <c r="J184" t="s">
        <v>590</v>
      </c>
      <c r="K184" t="s">
        <v>20</v>
      </c>
      <c r="L184" t="s">
        <v>83</v>
      </c>
      <c r="M184" t="s">
        <v>225</v>
      </c>
      <c r="N184" t="s">
        <v>576</v>
      </c>
      <c r="O184">
        <v>10086048</v>
      </c>
      <c r="P184" t="s">
        <v>559</v>
      </c>
      <c r="Q184" t="s">
        <v>25</v>
      </c>
      <c r="R184" t="s">
        <v>26</v>
      </c>
    </row>
    <row r="185" spans="1:18" x14ac:dyDescent="0.3">
      <c r="A185">
        <v>189</v>
      </c>
      <c r="B185">
        <v>3799265305</v>
      </c>
      <c r="C185" s="1">
        <v>45302</v>
      </c>
      <c r="D185" s="1" t="str">
        <f>TEXT(Table1[[#This Row],[publishedAt]],"MMM")</f>
        <v>Jan</v>
      </c>
      <c r="E185" s="1" t="str">
        <f>TEXT(Table1[[#This Row],[publishedAt]],"YYY")</f>
        <v>2024</v>
      </c>
      <c r="F185" t="s">
        <v>591</v>
      </c>
      <c r="G185" t="s">
        <v>592</v>
      </c>
      <c r="H185" t="s">
        <v>18</v>
      </c>
      <c r="I185">
        <v>200</v>
      </c>
      <c r="J185" t="s">
        <v>593</v>
      </c>
      <c r="K185" t="s">
        <v>20</v>
      </c>
      <c r="L185" t="s">
        <v>89</v>
      </c>
      <c r="M185" t="s">
        <v>594</v>
      </c>
      <c r="N185" t="s">
        <v>41</v>
      </c>
      <c r="O185">
        <v>201351</v>
      </c>
      <c r="P185" t="s">
        <v>254</v>
      </c>
      <c r="Q185" t="s">
        <v>183</v>
      </c>
      <c r="R185" t="s">
        <v>26</v>
      </c>
    </row>
    <row r="186" spans="1:18" x14ac:dyDescent="0.3">
      <c r="A186">
        <v>190</v>
      </c>
      <c r="B186">
        <v>3807653168</v>
      </c>
      <c r="C186" s="1">
        <v>45309</v>
      </c>
      <c r="D186" s="1" t="str">
        <f>TEXT(Table1[[#This Row],[publishedAt]],"MMM")</f>
        <v>Jan</v>
      </c>
      <c r="E186" s="1" t="str">
        <f>TEXT(Table1[[#This Row],[publishedAt]],"YYY")</f>
        <v>2024</v>
      </c>
      <c r="F186" t="s">
        <v>595</v>
      </c>
      <c r="G186" t="s">
        <v>596</v>
      </c>
      <c r="H186" t="s">
        <v>45</v>
      </c>
      <c r="I186">
        <v>66</v>
      </c>
      <c r="J186" t="s">
        <v>597</v>
      </c>
      <c r="K186" t="s">
        <v>20</v>
      </c>
      <c r="L186" t="s">
        <v>83</v>
      </c>
      <c r="M186" t="s">
        <v>243</v>
      </c>
      <c r="N186" t="s">
        <v>34</v>
      </c>
      <c r="O186">
        <v>3618960</v>
      </c>
      <c r="P186" t="s">
        <v>24</v>
      </c>
      <c r="Q186" t="s">
        <v>25</v>
      </c>
      <c r="R186" t="s">
        <v>26</v>
      </c>
    </row>
    <row r="187" spans="1:18" x14ac:dyDescent="0.3">
      <c r="A187">
        <v>191</v>
      </c>
      <c r="B187">
        <v>3810171271</v>
      </c>
      <c r="C187" s="1">
        <v>45316</v>
      </c>
      <c r="D187" s="1" t="str">
        <f>TEXT(Table1[[#This Row],[publishedAt]],"MMM")</f>
        <v>Jan</v>
      </c>
      <c r="E187" s="1" t="str">
        <f>TEXT(Table1[[#This Row],[publishedAt]],"YYY")</f>
        <v>2024</v>
      </c>
      <c r="F187" t="s">
        <v>364</v>
      </c>
      <c r="G187" t="s">
        <v>598</v>
      </c>
      <c r="H187" t="s">
        <v>38</v>
      </c>
      <c r="I187">
        <v>195</v>
      </c>
      <c r="J187" t="s">
        <v>599</v>
      </c>
      <c r="K187" t="s">
        <v>20</v>
      </c>
      <c r="L187" t="s">
        <v>21</v>
      </c>
      <c r="M187" t="s">
        <v>22</v>
      </c>
      <c r="N187" t="s">
        <v>600</v>
      </c>
      <c r="O187">
        <v>6288</v>
      </c>
      <c r="P187" t="s">
        <v>161</v>
      </c>
      <c r="Q187" t="s">
        <v>105</v>
      </c>
      <c r="R187" t="s">
        <v>44</v>
      </c>
    </row>
    <row r="188" spans="1:18" x14ac:dyDescent="0.3">
      <c r="A188">
        <v>192</v>
      </c>
      <c r="B188">
        <v>3800570911</v>
      </c>
      <c r="C188" s="1">
        <v>45303</v>
      </c>
      <c r="D188" s="1" t="str">
        <f>TEXT(Table1[[#This Row],[publishedAt]],"MMM")</f>
        <v>Jan</v>
      </c>
      <c r="E188" s="1" t="str">
        <f>TEXT(Table1[[#This Row],[publishedAt]],"YYY")</f>
        <v>2024</v>
      </c>
      <c r="F188" t="s">
        <v>480</v>
      </c>
      <c r="G188" t="s">
        <v>601</v>
      </c>
      <c r="H188" t="s">
        <v>18</v>
      </c>
      <c r="I188">
        <v>141</v>
      </c>
      <c r="J188" t="s">
        <v>602</v>
      </c>
      <c r="K188" t="s">
        <v>20</v>
      </c>
      <c r="L188" t="s">
        <v>83</v>
      </c>
      <c r="M188" t="s">
        <v>603</v>
      </c>
      <c r="N188" t="s">
        <v>604</v>
      </c>
      <c r="O188">
        <v>1283</v>
      </c>
      <c r="P188" t="s">
        <v>130</v>
      </c>
      <c r="Q188" t="s">
        <v>25</v>
      </c>
      <c r="R188" t="s">
        <v>26</v>
      </c>
    </row>
    <row r="189" spans="1:18" x14ac:dyDescent="0.3">
      <c r="A189">
        <v>193</v>
      </c>
      <c r="B189">
        <v>3814810853</v>
      </c>
      <c r="C189" s="1">
        <v>45316</v>
      </c>
      <c r="D189" s="1" t="str">
        <f>TEXT(Table1[[#This Row],[publishedAt]],"MMM")</f>
        <v>Jan</v>
      </c>
      <c r="E189" s="1" t="str">
        <f>TEXT(Table1[[#This Row],[publishedAt]],"YYY")</f>
        <v>2024</v>
      </c>
      <c r="F189" t="s">
        <v>443</v>
      </c>
      <c r="G189" t="s">
        <v>605</v>
      </c>
      <c r="H189" t="s">
        <v>38</v>
      </c>
      <c r="I189">
        <v>54</v>
      </c>
      <c r="J189" t="s">
        <v>606</v>
      </c>
      <c r="K189" t="s">
        <v>20</v>
      </c>
      <c r="L189" t="s">
        <v>89</v>
      </c>
      <c r="M189" t="s">
        <v>84</v>
      </c>
      <c r="N189" t="s">
        <v>41</v>
      </c>
      <c r="O189">
        <v>1377014</v>
      </c>
      <c r="P189" t="s">
        <v>24</v>
      </c>
      <c r="Q189" t="s">
        <v>25</v>
      </c>
      <c r="R189" t="s">
        <v>44</v>
      </c>
    </row>
    <row r="190" spans="1:18" x14ac:dyDescent="0.3">
      <c r="A190">
        <v>194</v>
      </c>
      <c r="B190">
        <v>3800527053</v>
      </c>
      <c r="C190" s="1">
        <v>45303</v>
      </c>
      <c r="D190" s="1" t="str">
        <f>TEXT(Table1[[#This Row],[publishedAt]],"MMM")</f>
        <v>Jan</v>
      </c>
      <c r="E190" s="1" t="str">
        <f>TEXT(Table1[[#This Row],[publishedAt]],"YYY")</f>
        <v>2024</v>
      </c>
      <c r="F190" t="s">
        <v>607</v>
      </c>
      <c r="G190" t="s">
        <v>50</v>
      </c>
      <c r="H190" t="s">
        <v>18</v>
      </c>
      <c r="I190">
        <v>200</v>
      </c>
      <c r="J190" t="s">
        <v>608</v>
      </c>
      <c r="K190" t="s">
        <v>20</v>
      </c>
      <c r="L190" t="s">
        <v>40</v>
      </c>
      <c r="M190" t="s">
        <v>53</v>
      </c>
      <c r="N190" t="s">
        <v>54</v>
      </c>
      <c r="O190">
        <v>1337</v>
      </c>
      <c r="P190" t="s">
        <v>24</v>
      </c>
      <c r="Q190" t="s">
        <v>25</v>
      </c>
      <c r="R190" t="s">
        <v>26</v>
      </c>
    </row>
    <row r="191" spans="1:18" x14ac:dyDescent="0.3">
      <c r="A191">
        <v>195</v>
      </c>
      <c r="B191">
        <v>3800566500</v>
      </c>
      <c r="C191" s="1">
        <v>45303</v>
      </c>
      <c r="D191" s="1" t="str">
        <f>TEXT(Table1[[#This Row],[publishedAt]],"MMM")</f>
        <v>Jan</v>
      </c>
      <c r="E191" s="1" t="str">
        <f>TEXT(Table1[[#This Row],[publishedAt]],"YYY")</f>
        <v>2024</v>
      </c>
      <c r="F191" t="s">
        <v>387</v>
      </c>
      <c r="G191" t="s">
        <v>574</v>
      </c>
      <c r="H191" t="s">
        <v>18</v>
      </c>
      <c r="I191">
        <v>166</v>
      </c>
      <c r="J191" t="s">
        <v>609</v>
      </c>
      <c r="K191" t="s">
        <v>20</v>
      </c>
      <c r="L191" t="s">
        <v>83</v>
      </c>
      <c r="M191" t="s">
        <v>53</v>
      </c>
      <c r="N191" t="s">
        <v>576</v>
      </c>
      <c r="O191">
        <v>10086048</v>
      </c>
      <c r="P191" t="s">
        <v>24</v>
      </c>
      <c r="Q191" t="s">
        <v>25</v>
      </c>
      <c r="R191" t="s">
        <v>26</v>
      </c>
    </row>
    <row r="192" spans="1:18" x14ac:dyDescent="0.3">
      <c r="A192">
        <v>196</v>
      </c>
      <c r="B192">
        <v>3811499571</v>
      </c>
      <c r="C192" s="1">
        <v>45314</v>
      </c>
      <c r="D192" s="1" t="str">
        <f>TEXT(Table1[[#This Row],[publishedAt]],"MMM")</f>
        <v>Jan</v>
      </c>
      <c r="E192" s="1" t="str">
        <f>TEXT(Table1[[#This Row],[publishedAt]],"YYY")</f>
        <v>2024</v>
      </c>
      <c r="F192" t="s">
        <v>571</v>
      </c>
      <c r="G192" t="s">
        <v>108</v>
      </c>
      <c r="H192" t="s">
        <v>38</v>
      </c>
      <c r="I192">
        <v>50</v>
      </c>
      <c r="J192" t="s">
        <v>572</v>
      </c>
      <c r="K192" t="s">
        <v>20</v>
      </c>
      <c r="L192" t="s">
        <v>40</v>
      </c>
      <c r="M192" t="s">
        <v>573</v>
      </c>
      <c r="N192" t="s">
        <v>110</v>
      </c>
      <c r="O192">
        <v>1441</v>
      </c>
      <c r="P192" t="s">
        <v>42</v>
      </c>
      <c r="Q192" t="s">
        <v>43</v>
      </c>
      <c r="R192" t="s">
        <v>44</v>
      </c>
    </row>
    <row r="193" spans="1:18" x14ac:dyDescent="0.3">
      <c r="A193">
        <v>197</v>
      </c>
      <c r="B193">
        <v>3799378549</v>
      </c>
      <c r="C193" s="1">
        <v>45318</v>
      </c>
      <c r="D193" s="1" t="str">
        <f>TEXT(Table1[[#This Row],[publishedAt]],"MMM")</f>
        <v>Jan</v>
      </c>
      <c r="E193" s="1" t="str">
        <f>TEXT(Table1[[#This Row],[publishedAt]],"YYY")</f>
        <v>2024</v>
      </c>
      <c r="F193" t="s">
        <v>610</v>
      </c>
      <c r="G193" t="s">
        <v>108</v>
      </c>
      <c r="H193" t="s">
        <v>56</v>
      </c>
      <c r="I193">
        <v>149</v>
      </c>
      <c r="J193" t="s">
        <v>611</v>
      </c>
      <c r="K193" t="s">
        <v>20</v>
      </c>
      <c r="L193" t="s">
        <v>40</v>
      </c>
      <c r="M193" t="s">
        <v>68</v>
      </c>
      <c r="N193" t="s">
        <v>110</v>
      </c>
      <c r="O193">
        <v>1441</v>
      </c>
      <c r="P193" t="s">
        <v>24</v>
      </c>
      <c r="Q193" t="s">
        <v>25</v>
      </c>
      <c r="R193" t="s">
        <v>44</v>
      </c>
    </row>
    <row r="194" spans="1:18" x14ac:dyDescent="0.3">
      <c r="A194">
        <v>198</v>
      </c>
      <c r="B194">
        <v>3809607682</v>
      </c>
      <c r="C194" s="1">
        <v>45315</v>
      </c>
      <c r="D194" s="1" t="str">
        <f>TEXT(Table1[[#This Row],[publishedAt]],"MMM")</f>
        <v>Jan</v>
      </c>
      <c r="E194" s="1" t="str">
        <f>TEXT(Table1[[#This Row],[publishedAt]],"YYY")</f>
        <v>2024</v>
      </c>
      <c r="F194" t="s">
        <v>364</v>
      </c>
      <c r="G194" t="s">
        <v>549</v>
      </c>
      <c r="H194" t="s">
        <v>38</v>
      </c>
      <c r="I194">
        <v>147</v>
      </c>
      <c r="J194" t="s">
        <v>612</v>
      </c>
      <c r="K194" t="s">
        <v>20</v>
      </c>
      <c r="L194" t="s">
        <v>89</v>
      </c>
      <c r="M194" t="s">
        <v>84</v>
      </c>
      <c r="N194" t="s">
        <v>613</v>
      </c>
      <c r="O194">
        <v>1353</v>
      </c>
      <c r="P194" t="s">
        <v>24</v>
      </c>
      <c r="Q194" t="s">
        <v>25</v>
      </c>
      <c r="R194" t="s">
        <v>44</v>
      </c>
    </row>
    <row r="195" spans="1:18" x14ac:dyDescent="0.3">
      <c r="A195">
        <v>200</v>
      </c>
      <c r="B195">
        <v>3820663354</v>
      </c>
      <c r="C195" s="1">
        <v>45083</v>
      </c>
      <c r="D195" s="1" t="str">
        <f>TEXT(Table1[[#This Row],[publishedAt]],"MMM")</f>
        <v>Jun</v>
      </c>
      <c r="E195" s="1" t="str">
        <f>TEXT(Table1[[#This Row],[publishedAt]],"YYY")</f>
        <v>2023</v>
      </c>
      <c r="F195" t="s">
        <v>614</v>
      </c>
      <c r="G195" t="s">
        <v>615</v>
      </c>
      <c r="H195" t="s">
        <v>75</v>
      </c>
      <c r="I195">
        <v>96</v>
      </c>
      <c r="J195" t="s">
        <v>616</v>
      </c>
      <c r="K195" t="s">
        <v>20</v>
      </c>
      <c r="L195" t="s">
        <v>21</v>
      </c>
      <c r="M195" t="s">
        <v>22</v>
      </c>
      <c r="N195" t="s">
        <v>41</v>
      </c>
      <c r="O195">
        <v>89976183</v>
      </c>
      <c r="P195" t="s">
        <v>42</v>
      </c>
      <c r="Q195" t="s">
        <v>43</v>
      </c>
      <c r="R195" t="s">
        <v>44</v>
      </c>
    </row>
    <row r="196" spans="1:18" x14ac:dyDescent="0.3">
      <c r="A196">
        <v>201</v>
      </c>
      <c r="B196">
        <v>3805056350</v>
      </c>
      <c r="C196" s="1">
        <v>45303</v>
      </c>
      <c r="D196" s="1" t="str">
        <f>TEXT(Table1[[#This Row],[publishedAt]],"MMM")</f>
        <v>Jan</v>
      </c>
      <c r="E196" s="1" t="str">
        <f>TEXT(Table1[[#This Row],[publishedAt]],"YYY")</f>
        <v>2024</v>
      </c>
      <c r="F196" t="s">
        <v>364</v>
      </c>
      <c r="G196" t="s">
        <v>617</v>
      </c>
      <c r="H196" t="s">
        <v>18</v>
      </c>
      <c r="I196">
        <v>87</v>
      </c>
      <c r="J196" t="s">
        <v>618</v>
      </c>
      <c r="K196" t="s">
        <v>20</v>
      </c>
      <c r="L196" t="s">
        <v>83</v>
      </c>
      <c r="M196" t="s">
        <v>22</v>
      </c>
      <c r="N196" t="s">
        <v>85</v>
      </c>
      <c r="O196">
        <v>28727339</v>
      </c>
      <c r="P196" t="s">
        <v>161</v>
      </c>
      <c r="Q196" t="s">
        <v>105</v>
      </c>
      <c r="R196" t="s">
        <v>26</v>
      </c>
    </row>
    <row r="197" spans="1:18" x14ac:dyDescent="0.3">
      <c r="A197">
        <v>202</v>
      </c>
      <c r="B197">
        <v>3815667078</v>
      </c>
      <c r="C197" s="1">
        <v>45083</v>
      </c>
      <c r="D197" s="1" t="str">
        <f>TEXT(Table1[[#This Row],[publishedAt]],"MMM")</f>
        <v>Jun</v>
      </c>
      <c r="E197" s="1" t="str">
        <f>TEXT(Table1[[#This Row],[publishedAt]],"YYY")</f>
        <v>2023</v>
      </c>
      <c r="F197" t="s">
        <v>364</v>
      </c>
      <c r="G197" t="s">
        <v>619</v>
      </c>
      <c r="H197" t="s">
        <v>113</v>
      </c>
      <c r="I197">
        <v>200</v>
      </c>
      <c r="J197" t="s">
        <v>620</v>
      </c>
      <c r="K197" t="s">
        <v>20</v>
      </c>
      <c r="L197" t="s">
        <v>89</v>
      </c>
      <c r="M197" t="s">
        <v>621</v>
      </c>
      <c r="N197" t="s">
        <v>622</v>
      </c>
      <c r="O197">
        <v>30242966</v>
      </c>
      <c r="P197" t="s">
        <v>95</v>
      </c>
      <c r="Q197" t="s">
        <v>96</v>
      </c>
      <c r="R197" t="s">
        <v>44</v>
      </c>
    </row>
    <row r="198" spans="1:18" x14ac:dyDescent="0.3">
      <c r="A198">
        <v>203</v>
      </c>
      <c r="B198">
        <v>3812868808</v>
      </c>
      <c r="C198" s="1">
        <v>45316</v>
      </c>
      <c r="D198" s="1" t="str">
        <f>TEXT(Table1[[#This Row],[publishedAt]],"MMM")</f>
        <v>Jan</v>
      </c>
      <c r="E198" s="1" t="str">
        <f>TEXT(Table1[[#This Row],[publishedAt]],"YYY")</f>
        <v>2024</v>
      </c>
      <c r="F198" t="s">
        <v>364</v>
      </c>
      <c r="G198" t="s">
        <v>623</v>
      </c>
      <c r="H198" t="s">
        <v>38</v>
      </c>
      <c r="I198">
        <v>200</v>
      </c>
      <c r="J198" t="s">
        <v>624</v>
      </c>
      <c r="K198" t="s">
        <v>20</v>
      </c>
      <c r="L198" t="s">
        <v>89</v>
      </c>
      <c r="M198" t="s">
        <v>68</v>
      </c>
      <c r="N198" t="s">
        <v>85</v>
      </c>
      <c r="O198">
        <v>2219252</v>
      </c>
      <c r="P198" t="s">
        <v>24</v>
      </c>
      <c r="Q198" t="s">
        <v>25</v>
      </c>
      <c r="R198" t="s">
        <v>44</v>
      </c>
    </row>
    <row r="199" spans="1:18" x14ac:dyDescent="0.3">
      <c r="A199">
        <v>204</v>
      </c>
      <c r="B199">
        <v>3815644546</v>
      </c>
      <c r="C199" s="1">
        <v>45083</v>
      </c>
      <c r="D199" s="1" t="str">
        <f>TEXT(Table1[[#This Row],[publishedAt]],"MMM")</f>
        <v>Jun</v>
      </c>
      <c r="E199" s="1" t="str">
        <f>TEXT(Table1[[#This Row],[publishedAt]],"YYY")</f>
        <v>2023</v>
      </c>
      <c r="F199" t="s">
        <v>364</v>
      </c>
      <c r="G199" t="s">
        <v>625</v>
      </c>
      <c r="H199" t="s">
        <v>626</v>
      </c>
      <c r="I199">
        <v>200</v>
      </c>
      <c r="J199" t="s">
        <v>627</v>
      </c>
      <c r="K199" t="s">
        <v>20</v>
      </c>
      <c r="L199" t="s">
        <v>21</v>
      </c>
      <c r="M199" t="s">
        <v>217</v>
      </c>
      <c r="N199" t="s">
        <v>180</v>
      </c>
      <c r="O199">
        <v>78458743</v>
      </c>
      <c r="P199" t="s">
        <v>24</v>
      </c>
      <c r="Q199" t="s">
        <v>25</v>
      </c>
      <c r="R199" t="s">
        <v>44</v>
      </c>
    </row>
    <row r="200" spans="1:18" x14ac:dyDescent="0.3">
      <c r="A200">
        <v>205</v>
      </c>
      <c r="B200">
        <v>3819702546</v>
      </c>
      <c r="C200" s="1">
        <v>45323</v>
      </c>
      <c r="D200" s="1" t="str">
        <f>TEXT(Table1[[#This Row],[publishedAt]],"MMM")</f>
        <v>Feb</v>
      </c>
      <c r="E200" s="1" t="str">
        <f>TEXT(Table1[[#This Row],[publishedAt]],"YYY")</f>
        <v>2024</v>
      </c>
      <c r="F200" t="s">
        <v>459</v>
      </c>
      <c r="G200" t="s">
        <v>222</v>
      </c>
      <c r="H200" t="s">
        <v>146</v>
      </c>
      <c r="I200">
        <v>200</v>
      </c>
      <c r="J200" t="s">
        <v>628</v>
      </c>
      <c r="K200" t="s">
        <v>20</v>
      </c>
      <c r="L200" t="s">
        <v>21</v>
      </c>
      <c r="M200" t="s">
        <v>22</v>
      </c>
      <c r="N200" t="s">
        <v>189</v>
      </c>
      <c r="O200">
        <v>31537981</v>
      </c>
      <c r="P200" t="s">
        <v>42</v>
      </c>
      <c r="Q200" t="s">
        <v>43</v>
      </c>
      <c r="R200" t="s">
        <v>44</v>
      </c>
    </row>
    <row r="201" spans="1:18" x14ac:dyDescent="0.3">
      <c r="A201">
        <v>206</v>
      </c>
      <c r="B201">
        <v>3793580403</v>
      </c>
      <c r="C201" s="1">
        <v>45295</v>
      </c>
      <c r="D201" s="1" t="str">
        <f>TEXT(Table1[[#This Row],[publishedAt]],"MMM")</f>
        <v>Jan</v>
      </c>
      <c r="E201" s="1" t="str">
        <f>TEXT(Table1[[#This Row],[publishedAt]],"YYY")</f>
        <v>2024</v>
      </c>
      <c r="F201" t="s">
        <v>462</v>
      </c>
      <c r="G201" t="s">
        <v>629</v>
      </c>
      <c r="H201" t="s">
        <v>66</v>
      </c>
      <c r="I201">
        <v>200</v>
      </c>
      <c r="J201" t="s">
        <v>630</v>
      </c>
      <c r="K201" t="s">
        <v>20</v>
      </c>
      <c r="L201" t="s">
        <v>83</v>
      </c>
      <c r="M201" t="s">
        <v>22</v>
      </c>
      <c r="N201" t="s">
        <v>631</v>
      </c>
      <c r="O201">
        <v>9438164</v>
      </c>
      <c r="P201" t="s">
        <v>24</v>
      </c>
      <c r="Q201" t="s">
        <v>25</v>
      </c>
      <c r="R201" t="s">
        <v>26</v>
      </c>
    </row>
    <row r="202" spans="1:18" x14ac:dyDescent="0.3">
      <c r="A202">
        <v>207</v>
      </c>
      <c r="B202">
        <v>3806922854</v>
      </c>
      <c r="C202" s="1">
        <v>45311</v>
      </c>
      <c r="D202" s="1" t="str">
        <f>TEXT(Table1[[#This Row],[publishedAt]],"MMM")</f>
        <v>Jan</v>
      </c>
      <c r="E202" s="1" t="str">
        <f>TEXT(Table1[[#This Row],[publishedAt]],"YYY")</f>
        <v>2024</v>
      </c>
      <c r="F202" t="s">
        <v>364</v>
      </c>
      <c r="G202" t="s">
        <v>549</v>
      </c>
      <c r="H202" t="s">
        <v>45</v>
      </c>
      <c r="I202">
        <v>64</v>
      </c>
      <c r="J202" t="s">
        <v>632</v>
      </c>
      <c r="K202" t="s">
        <v>20</v>
      </c>
      <c r="L202" t="s">
        <v>89</v>
      </c>
      <c r="M202" t="s">
        <v>84</v>
      </c>
      <c r="N202" t="s">
        <v>85</v>
      </c>
      <c r="O202">
        <v>1353</v>
      </c>
      <c r="P202" t="s">
        <v>42</v>
      </c>
      <c r="Q202" t="s">
        <v>43</v>
      </c>
      <c r="R202" t="s">
        <v>26</v>
      </c>
    </row>
    <row r="203" spans="1:18" x14ac:dyDescent="0.3">
      <c r="A203">
        <v>208</v>
      </c>
      <c r="B203">
        <v>3814387946</v>
      </c>
      <c r="C203" s="1">
        <v>45316</v>
      </c>
      <c r="D203" s="1" t="str">
        <f>TEXT(Table1[[#This Row],[publishedAt]],"MMM")</f>
        <v>Jan</v>
      </c>
      <c r="E203" s="1" t="str">
        <f>TEXT(Table1[[#This Row],[publishedAt]],"YYY")</f>
        <v>2024</v>
      </c>
      <c r="F203" t="s">
        <v>364</v>
      </c>
      <c r="G203" t="s">
        <v>633</v>
      </c>
      <c r="H203" t="s">
        <v>38</v>
      </c>
      <c r="I203">
        <v>155</v>
      </c>
      <c r="J203" t="s">
        <v>634</v>
      </c>
      <c r="K203" t="s">
        <v>20</v>
      </c>
      <c r="L203" t="s">
        <v>40</v>
      </c>
      <c r="M203" t="s">
        <v>22</v>
      </c>
      <c r="N203" t="s">
        <v>287</v>
      </c>
      <c r="O203">
        <v>479080</v>
      </c>
      <c r="P203" t="s">
        <v>161</v>
      </c>
      <c r="Q203" t="s">
        <v>105</v>
      </c>
      <c r="R203" t="s">
        <v>44</v>
      </c>
    </row>
    <row r="204" spans="1:18" x14ac:dyDescent="0.3">
      <c r="A204">
        <v>209</v>
      </c>
      <c r="B204">
        <v>3803667440</v>
      </c>
      <c r="C204" s="1">
        <v>45308</v>
      </c>
      <c r="D204" s="1" t="str">
        <f>TEXT(Table1[[#This Row],[publishedAt]],"MMM")</f>
        <v>Jan</v>
      </c>
      <c r="E204" s="1" t="str">
        <f>TEXT(Table1[[#This Row],[publishedAt]],"YYY")</f>
        <v>2024</v>
      </c>
      <c r="F204" t="s">
        <v>387</v>
      </c>
      <c r="G204" t="s">
        <v>635</v>
      </c>
      <c r="H204" t="s">
        <v>45</v>
      </c>
      <c r="I204">
        <v>185</v>
      </c>
      <c r="J204" t="s">
        <v>636</v>
      </c>
      <c r="K204" t="s">
        <v>20</v>
      </c>
      <c r="L204" t="s">
        <v>21</v>
      </c>
      <c r="M204" t="s">
        <v>217</v>
      </c>
      <c r="N204" t="s">
        <v>180</v>
      </c>
      <c r="O204">
        <v>78281724</v>
      </c>
      <c r="P204" t="s">
        <v>95</v>
      </c>
      <c r="Q204" t="s">
        <v>96</v>
      </c>
      <c r="R204" t="s">
        <v>26</v>
      </c>
    </row>
    <row r="205" spans="1:18" x14ac:dyDescent="0.3">
      <c r="A205">
        <v>210</v>
      </c>
      <c r="B205">
        <v>3820104521</v>
      </c>
      <c r="C205" s="1">
        <v>45324</v>
      </c>
      <c r="D205" s="1" t="str">
        <f>TEXT(Table1[[#This Row],[publishedAt]],"MMM")</f>
        <v>Feb</v>
      </c>
      <c r="E205" s="1" t="str">
        <f>TEXT(Table1[[#This Row],[publishedAt]],"YYY")</f>
        <v>2024</v>
      </c>
      <c r="F205" t="s">
        <v>364</v>
      </c>
      <c r="G205" t="s">
        <v>637</v>
      </c>
      <c r="H205" t="s">
        <v>146</v>
      </c>
      <c r="I205">
        <v>95</v>
      </c>
      <c r="J205" t="s">
        <v>638</v>
      </c>
      <c r="K205" t="s">
        <v>20</v>
      </c>
      <c r="L205" t="s">
        <v>21</v>
      </c>
      <c r="M205" t="s">
        <v>22</v>
      </c>
      <c r="N205" t="s">
        <v>85</v>
      </c>
      <c r="O205">
        <v>5140</v>
      </c>
      <c r="P205" t="s">
        <v>639</v>
      </c>
      <c r="Q205" t="s">
        <v>183</v>
      </c>
      <c r="R205" t="s">
        <v>44</v>
      </c>
    </row>
    <row r="206" spans="1:18" x14ac:dyDescent="0.3">
      <c r="A206">
        <v>211</v>
      </c>
      <c r="B206">
        <v>3810198504</v>
      </c>
      <c r="C206" s="1">
        <v>45316</v>
      </c>
      <c r="D206" s="1" t="str">
        <f>TEXT(Table1[[#This Row],[publishedAt]],"MMM")</f>
        <v>Jan</v>
      </c>
      <c r="E206" s="1" t="str">
        <f>TEXT(Table1[[#This Row],[publishedAt]],"YYY")</f>
        <v>2024</v>
      </c>
      <c r="F206" t="s">
        <v>640</v>
      </c>
      <c r="G206" t="s">
        <v>641</v>
      </c>
      <c r="H206" t="s">
        <v>38</v>
      </c>
      <c r="I206">
        <v>111</v>
      </c>
      <c r="J206" t="s">
        <v>642</v>
      </c>
      <c r="K206" t="s">
        <v>20</v>
      </c>
      <c r="L206" t="s">
        <v>83</v>
      </c>
      <c r="M206" t="s">
        <v>53</v>
      </c>
      <c r="N206" t="s">
        <v>180</v>
      </c>
      <c r="O206">
        <v>40662386</v>
      </c>
      <c r="P206" t="s">
        <v>130</v>
      </c>
      <c r="Q206" t="s">
        <v>25</v>
      </c>
      <c r="R206" t="s">
        <v>44</v>
      </c>
    </row>
    <row r="207" spans="1:18" x14ac:dyDescent="0.3">
      <c r="A207">
        <v>212</v>
      </c>
      <c r="B207">
        <v>3815765498</v>
      </c>
      <c r="C207" s="1">
        <v>45320</v>
      </c>
      <c r="D207" s="1" t="str">
        <f>TEXT(Table1[[#This Row],[publishedAt]],"MMM")</f>
        <v>Jan</v>
      </c>
      <c r="E207" s="1" t="str">
        <f>TEXT(Table1[[#This Row],[publishedAt]],"YYY")</f>
        <v>2024</v>
      </c>
      <c r="F207" t="s">
        <v>643</v>
      </c>
      <c r="G207" t="s">
        <v>644</v>
      </c>
      <c r="H207" t="s">
        <v>102</v>
      </c>
      <c r="I207">
        <v>31</v>
      </c>
      <c r="J207" t="s">
        <v>645</v>
      </c>
      <c r="K207" t="s">
        <v>20</v>
      </c>
      <c r="L207" t="s">
        <v>83</v>
      </c>
      <c r="M207" t="s">
        <v>22</v>
      </c>
      <c r="N207" t="s">
        <v>34</v>
      </c>
      <c r="O207">
        <v>10800876</v>
      </c>
      <c r="P207" t="s">
        <v>42</v>
      </c>
      <c r="Q207" t="s">
        <v>43</v>
      </c>
      <c r="R207" t="s">
        <v>44</v>
      </c>
    </row>
    <row r="208" spans="1:18" x14ac:dyDescent="0.3">
      <c r="A208">
        <v>213</v>
      </c>
      <c r="B208">
        <v>3804502013</v>
      </c>
      <c r="C208" s="1">
        <v>45309</v>
      </c>
      <c r="D208" s="1" t="str">
        <f>TEXT(Table1[[#This Row],[publishedAt]],"MMM")</f>
        <v>Jan</v>
      </c>
      <c r="E208" s="1" t="str">
        <f>TEXT(Table1[[#This Row],[publishedAt]],"YYY")</f>
        <v>2024</v>
      </c>
      <c r="F208" t="s">
        <v>646</v>
      </c>
      <c r="G208" t="s">
        <v>647</v>
      </c>
      <c r="H208" t="s">
        <v>45</v>
      </c>
      <c r="I208">
        <v>51</v>
      </c>
      <c r="J208" t="s">
        <v>648</v>
      </c>
      <c r="K208" t="s">
        <v>20</v>
      </c>
      <c r="L208" t="s">
        <v>89</v>
      </c>
      <c r="M208" t="s">
        <v>649</v>
      </c>
      <c r="N208" t="s">
        <v>563</v>
      </c>
      <c r="O208">
        <v>10607499</v>
      </c>
      <c r="P208" t="s">
        <v>104</v>
      </c>
      <c r="Q208" t="s">
        <v>105</v>
      </c>
      <c r="R208" t="s">
        <v>26</v>
      </c>
    </row>
    <row r="209" spans="1:18" x14ac:dyDescent="0.3">
      <c r="A209">
        <v>214</v>
      </c>
      <c r="B209">
        <v>3808743143</v>
      </c>
      <c r="C209" s="1">
        <v>45308</v>
      </c>
      <c r="D209" s="1" t="str">
        <f>TEXT(Table1[[#This Row],[publishedAt]],"MMM")</f>
        <v>Jan</v>
      </c>
      <c r="E209" s="1" t="str">
        <f>TEXT(Table1[[#This Row],[publishedAt]],"YYY")</f>
        <v>2024</v>
      </c>
      <c r="F209" t="s">
        <v>364</v>
      </c>
      <c r="G209" t="s">
        <v>650</v>
      </c>
      <c r="H209" t="s">
        <v>45</v>
      </c>
      <c r="I209">
        <v>28</v>
      </c>
      <c r="J209" t="s">
        <v>651</v>
      </c>
      <c r="K209" t="s">
        <v>20</v>
      </c>
      <c r="L209" t="s">
        <v>83</v>
      </c>
      <c r="M209" t="s">
        <v>22</v>
      </c>
      <c r="N209" t="s">
        <v>180</v>
      </c>
      <c r="O209">
        <v>3695</v>
      </c>
      <c r="P209" t="s">
        <v>24</v>
      </c>
      <c r="Q209" t="s">
        <v>25</v>
      </c>
      <c r="R209" t="s">
        <v>26</v>
      </c>
    </row>
    <row r="210" spans="1:18" x14ac:dyDescent="0.3">
      <c r="A210">
        <v>215</v>
      </c>
      <c r="B210">
        <v>3816346100</v>
      </c>
      <c r="C210" s="1">
        <v>45321</v>
      </c>
      <c r="D210" s="1" t="str">
        <f>TEXT(Table1[[#This Row],[publishedAt]],"MMM")</f>
        <v>Jan</v>
      </c>
      <c r="E210" s="1" t="str">
        <f>TEXT(Table1[[#This Row],[publishedAt]],"YYY")</f>
        <v>2024</v>
      </c>
      <c r="F210" t="s">
        <v>652</v>
      </c>
      <c r="G210" t="s">
        <v>653</v>
      </c>
      <c r="H210" t="s">
        <v>231</v>
      </c>
      <c r="I210">
        <v>200</v>
      </c>
      <c r="J210" t="s">
        <v>654</v>
      </c>
      <c r="K210" t="s">
        <v>20</v>
      </c>
      <c r="L210" t="s">
        <v>21</v>
      </c>
      <c r="M210" t="s">
        <v>22</v>
      </c>
      <c r="N210" t="s">
        <v>655</v>
      </c>
      <c r="O210">
        <v>88873</v>
      </c>
      <c r="P210" t="s">
        <v>183</v>
      </c>
      <c r="Q210" t="s">
        <v>25</v>
      </c>
      <c r="R210" t="s">
        <v>44</v>
      </c>
    </row>
    <row r="211" spans="1:18" x14ac:dyDescent="0.3">
      <c r="A211">
        <v>216</v>
      </c>
      <c r="B211">
        <v>3818163769</v>
      </c>
      <c r="C211" s="1">
        <v>45308</v>
      </c>
      <c r="D211" s="1" t="str">
        <f>TEXT(Table1[[#This Row],[publishedAt]],"MMM")</f>
        <v>Jan</v>
      </c>
      <c r="E211" s="1" t="str">
        <f>TEXT(Table1[[#This Row],[publishedAt]],"YYY")</f>
        <v>2024</v>
      </c>
      <c r="F211" t="s">
        <v>614</v>
      </c>
      <c r="G211" t="s">
        <v>656</v>
      </c>
      <c r="H211" t="s">
        <v>45</v>
      </c>
      <c r="I211">
        <v>25</v>
      </c>
      <c r="J211" t="s">
        <v>657</v>
      </c>
      <c r="K211" t="s">
        <v>175</v>
      </c>
      <c r="L211" t="s">
        <v>83</v>
      </c>
      <c r="M211" t="s">
        <v>22</v>
      </c>
      <c r="N211" t="s">
        <v>85</v>
      </c>
      <c r="O211">
        <v>22470</v>
      </c>
      <c r="P211" t="s">
        <v>130</v>
      </c>
      <c r="Q211" t="s">
        <v>25</v>
      </c>
      <c r="R211" t="s">
        <v>26</v>
      </c>
    </row>
    <row r="212" spans="1:18" x14ac:dyDescent="0.3">
      <c r="A212">
        <v>218</v>
      </c>
      <c r="B212">
        <v>3800558476</v>
      </c>
      <c r="C212" s="1">
        <v>45303</v>
      </c>
      <c r="D212" s="1" t="str">
        <f>TEXT(Table1[[#This Row],[publishedAt]],"MMM")</f>
        <v>Jan</v>
      </c>
      <c r="E212" s="1" t="str">
        <f>TEXT(Table1[[#This Row],[publishedAt]],"YYY")</f>
        <v>2024</v>
      </c>
      <c r="F212" t="s">
        <v>364</v>
      </c>
      <c r="G212" t="s">
        <v>574</v>
      </c>
      <c r="H212" t="s">
        <v>18</v>
      </c>
      <c r="I212">
        <v>200</v>
      </c>
      <c r="J212" t="s">
        <v>658</v>
      </c>
      <c r="K212" t="s">
        <v>20</v>
      </c>
      <c r="L212" t="s">
        <v>83</v>
      </c>
      <c r="M212" t="s">
        <v>84</v>
      </c>
      <c r="N212" t="s">
        <v>77</v>
      </c>
      <c r="O212">
        <v>10086048</v>
      </c>
      <c r="P212" t="s">
        <v>24</v>
      </c>
      <c r="Q212" t="s">
        <v>25</v>
      </c>
      <c r="R212" t="s">
        <v>26</v>
      </c>
    </row>
    <row r="213" spans="1:18" x14ac:dyDescent="0.3">
      <c r="A213">
        <v>219</v>
      </c>
      <c r="B213">
        <v>3800915793</v>
      </c>
      <c r="C213" s="1">
        <v>45300</v>
      </c>
      <c r="D213" s="1" t="str">
        <f>TEXT(Table1[[#This Row],[publishedAt]],"MMM")</f>
        <v>Jan</v>
      </c>
      <c r="E213" s="1" t="str">
        <f>TEXT(Table1[[#This Row],[publishedAt]],"YYY")</f>
        <v>2024</v>
      </c>
      <c r="F213" t="s">
        <v>387</v>
      </c>
      <c r="G213" t="s">
        <v>659</v>
      </c>
      <c r="H213" t="s">
        <v>18</v>
      </c>
      <c r="I213">
        <v>89</v>
      </c>
      <c r="J213" t="s">
        <v>660</v>
      </c>
      <c r="K213" t="s">
        <v>20</v>
      </c>
      <c r="L213" t="s">
        <v>21</v>
      </c>
      <c r="M213" t="s">
        <v>22</v>
      </c>
      <c r="N213" t="s">
        <v>23</v>
      </c>
      <c r="O213">
        <v>15082240</v>
      </c>
      <c r="P213" t="s">
        <v>24</v>
      </c>
      <c r="Q213" t="s">
        <v>25</v>
      </c>
      <c r="R213" t="s">
        <v>26</v>
      </c>
    </row>
    <row r="214" spans="1:18" x14ac:dyDescent="0.3">
      <c r="A214">
        <v>220</v>
      </c>
      <c r="B214">
        <v>3808000153</v>
      </c>
      <c r="C214" s="1">
        <v>45315</v>
      </c>
      <c r="D214" s="1" t="str">
        <f>TEXT(Table1[[#This Row],[publishedAt]],"MMM")</f>
        <v>Jan</v>
      </c>
      <c r="E214" s="1" t="str">
        <f>TEXT(Table1[[#This Row],[publishedAt]],"YYY")</f>
        <v>2024</v>
      </c>
      <c r="F214" t="s">
        <v>364</v>
      </c>
      <c r="G214" t="s">
        <v>661</v>
      </c>
      <c r="H214" t="s">
        <v>38</v>
      </c>
      <c r="I214">
        <v>161</v>
      </c>
      <c r="J214" t="s">
        <v>662</v>
      </c>
      <c r="K214" t="s">
        <v>20</v>
      </c>
      <c r="L214" t="s">
        <v>83</v>
      </c>
      <c r="M214" t="s">
        <v>84</v>
      </c>
      <c r="N214" t="s">
        <v>99</v>
      </c>
      <c r="O214">
        <v>5025</v>
      </c>
      <c r="P214" t="s">
        <v>24</v>
      </c>
      <c r="Q214" t="s">
        <v>25</v>
      </c>
      <c r="R214" t="s">
        <v>44</v>
      </c>
    </row>
    <row r="215" spans="1:18" x14ac:dyDescent="0.3">
      <c r="A215">
        <v>221</v>
      </c>
      <c r="B215">
        <v>3811060925</v>
      </c>
      <c r="C215" s="1">
        <v>45313</v>
      </c>
      <c r="D215" s="1" t="str">
        <f>TEXT(Table1[[#This Row],[publishedAt]],"MMM")</f>
        <v>Jan</v>
      </c>
      <c r="E215" s="1" t="str">
        <f>TEXT(Table1[[#This Row],[publishedAt]],"YYY")</f>
        <v>2024</v>
      </c>
      <c r="F215" t="s">
        <v>364</v>
      </c>
      <c r="G215" t="s">
        <v>663</v>
      </c>
      <c r="H215" t="s">
        <v>38</v>
      </c>
      <c r="I215">
        <v>25</v>
      </c>
      <c r="J215" t="s">
        <v>664</v>
      </c>
      <c r="K215" t="s">
        <v>20</v>
      </c>
      <c r="L215" t="s">
        <v>21</v>
      </c>
      <c r="M215" t="s">
        <v>22</v>
      </c>
      <c r="N215" t="s">
        <v>34</v>
      </c>
      <c r="O215">
        <v>33307792</v>
      </c>
      <c r="P215" t="s">
        <v>665</v>
      </c>
      <c r="Q215" t="s">
        <v>43</v>
      </c>
      <c r="R215" t="s">
        <v>44</v>
      </c>
    </row>
    <row r="216" spans="1:18" x14ac:dyDescent="0.3">
      <c r="A216">
        <v>222</v>
      </c>
      <c r="B216">
        <v>3808045216</v>
      </c>
      <c r="C216" s="1">
        <v>45313</v>
      </c>
      <c r="D216" s="1" t="str">
        <f>TEXT(Table1[[#This Row],[publishedAt]],"MMM")</f>
        <v>Jan</v>
      </c>
      <c r="E216" s="1" t="str">
        <f>TEXT(Table1[[#This Row],[publishedAt]],"YYY")</f>
        <v>2024</v>
      </c>
      <c r="F216" t="s">
        <v>364</v>
      </c>
      <c r="G216" t="s">
        <v>549</v>
      </c>
      <c r="H216" t="s">
        <v>38</v>
      </c>
      <c r="I216">
        <v>109</v>
      </c>
      <c r="J216" t="s">
        <v>666</v>
      </c>
      <c r="K216" t="s">
        <v>20</v>
      </c>
      <c r="L216" t="s">
        <v>83</v>
      </c>
      <c r="M216" t="s">
        <v>84</v>
      </c>
      <c r="N216" t="s">
        <v>85</v>
      </c>
      <c r="O216">
        <v>1353</v>
      </c>
      <c r="P216" t="s">
        <v>42</v>
      </c>
      <c r="Q216" t="s">
        <v>43</v>
      </c>
      <c r="R216" t="s">
        <v>44</v>
      </c>
    </row>
    <row r="217" spans="1:18" x14ac:dyDescent="0.3">
      <c r="A217">
        <v>223</v>
      </c>
      <c r="B217">
        <v>3820374832</v>
      </c>
      <c r="C217" s="1">
        <v>45083</v>
      </c>
      <c r="D217" s="1" t="str">
        <f>TEXT(Table1[[#This Row],[publishedAt]],"MMM")</f>
        <v>Jun</v>
      </c>
      <c r="E217" s="1" t="str">
        <f>TEXT(Table1[[#This Row],[publishedAt]],"YYY")</f>
        <v>2023</v>
      </c>
      <c r="F217" t="s">
        <v>667</v>
      </c>
      <c r="G217" t="s">
        <v>668</v>
      </c>
      <c r="H217" t="s">
        <v>478</v>
      </c>
      <c r="I217">
        <v>55</v>
      </c>
      <c r="J217" t="s">
        <v>669</v>
      </c>
      <c r="K217" t="s">
        <v>20</v>
      </c>
      <c r="L217" t="s">
        <v>89</v>
      </c>
      <c r="M217" t="s">
        <v>22</v>
      </c>
      <c r="N217" t="s">
        <v>85</v>
      </c>
      <c r="O217">
        <v>78454123</v>
      </c>
      <c r="P217" t="s">
        <v>559</v>
      </c>
      <c r="Q217" t="s">
        <v>25</v>
      </c>
      <c r="R217" t="s">
        <v>44</v>
      </c>
    </row>
    <row r="218" spans="1:18" x14ac:dyDescent="0.3">
      <c r="A218">
        <v>224</v>
      </c>
      <c r="B218">
        <v>3801107571</v>
      </c>
      <c r="C218" s="1">
        <v>45303</v>
      </c>
      <c r="D218" s="1" t="str">
        <f>TEXT(Table1[[#This Row],[publishedAt]],"MMM")</f>
        <v>Jan</v>
      </c>
      <c r="E218" s="1" t="str">
        <f>TEXT(Table1[[#This Row],[publishedAt]],"YYY")</f>
        <v>2024</v>
      </c>
      <c r="F218" t="s">
        <v>670</v>
      </c>
      <c r="G218" t="s">
        <v>671</v>
      </c>
      <c r="H218" t="s">
        <v>18</v>
      </c>
      <c r="I218">
        <v>72</v>
      </c>
      <c r="J218" t="s">
        <v>672</v>
      </c>
      <c r="K218" t="s">
        <v>20</v>
      </c>
      <c r="L218" t="s">
        <v>83</v>
      </c>
      <c r="M218" t="s">
        <v>528</v>
      </c>
      <c r="N218" t="s">
        <v>673</v>
      </c>
      <c r="O218">
        <v>16271</v>
      </c>
      <c r="P218" t="s">
        <v>674</v>
      </c>
      <c r="Q218" t="s">
        <v>311</v>
      </c>
      <c r="R218" t="s">
        <v>26</v>
      </c>
    </row>
    <row r="219" spans="1:18" x14ac:dyDescent="0.3">
      <c r="A219">
        <v>225</v>
      </c>
      <c r="B219">
        <v>3801104818</v>
      </c>
      <c r="C219" s="1">
        <v>45303</v>
      </c>
      <c r="D219" s="1" t="str">
        <f>TEXT(Table1[[#This Row],[publishedAt]],"MMM")</f>
        <v>Jan</v>
      </c>
      <c r="E219" s="1" t="str">
        <f>TEXT(Table1[[#This Row],[publishedAt]],"YYY")</f>
        <v>2024</v>
      </c>
      <c r="F219" t="s">
        <v>670</v>
      </c>
      <c r="G219" t="s">
        <v>671</v>
      </c>
      <c r="H219" t="s">
        <v>18</v>
      </c>
      <c r="I219">
        <v>48</v>
      </c>
      <c r="J219" t="s">
        <v>672</v>
      </c>
      <c r="K219" t="s">
        <v>20</v>
      </c>
      <c r="L219" t="s">
        <v>83</v>
      </c>
      <c r="M219" t="s">
        <v>528</v>
      </c>
      <c r="N219" t="s">
        <v>673</v>
      </c>
      <c r="O219">
        <v>16271</v>
      </c>
      <c r="P219" t="s">
        <v>675</v>
      </c>
      <c r="Q219" t="s">
        <v>311</v>
      </c>
      <c r="R219" t="s">
        <v>26</v>
      </c>
    </row>
    <row r="220" spans="1:18" x14ac:dyDescent="0.3">
      <c r="A220">
        <v>226</v>
      </c>
      <c r="B220">
        <v>3433959440</v>
      </c>
      <c r="C220" s="1">
        <v>45305</v>
      </c>
      <c r="D220" s="1" t="str">
        <f>TEXT(Table1[[#This Row],[publishedAt]],"MMM")</f>
        <v>Jan</v>
      </c>
      <c r="E220" s="1" t="str">
        <f>TEXT(Table1[[#This Row],[publishedAt]],"YYY")</f>
        <v>2024</v>
      </c>
      <c r="F220" t="s">
        <v>676</v>
      </c>
      <c r="G220" t="s">
        <v>677</v>
      </c>
      <c r="H220" t="s">
        <v>45</v>
      </c>
      <c r="I220">
        <v>200</v>
      </c>
      <c r="J220" t="s">
        <v>678</v>
      </c>
      <c r="K220" t="s">
        <v>20</v>
      </c>
      <c r="L220" t="s">
        <v>40</v>
      </c>
      <c r="M220" t="s">
        <v>679</v>
      </c>
      <c r="N220" t="s">
        <v>680</v>
      </c>
      <c r="O220">
        <v>321062</v>
      </c>
      <c r="P220" t="s">
        <v>24</v>
      </c>
      <c r="Q220" t="s">
        <v>25</v>
      </c>
      <c r="R220" t="s">
        <v>26</v>
      </c>
    </row>
    <row r="221" spans="1:18" x14ac:dyDescent="0.3">
      <c r="A221">
        <v>227</v>
      </c>
      <c r="B221">
        <v>3801103818</v>
      </c>
      <c r="C221" s="1">
        <v>45303</v>
      </c>
      <c r="D221" s="1" t="str">
        <f>TEXT(Table1[[#This Row],[publishedAt]],"MMM")</f>
        <v>Jan</v>
      </c>
      <c r="E221" s="1" t="str">
        <f>TEXT(Table1[[#This Row],[publishedAt]],"YYY")</f>
        <v>2024</v>
      </c>
      <c r="F221" t="s">
        <v>670</v>
      </c>
      <c r="G221" t="s">
        <v>671</v>
      </c>
      <c r="H221" t="s">
        <v>18</v>
      </c>
      <c r="I221">
        <v>99</v>
      </c>
      <c r="J221" t="s">
        <v>672</v>
      </c>
      <c r="K221" t="s">
        <v>20</v>
      </c>
      <c r="L221" t="s">
        <v>83</v>
      </c>
      <c r="M221" t="s">
        <v>528</v>
      </c>
      <c r="N221" t="s">
        <v>673</v>
      </c>
      <c r="O221">
        <v>16271</v>
      </c>
      <c r="P221" t="s">
        <v>681</v>
      </c>
      <c r="Q221" t="s">
        <v>682</v>
      </c>
      <c r="R221" t="s">
        <v>26</v>
      </c>
    </row>
    <row r="222" spans="1:18" x14ac:dyDescent="0.3">
      <c r="A222">
        <v>228</v>
      </c>
      <c r="B222">
        <v>3803045394</v>
      </c>
      <c r="C222" s="1">
        <v>45307</v>
      </c>
      <c r="D222" s="1" t="str">
        <f>TEXT(Table1[[#This Row],[publishedAt]],"MMM")</f>
        <v>Jan</v>
      </c>
      <c r="E222" s="1" t="str">
        <f>TEXT(Table1[[#This Row],[publishedAt]],"YYY")</f>
        <v>2024</v>
      </c>
      <c r="F222" t="s">
        <v>670</v>
      </c>
      <c r="G222" t="s">
        <v>671</v>
      </c>
      <c r="H222" t="s">
        <v>45</v>
      </c>
      <c r="I222">
        <v>94</v>
      </c>
      <c r="J222" t="s">
        <v>672</v>
      </c>
      <c r="K222" t="s">
        <v>20</v>
      </c>
      <c r="L222" t="s">
        <v>83</v>
      </c>
      <c r="M222" t="s">
        <v>528</v>
      </c>
      <c r="N222" t="s">
        <v>673</v>
      </c>
      <c r="O222">
        <v>16271</v>
      </c>
      <c r="P222" t="s">
        <v>683</v>
      </c>
      <c r="Q222" t="s">
        <v>684</v>
      </c>
      <c r="R222" t="s">
        <v>26</v>
      </c>
    </row>
    <row r="223" spans="1:18" x14ac:dyDescent="0.3">
      <c r="A223">
        <v>229</v>
      </c>
      <c r="B223">
        <v>3806653991</v>
      </c>
      <c r="C223" s="1">
        <v>45308</v>
      </c>
      <c r="D223" s="1" t="str">
        <f>TEXT(Table1[[#This Row],[publishedAt]],"MMM")</f>
        <v>Jan</v>
      </c>
      <c r="E223" s="1" t="str">
        <f>TEXT(Table1[[#This Row],[publishedAt]],"YYY")</f>
        <v>2024</v>
      </c>
      <c r="F223" t="s">
        <v>670</v>
      </c>
      <c r="G223" t="s">
        <v>685</v>
      </c>
      <c r="H223" t="s">
        <v>45</v>
      </c>
      <c r="I223">
        <v>39</v>
      </c>
      <c r="J223" t="s">
        <v>686</v>
      </c>
      <c r="K223" t="s">
        <v>20</v>
      </c>
      <c r="L223" t="s">
        <v>83</v>
      </c>
      <c r="M223" t="s">
        <v>687</v>
      </c>
      <c r="N223" t="s">
        <v>688</v>
      </c>
      <c r="O223">
        <v>10146029</v>
      </c>
      <c r="P223" t="s">
        <v>24</v>
      </c>
      <c r="Q223" t="s">
        <v>25</v>
      </c>
      <c r="R223" t="s">
        <v>26</v>
      </c>
    </row>
    <row r="224" spans="1:18" x14ac:dyDescent="0.3">
      <c r="A224">
        <v>230</v>
      </c>
      <c r="B224">
        <v>3816666931</v>
      </c>
      <c r="C224" s="1">
        <v>45320</v>
      </c>
      <c r="D224" s="1" t="str">
        <f>TEXT(Table1[[#This Row],[publishedAt]],"MMM")</f>
        <v>Jan</v>
      </c>
      <c r="E224" s="1" t="str">
        <f>TEXT(Table1[[#This Row],[publishedAt]],"YYY")</f>
        <v>2024</v>
      </c>
      <c r="F224" t="s">
        <v>689</v>
      </c>
      <c r="G224" t="s">
        <v>50</v>
      </c>
      <c r="H224" t="s">
        <v>102</v>
      </c>
      <c r="I224">
        <v>200</v>
      </c>
      <c r="J224" t="s">
        <v>690</v>
      </c>
      <c r="K224" t="s">
        <v>20</v>
      </c>
      <c r="L224" t="s">
        <v>40</v>
      </c>
      <c r="M224" t="s">
        <v>528</v>
      </c>
      <c r="N224" t="s">
        <v>94</v>
      </c>
      <c r="O224">
        <v>1337</v>
      </c>
      <c r="P224" t="s">
        <v>24</v>
      </c>
      <c r="Q224" t="s">
        <v>25</v>
      </c>
      <c r="R224" t="s">
        <v>44</v>
      </c>
    </row>
    <row r="225" spans="1:18" x14ac:dyDescent="0.3">
      <c r="A225">
        <v>231</v>
      </c>
      <c r="B225">
        <v>3721933018</v>
      </c>
      <c r="C225" s="1">
        <v>45191</v>
      </c>
      <c r="D225" s="1" t="str">
        <f>TEXT(Table1[[#This Row],[publishedAt]],"MMM")</f>
        <v>Sep</v>
      </c>
      <c r="E225" s="1" t="str">
        <f>TEXT(Table1[[#This Row],[publishedAt]],"YYY")</f>
        <v>2023</v>
      </c>
      <c r="F225" t="s">
        <v>691</v>
      </c>
      <c r="G225" t="s">
        <v>692</v>
      </c>
      <c r="H225" t="s">
        <v>693</v>
      </c>
      <c r="I225">
        <v>40</v>
      </c>
      <c r="J225" t="s">
        <v>694</v>
      </c>
      <c r="K225" t="s">
        <v>20</v>
      </c>
      <c r="L225" t="s">
        <v>83</v>
      </c>
      <c r="M225" t="s">
        <v>679</v>
      </c>
      <c r="N225" t="s">
        <v>695</v>
      </c>
      <c r="O225">
        <v>33722543</v>
      </c>
      <c r="P225" t="s">
        <v>254</v>
      </c>
      <c r="Q225" t="s">
        <v>254</v>
      </c>
      <c r="R225" t="s">
        <v>26</v>
      </c>
    </row>
    <row r="226" spans="1:18" x14ac:dyDescent="0.3">
      <c r="A226">
        <v>232</v>
      </c>
      <c r="B226">
        <v>3810371622</v>
      </c>
      <c r="C226" s="1">
        <v>45310</v>
      </c>
      <c r="D226" s="1" t="str">
        <f>TEXT(Table1[[#This Row],[publishedAt]],"MMM")</f>
        <v>Jan</v>
      </c>
      <c r="E226" s="1" t="str">
        <f>TEXT(Table1[[#This Row],[publishedAt]],"YYY")</f>
        <v>2024</v>
      </c>
      <c r="F226" t="s">
        <v>696</v>
      </c>
      <c r="G226" t="s">
        <v>697</v>
      </c>
      <c r="H226" t="s">
        <v>45</v>
      </c>
      <c r="I226">
        <v>41</v>
      </c>
      <c r="J226" t="s">
        <v>698</v>
      </c>
      <c r="K226" t="s">
        <v>20</v>
      </c>
      <c r="L226" t="s">
        <v>83</v>
      </c>
      <c r="M226" t="s">
        <v>679</v>
      </c>
      <c r="N226" t="s">
        <v>94</v>
      </c>
      <c r="O226">
        <v>9252341</v>
      </c>
      <c r="P226" t="s">
        <v>699</v>
      </c>
      <c r="Q226" t="s">
        <v>183</v>
      </c>
      <c r="R226" t="s">
        <v>26</v>
      </c>
    </row>
    <row r="227" spans="1:18" x14ac:dyDescent="0.3">
      <c r="A227">
        <v>233</v>
      </c>
      <c r="B227">
        <v>3678198960</v>
      </c>
      <c r="C227" s="1">
        <v>45111</v>
      </c>
      <c r="D227" s="1" t="str">
        <f>TEXT(Table1[[#This Row],[publishedAt]],"MMM")</f>
        <v>Jul</v>
      </c>
      <c r="E227" s="1" t="str">
        <f>TEXT(Table1[[#This Row],[publishedAt]],"YYY")</f>
        <v>2023</v>
      </c>
      <c r="F227" t="s">
        <v>700</v>
      </c>
      <c r="G227" t="s">
        <v>701</v>
      </c>
      <c r="H227" t="s">
        <v>499</v>
      </c>
      <c r="I227">
        <v>200</v>
      </c>
      <c r="J227" t="s">
        <v>702</v>
      </c>
      <c r="K227" t="s">
        <v>20</v>
      </c>
      <c r="L227" t="s">
        <v>33</v>
      </c>
      <c r="M227" t="s">
        <v>679</v>
      </c>
      <c r="N227" t="s">
        <v>703</v>
      </c>
      <c r="O227">
        <v>52181510</v>
      </c>
      <c r="P227" t="s">
        <v>704</v>
      </c>
      <c r="Q227" t="s">
        <v>48</v>
      </c>
      <c r="R227" t="s">
        <v>26</v>
      </c>
    </row>
    <row r="228" spans="1:18" x14ac:dyDescent="0.3">
      <c r="A228">
        <v>234</v>
      </c>
      <c r="B228">
        <v>3792608790</v>
      </c>
      <c r="C228" s="1">
        <v>45262</v>
      </c>
      <c r="D228" s="1" t="str">
        <f>TEXT(Table1[[#This Row],[publishedAt]],"MMM")</f>
        <v>Dec</v>
      </c>
      <c r="E228" s="1" t="str">
        <f>TEXT(Table1[[#This Row],[publishedAt]],"YYY")</f>
        <v>2023</v>
      </c>
      <c r="F228" t="s">
        <v>705</v>
      </c>
      <c r="G228" t="s">
        <v>706</v>
      </c>
      <c r="H228" t="s">
        <v>320</v>
      </c>
      <c r="I228">
        <v>25</v>
      </c>
      <c r="J228" t="s">
        <v>707</v>
      </c>
      <c r="K228" t="s">
        <v>20</v>
      </c>
      <c r="L228" t="s">
        <v>21</v>
      </c>
      <c r="M228" t="s">
        <v>679</v>
      </c>
      <c r="N228" t="s">
        <v>708</v>
      </c>
      <c r="O228">
        <v>2880339</v>
      </c>
      <c r="P228" t="s">
        <v>709</v>
      </c>
      <c r="Q228" t="s">
        <v>311</v>
      </c>
      <c r="R228" t="s">
        <v>26</v>
      </c>
    </row>
    <row r="229" spans="1:18" x14ac:dyDescent="0.3">
      <c r="A229">
        <v>235</v>
      </c>
      <c r="B229">
        <v>3721925958</v>
      </c>
      <c r="C229" s="1">
        <v>45191</v>
      </c>
      <c r="D229" s="1" t="str">
        <f>TEXT(Table1[[#This Row],[publishedAt]],"MMM")</f>
        <v>Sep</v>
      </c>
      <c r="E229" s="1" t="str">
        <f>TEXT(Table1[[#This Row],[publishedAt]],"YYY")</f>
        <v>2023</v>
      </c>
      <c r="F229" t="s">
        <v>691</v>
      </c>
      <c r="G229" t="s">
        <v>692</v>
      </c>
      <c r="H229" t="s">
        <v>693</v>
      </c>
      <c r="I229">
        <v>29</v>
      </c>
      <c r="J229" t="s">
        <v>694</v>
      </c>
      <c r="K229" t="s">
        <v>20</v>
      </c>
      <c r="L229" t="s">
        <v>83</v>
      </c>
      <c r="M229" t="s">
        <v>679</v>
      </c>
      <c r="N229" t="s">
        <v>695</v>
      </c>
      <c r="O229">
        <v>33722543</v>
      </c>
      <c r="P229" t="s">
        <v>710</v>
      </c>
      <c r="Q229" t="s">
        <v>48</v>
      </c>
      <c r="R229" t="s">
        <v>26</v>
      </c>
    </row>
    <row r="230" spans="1:18" x14ac:dyDescent="0.3">
      <c r="A230">
        <v>236</v>
      </c>
      <c r="B230">
        <v>3678400389</v>
      </c>
      <c r="C230" s="1">
        <v>45111</v>
      </c>
      <c r="D230" s="1" t="str">
        <f>TEXT(Table1[[#This Row],[publishedAt]],"MMM")</f>
        <v>Jul</v>
      </c>
      <c r="E230" s="1" t="str">
        <f>TEXT(Table1[[#This Row],[publishedAt]],"YYY")</f>
        <v>2023</v>
      </c>
      <c r="F230" t="s">
        <v>711</v>
      </c>
      <c r="G230" t="s">
        <v>701</v>
      </c>
      <c r="H230" t="s">
        <v>499</v>
      </c>
      <c r="I230">
        <v>134</v>
      </c>
      <c r="J230" t="s">
        <v>712</v>
      </c>
      <c r="K230" t="s">
        <v>20</v>
      </c>
      <c r="L230" t="s">
        <v>33</v>
      </c>
      <c r="M230" t="s">
        <v>679</v>
      </c>
      <c r="N230" t="s">
        <v>703</v>
      </c>
      <c r="O230">
        <v>52181510</v>
      </c>
      <c r="P230" t="s">
        <v>24</v>
      </c>
      <c r="Q230" t="s">
        <v>25</v>
      </c>
      <c r="R230" t="s">
        <v>26</v>
      </c>
    </row>
    <row r="231" spans="1:18" x14ac:dyDescent="0.3">
      <c r="A231">
        <v>237</v>
      </c>
      <c r="B231">
        <v>3803941951</v>
      </c>
      <c r="C231" s="1">
        <v>45302</v>
      </c>
      <c r="D231" s="1" t="str">
        <f>TEXT(Table1[[#This Row],[publishedAt]],"MMM")</f>
        <v>Jan</v>
      </c>
      <c r="E231" s="1" t="str">
        <f>TEXT(Table1[[#This Row],[publishedAt]],"YYY")</f>
        <v>2024</v>
      </c>
      <c r="F231" t="s">
        <v>713</v>
      </c>
      <c r="G231" t="s">
        <v>714</v>
      </c>
      <c r="H231" t="s">
        <v>18</v>
      </c>
      <c r="I231">
        <v>77</v>
      </c>
      <c r="J231" t="s">
        <v>715</v>
      </c>
      <c r="K231" t="s">
        <v>20</v>
      </c>
      <c r="L231" t="s">
        <v>89</v>
      </c>
      <c r="M231" t="s">
        <v>716</v>
      </c>
      <c r="N231" t="s">
        <v>717</v>
      </c>
      <c r="O231">
        <v>1299566</v>
      </c>
      <c r="P231" t="s">
        <v>104</v>
      </c>
      <c r="Q231" t="s">
        <v>105</v>
      </c>
      <c r="R231" t="s">
        <v>26</v>
      </c>
    </row>
    <row r="232" spans="1:18" x14ac:dyDescent="0.3">
      <c r="A232">
        <v>238</v>
      </c>
      <c r="B232">
        <v>3721930032</v>
      </c>
      <c r="C232" s="1">
        <v>45191</v>
      </c>
      <c r="D232" s="1" t="str">
        <f>TEXT(Table1[[#This Row],[publishedAt]],"MMM")</f>
        <v>Sep</v>
      </c>
      <c r="E232" s="1" t="str">
        <f>TEXT(Table1[[#This Row],[publishedAt]],"YYY")</f>
        <v>2023</v>
      </c>
      <c r="F232" t="s">
        <v>691</v>
      </c>
      <c r="G232" t="s">
        <v>692</v>
      </c>
      <c r="H232" t="s">
        <v>693</v>
      </c>
      <c r="I232">
        <v>25</v>
      </c>
      <c r="J232" t="s">
        <v>694</v>
      </c>
      <c r="K232" t="s">
        <v>20</v>
      </c>
      <c r="L232" t="s">
        <v>83</v>
      </c>
      <c r="M232" t="s">
        <v>679</v>
      </c>
      <c r="N232" t="s">
        <v>695</v>
      </c>
      <c r="O232">
        <v>33722543</v>
      </c>
      <c r="P232" t="s">
        <v>709</v>
      </c>
      <c r="Q232" t="s">
        <v>311</v>
      </c>
      <c r="R232" t="s">
        <v>26</v>
      </c>
    </row>
    <row r="233" spans="1:18" x14ac:dyDescent="0.3">
      <c r="A233">
        <v>239</v>
      </c>
      <c r="B233">
        <v>3798402812</v>
      </c>
      <c r="C233" s="1">
        <v>45323</v>
      </c>
      <c r="D233" s="1" t="str">
        <f>TEXT(Table1[[#This Row],[publishedAt]],"MMM")</f>
        <v>Feb</v>
      </c>
      <c r="E233" s="1" t="str">
        <f>TEXT(Table1[[#This Row],[publishedAt]],"YYY")</f>
        <v>2024</v>
      </c>
      <c r="F233" t="s">
        <v>718</v>
      </c>
      <c r="G233" t="s">
        <v>719</v>
      </c>
      <c r="H233" t="s">
        <v>146</v>
      </c>
      <c r="I233">
        <v>200</v>
      </c>
      <c r="J233" t="s">
        <v>720</v>
      </c>
      <c r="K233" t="s">
        <v>20</v>
      </c>
      <c r="L233" t="s">
        <v>33</v>
      </c>
      <c r="M233" t="s">
        <v>721</v>
      </c>
      <c r="N233" t="s">
        <v>722</v>
      </c>
      <c r="O233">
        <v>4085</v>
      </c>
      <c r="P233" t="s">
        <v>723</v>
      </c>
      <c r="Q233" t="s">
        <v>183</v>
      </c>
      <c r="R233" t="s">
        <v>44</v>
      </c>
    </row>
    <row r="234" spans="1:18" x14ac:dyDescent="0.3">
      <c r="A234">
        <v>240</v>
      </c>
      <c r="B234">
        <v>3632341545</v>
      </c>
      <c r="C234" s="1">
        <v>45092</v>
      </c>
      <c r="D234" s="1" t="str">
        <f>TEXT(Table1[[#This Row],[publishedAt]],"MMM")</f>
        <v>Jun</v>
      </c>
      <c r="E234" s="1" t="str">
        <f>TEXT(Table1[[#This Row],[publishedAt]],"YYY")</f>
        <v>2023</v>
      </c>
      <c r="F234" t="s">
        <v>724</v>
      </c>
      <c r="G234" t="s">
        <v>725</v>
      </c>
      <c r="H234" t="s">
        <v>499</v>
      </c>
      <c r="I234">
        <v>200</v>
      </c>
      <c r="J234" t="s">
        <v>726</v>
      </c>
      <c r="K234" t="s">
        <v>20</v>
      </c>
      <c r="L234" t="s">
        <v>40</v>
      </c>
      <c r="M234" t="s">
        <v>679</v>
      </c>
      <c r="N234" t="s">
        <v>287</v>
      </c>
      <c r="O234">
        <v>2340144</v>
      </c>
      <c r="P234" t="s">
        <v>684</v>
      </c>
      <c r="Q234" t="s">
        <v>183</v>
      </c>
      <c r="R234" t="s">
        <v>26</v>
      </c>
    </row>
    <row r="235" spans="1:18" x14ac:dyDescent="0.3">
      <c r="A235">
        <v>241</v>
      </c>
      <c r="B235">
        <v>3748807776</v>
      </c>
      <c r="C235" s="1">
        <v>45232</v>
      </c>
      <c r="D235" s="1" t="str">
        <f>TEXT(Table1[[#This Row],[publishedAt]],"MMM")</f>
        <v>Nov</v>
      </c>
      <c r="E235" s="1" t="str">
        <f>TEXT(Table1[[#This Row],[publishedAt]],"YYY")</f>
        <v>2023</v>
      </c>
      <c r="F235" t="s">
        <v>727</v>
      </c>
      <c r="G235" t="s">
        <v>725</v>
      </c>
      <c r="H235" t="s">
        <v>728</v>
      </c>
      <c r="I235">
        <v>200</v>
      </c>
      <c r="J235" t="s">
        <v>729</v>
      </c>
      <c r="K235" t="s">
        <v>20</v>
      </c>
      <c r="L235" t="s">
        <v>40</v>
      </c>
      <c r="M235" t="s">
        <v>679</v>
      </c>
      <c r="N235" t="s">
        <v>287</v>
      </c>
      <c r="O235">
        <v>2340144</v>
      </c>
      <c r="P235" t="s">
        <v>730</v>
      </c>
      <c r="Q235" t="s">
        <v>731</v>
      </c>
      <c r="R235" t="s">
        <v>26</v>
      </c>
    </row>
    <row r="236" spans="1:18" x14ac:dyDescent="0.3">
      <c r="A236">
        <v>242</v>
      </c>
      <c r="B236">
        <v>3630134201</v>
      </c>
      <c r="C236" s="1">
        <v>45064</v>
      </c>
      <c r="D236" s="1" t="str">
        <f>TEXT(Table1[[#This Row],[publishedAt]],"MMM")</f>
        <v>May</v>
      </c>
      <c r="E236" s="1" t="str">
        <f>TEXT(Table1[[#This Row],[publishedAt]],"YYY")</f>
        <v>2023</v>
      </c>
      <c r="F236" t="s">
        <v>732</v>
      </c>
      <c r="G236" t="s">
        <v>725</v>
      </c>
      <c r="H236" t="s">
        <v>492</v>
      </c>
      <c r="I236">
        <v>200</v>
      </c>
      <c r="J236" t="s">
        <v>733</v>
      </c>
      <c r="K236" t="s">
        <v>20</v>
      </c>
      <c r="L236" t="s">
        <v>40</v>
      </c>
      <c r="M236" t="s">
        <v>679</v>
      </c>
      <c r="N236" t="s">
        <v>287</v>
      </c>
      <c r="O236">
        <v>2340144</v>
      </c>
      <c r="P236" t="s">
        <v>161</v>
      </c>
      <c r="Q236" t="s">
        <v>105</v>
      </c>
      <c r="R236" t="s">
        <v>26</v>
      </c>
    </row>
    <row r="237" spans="1:18" x14ac:dyDescent="0.3">
      <c r="A237">
        <v>243</v>
      </c>
      <c r="B237">
        <v>3811910193</v>
      </c>
      <c r="C237" s="1">
        <v>45313</v>
      </c>
      <c r="D237" s="1" t="str">
        <f>TEXT(Table1[[#This Row],[publishedAt]],"MMM")</f>
        <v>Jan</v>
      </c>
      <c r="E237" s="1" t="str">
        <f>TEXT(Table1[[#This Row],[publishedAt]],"YYY")</f>
        <v>2024</v>
      </c>
      <c r="F237" t="s">
        <v>734</v>
      </c>
      <c r="G237" t="s">
        <v>697</v>
      </c>
      <c r="H237" t="s">
        <v>38</v>
      </c>
      <c r="I237">
        <v>126</v>
      </c>
      <c r="J237" t="s">
        <v>735</v>
      </c>
      <c r="K237" t="s">
        <v>20</v>
      </c>
      <c r="L237" t="s">
        <v>83</v>
      </c>
      <c r="M237" t="s">
        <v>679</v>
      </c>
      <c r="N237" t="s">
        <v>94</v>
      </c>
      <c r="O237">
        <v>9252341</v>
      </c>
      <c r="P237" t="s">
        <v>48</v>
      </c>
      <c r="Q237" t="s">
        <v>183</v>
      </c>
      <c r="R237" t="s">
        <v>44</v>
      </c>
    </row>
    <row r="238" spans="1:18" x14ac:dyDescent="0.3">
      <c r="A238">
        <v>244</v>
      </c>
      <c r="B238">
        <v>3811542623</v>
      </c>
      <c r="C238" s="1">
        <v>45313</v>
      </c>
      <c r="D238" s="1" t="str">
        <f>TEXT(Table1[[#This Row],[publishedAt]],"MMM")</f>
        <v>Jan</v>
      </c>
      <c r="E238" s="1" t="str">
        <f>TEXT(Table1[[#This Row],[publishedAt]],"YYY")</f>
        <v>2024</v>
      </c>
      <c r="F238" t="s">
        <v>736</v>
      </c>
      <c r="G238" t="s">
        <v>737</v>
      </c>
      <c r="H238" t="s">
        <v>38</v>
      </c>
      <c r="I238">
        <v>98</v>
      </c>
      <c r="J238" t="s">
        <v>738</v>
      </c>
      <c r="K238" t="s">
        <v>20</v>
      </c>
      <c r="L238" t="s">
        <v>89</v>
      </c>
      <c r="M238" t="s">
        <v>528</v>
      </c>
      <c r="N238" t="s">
        <v>688</v>
      </c>
      <c r="O238">
        <v>162616</v>
      </c>
      <c r="P238" t="s">
        <v>104</v>
      </c>
      <c r="Q238" t="s">
        <v>105</v>
      </c>
      <c r="R238" t="s">
        <v>44</v>
      </c>
    </row>
    <row r="239" spans="1:18" x14ac:dyDescent="0.3">
      <c r="A239">
        <v>245</v>
      </c>
      <c r="B239">
        <v>3812740182</v>
      </c>
      <c r="C239" s="1">
        <v>45314</v>
      </c>
      <c r="D239" s="1" t="str">
        <f>TEXT(Table1[[#This Row],[publishedAt]],"MMM")</f>
        <v>Jan</v>
      </c>
      <c r="E239" s="1" t="str">
        <f>TEXT(Table1[[#This Row],[publishedAt]],"YYY")</f>
        <v>2024</v>
      </c>
      <c r="F239" t="s">
        <v>739</v>
      </c>
      <c r="G239" t="s">
        <v>740</v>
      </c>
      <c r="H239" t="s">
        <v>38</v>
      </c>
      <c r="I239">
        <v>68</v>
      </c>
      <c r="J239" t="s">
        <v>741</v>
      </c>
      <c r="K239" t="s">
        <v>20</v>
      </c>
      <c r="L239" t="s">
        <v>89</v>
      </c>
      <c r="M239" t="s">
        <v>528</v>
      </c>
      <c r="N239" t="s">
        <v>742</v>
      </c>
      <c r="O239">
        <v>50630</v>
      </c>
      <c r="P239" t="s">
        <v>95</v>
      </c>
      <c r="Q239" t="s">
        <v>96</v>
      </c>
      <c r="R239" t="s">
        <v>44</v>
      </c>
    </row>
    <row r="240" spans="1:18" x14ac:dyDescent="0.3">
      <c r="A240">
        <v>246</v>
      </c>
      <c r="B240">
        <v>3812718093</v>
      </c>
      <c r="C240" s="1">
        <v>45314</v>
      </c>
      <c r="D240" s="1" t="str">
        <f>TEXT(Table1[[#This Row],[publishedAt]],"MMM")</f>
        <v>Jan</v>
      </c>
      <c r="E240" s="1" t="str">
        <f>TEXT(Table1[[#This Row],[publishedAt]],"YYY")</f>
        <v>2024</v>
      </c>
      <c r="F240" t="s">
        <v>743</v>
      </c>
      <c r="G240" t="s">
        <v>697</v>
      </c>
      <c r="H240" t="s">
        <v>38</v>
      </c>
      <c r="I240">
        <v>119</v>
      </c>
      <c r="J240" t="s">
        <v>744</v>
      </c>
      <c r="K240" t="s">
        <v>20</v>
      </c>
      <c r="L240" t="s">
        <v>21</v>
      </c>
      <c r="M240" t="s">
        <v>679</v>
      </c>
      <c r="N240" t="s">
        <v>94</v>
      </c>
      <c r="O240">
        <v>9252341</v>
      </c>
      <c r="P240" t="s">
        <v>745</v>
      </c>
      <c r="Q240" t="s">
        <v>746</v>
      </c>
      <c r="R240" t="s">
        <v>44</v>
      </c>
    </row>
    <row r="241" spans="1:18" x14ac:dyDescent="0.3">
      <c r="A241">
        <v>247</v>
      </c>
      <c r="B241">
        <v>3812731933</v>
      </c>
      <c r="C241" s="1">
        <v>45314</v>
      </c>
      <c r="D241" s="1" t="str">
        <f>TEXT(Table1[[#This Row],[publishedAt]],"MMM")</f>
        <v>Jan</v>
      </c>
      <c r="E241" s="1" t="str">
        <f>TEXT(Table1[[#This Row],[publishedAt]],"YYY")</f>
        <v>2024</v>
      </c>
      <c r="F241" t="s">
        <v>739</v>
      </c>
      <c r="G241" t="s">
        <v>740</v>
      </c>
      <c r="H241" t="s">
        <v>38</v>
      </c>
      <c r="I241">
        <v>71</v>
      </c>
      <c r="J241" t="s">
        <v>747</v>
      </c>
      <c r="K241" t="s">
        <v>20</v>
      </c>
      <c r="L241" t="s">
        <v>89</v>
      </c>
      <c r="M241" t="s">
        <v>528</v>
      </c>
      <c r="N241" t="s">
        <v>748</v>
      </c>
      <c r="O241">
        <v>50630</v>
      </c>
      <c r="P241" t="s">
        <v>104</v>
      </c>
      <c r="Q241" t="s">
        <v>105</v>
      </c>
      <c r="R241" t="s">
        <v>44</v>
      </c>
    </row>
    <row r="242" spans="1:18" x14ac:dyDescent="0.3">
      <c r="A242">
        <v>248</v>
      </c>
      <c r="B242">
        <v>3820070611</v>
      </c>
      <c r="C242" s="1">
        <v>45323</v>
      </c>
      <c r="D242" s="1" t="str">
        <f>TEXT(Table1[[#This Row],[publishedAt]],"MMM")</f>
        <v>Feb</v>
      </c>
      <c r="E242" s="1" t="str">
        <f>TEXT(Table1[[#This Row],[publishedAt]],"YYY")</f>
        <v>2024</v>
      </c>
      <c r="F242" t="s">
        <v>749</v>
      </c>
      <c r="G242" t="s">
        <v>750</v>
      </c>
      <c r="H242" t="s">
        <v>146</v>
      </c>
      <c r="I242">
        <v>40</v>
      </c>
      <c r="J242" t="s">
        <v>751</v>
      </c>
      <c r="K242" t="s">
        <v>20</v>
      </c>
      <c r="L242" t="s">
        <v>83</v>
      </c>
      <c r="M242" t="s">
        <v>679</v>
      </c>
      <c r="N242" t="s">
        <v>673</v>
      </c>
      <c r="O242">
        <v>5472</v>
      </c>
      <c r="P242" t="s">
        <v>684</v>
      </c>
      <c r="Q242" t="s">
        <v>684</v>
      </c>
      <c r="R242" t="s">
        <v>44</v>
      </c>
    </row>
    <row r="243" spans="1:18" x14ac:dyDescent="0.3">
      <c r="A243">
        <v>249</v>
      </c>
      <c r="B243">
        <v>3721921956</v>
      </c>
      <c r="C243" s="1">
        <v>45191</v>
      </c>
      <c r="D243" s="1" t="str">
        <f>TEXT(Table1[[#This Row],[publishedAt]],"MMM")</f>
        <v>Sep</v>
      </c>
      <c r="E243" s="1" t="str">
        <f>TEXT(Table1[[#This Row],[publishedAt]],"YYY")</f>
        <v>2023</v>
      </c>
      <c r="F243" t="s">
        <v>752</v>
      </c>
      <c r="G243" t="s">
        <v>692</v>
      </c>
      <c r="H243" t="s">
        <v>693</v>
      </c>
      <c r="I243">
        <v>46</v>
      </c>
      <c r="J243" t="s">
        <v>753</v>
      </c>
      <c r="K243" t="s">
        <v>20</v>
      </c>
      <c r="L243" t="s">
        <v>83</v>
      </c>
      <c r="M243" t="s">
        <v>679</v>
      </c>
      <c r="N243" t="s">
        <v>695</v>
      </c>
      <c r="O243">
        <v>33722543</v>
      </c>
      <c r="P243" t="s">
        <v>254</v>
      </c>
      <c r="Q243" t="s">
        <v>254</v>
      </c>
      <c r="R243" t="s">
        <v>26</v>
      </c>
    </row>
    <row r="244" spans="1:18" x14ac:dyDescent="0.3">
      <c r="A244">
        <v>250</v>
      </c>
      <c r="B244">
        <v>3721927429</v>
      </c>
      <c r="C244" s="1">
        <v>45191</v>
      </c>
      <c r="D244" s="1" t="str">
        <f>TEXT(Table1[[#This Row],[publishedAt]],"MMM")</f>
        <v>Sep</v>
      </c>
      <c r="E244" s="1" t="str">
        <f>TEXT(Table1[[#This Row],[publishedAt]],"YYY")</f>
        <v>2023</v>
      </c>
      <c r="F244" t="s">
        <v>752</v>
      </c>
      <c r="G244" t="s">
        <v>692</v>
      </c>
      <c r="H244" t="s">
        <v>693</v>
      </c>
      <c r="I244">
        <v>104</v>
      </c>
      <c r="J244" t="s">
        <v>754</v>
      </c>
      <c r="K244" t="s">
        <v>20</v>
      </c>
      <c r="L244" t="s">
        <v>83</v>
      </c>
      <c r="M244" t="s">
        <v>679</v>
      </c>
      <c r="N244" t="s">
        <v>695</v>
      </c>
      <c r="O244">
        <v>33722543</v>
      </c>
      <c r="P244" t="s">
        <v>723</v>
      </c>
      <c r="Q244" t="s">
        <v>723</v>
      </c>
      <c r="R244" t="s">
        <v>26</v>
      </c>
    </row>
    <row r="245" spans="1:18" x14ac:dyDescent="0.3">
      <c r="A245">
        <v>251</v>
      </c>
      <c r="B245">
        <v>3817612263</v>
      </c>
      <c r="C245" s="1">
        <v>45322</v>
      </c>
      <c r="D245" s="1" t="str">
        <f>TEXT(Table1[[#This Row],[publishedAt]],"MMM")</f>
        <v>Jan</v>
      </c>
      <c r="E245" s="1" t="str">
        <f>TEXT(Table1[[#This Row],[publishedAt]],"YYY")</f>
        <v>2024</v>
      </c>
      <c r="F245" t="s">
        <v>755</v>
      </c>
      <c r="G245" t="s">
        <v>756</v>
      </c>
      <c r="H245" t="s">
        <v>209</v>
      </c>
      <c r="I245">
        <v>200</v>
      </c>
      <c r="J245" t="s">
        <v>757</v>
      </c>
      <c r="K245" t="s">
        <v>20</v>
      </c>
      <c r="L245" t="s">
        <v>21</v>
      </c>
      <c r="M245" t="s">
        <v>528</v>
      </c>
      <c r="N245" t="s">
        <v>758</v>
      </c>
      <c r="O245">
        <v>766591</v>
      </c>
      <c r="P245" t="s">
        <v>759</v>
      </c>
      <c r="Q245" t="s">
        <v>760</v>
      </c>
      <c r="R245" t="s">
        <v>44</v>
      </c>
    </row>
    <row r="246" spans="1:18" x14ac:dyDescent="0.3">
      <c r="A246">
        <v>252</v>
      </c>
      <c r="B246">
        <v>3740437173</v>
      </c>
      <c r="C246" s="1">
        <v>45219</v>
      </c>
      <c r="D246" s="1" t="str">
        <f>TEXT(Table1[[#This Row],[publishedAt]],"MMM")</f>
        <v>Oct</v>
      </c>
      <c r="E246" s="1" t="str">
        <f>TEXT(Table1[[#This Row],[publishedAt]],"YYY")</f>
        <v>2023</v>
      </c>
      <c r="F246" t="s">
        <v>752</v>
      </c>
      <c r="G246" t="s">
        <v>692</v>
      </c>
      <c r="H246" t="s">
        <v>728</v>
      </c>
      <c r="I246">
        <v>70</v>
      </c>
      <c r="J246" t="s">
        <v>761</v>
      </c>
      <c r="K246" t="s">
        <v>20</v>
      </c>
      <c r="L246" t="s">
        <v>83</v>
      </c>
      <c r="M246" t="s">
        <v>679</v>
      </c>
      <c r="N246" t="s">
        <v>695</v>
      </c>
      <c r="O246">
        <v>33722543</v>
      </c>
      <c r="P246" t="s">
        <v>762</v>
      </c>
      <c r="Q246" t="s">
        <v>254</v>
      </c>
      <c r="R246" t="s">
        <v>26</v>
      </c>
    </row>
    <row r="247" spans="1:18" x14ac:dyDescent="0.3">
      <c r="A247">
        <v>253</v>
      </c>
      <c r="B247">
        <v>3737409900</v>
      </c>
      <c r="C247" s="1">
        <v>45216</v>
      </c>
      <c r="D247" s="1" t="str">
        <f>TEXT(Table1[[#This Row],[publishedAt]],"MMM")</f>
        <v>Oct</v>
      </c>
      <c r="E247" s="1" t="str">
        <f>TEXT(Table1[[#This Row],[publishedAt]],"YYY")</f>
        <v>2023</v>
      </c>
      <c r="F247" t="s">
        <v>752</v>
      </c>
      <c r="G247" t="s">
        <v>692</v>
      </c>
      <c r="H247" t="s">
        <v>728</v>
      </c>
      <c r="I247">
        <v>66</v>
      </c>
      <c r="J247" t="s">
        <v>761</v>
      </c>
      <c r="K247" t="s">
        <v>20</v>
      </c>
      <c r="L247" t="s">
        <v>83</v>
      </c>
      <c r="M247" t="s">
        <v>679</v>
      </c>
      <c r="N247" t="s">
        <v>695</v>
      </c>
      <c r="O247">
        <v>33722543</v>
      </c>
      <c r="P247" t="s">
        <v>723</v>
      </c>
      <c r="Q247" t="s">
        <v>723</v>
      </c>
      <c r="R247" t="s">
        <v>26</v>
      </c>
    </row>
    <row r="248" spans="1:18" x14ac:dyDescent="0.3">
      <c r="A248">
        <v>254</v>
      </c>
      <c r="B248">
        <v>3721927321</v>
      </c>
      <c r="C248" s="1">
        <v>45191</v>
      </c>
      <c r="D248" s="1" t="str">
        <f>TEXT(Table1[[#This Row],[publishedAt]],"MMM")</f>
        <v>Sep</v>
      </c>
      <c r="E248" s="1" t="str">
        <f>TEXT(Table1[[#This Row],[publishedAt]],"YYY")</f>
        <v>2023</v>
      </c>
      <c r="F248" t="s">
        <v>752</v>
      </c>
      <c r="G248" t="s">
        <v>692</v>
      </c>
      <c r="H248" t="s">
        <v>693</v>
      </c>
      <c r="I248">
        <v>25</v>
      </c>
      <c r="J248" t="s">
        <v>763</v>
      </c>
      <c r="K248" t="s">
        <v>20</v>
      </c>
      <c r="L248" t="s">
        <v>83</v>
      </c>
      <c r="M248" t="s">
        <v>679</v>
      </c>
      <c r="N248" t="s">
        <v>695</v>
      </c>
      <c r="O248">
        <v>33722543</v>
      </c>
      <c r="P248" t="s">
        <v>764</v>
      </c>
      <c r="Q248" t="s">
        <v>48</v>
      </c>
      <c r="R248" t="s">
        <v>26</v>
      </c>
    </row>
    <row r="249" spans="1:18" x14ac:dyDescent="0.3">
      <c r="A249">
        <v>255</v>
      </c>
      <c r="B249">
        <v>3815641804</v>
      </c>
      <c r="C249" s="1">
        <v>45083</v>
      </c>
      <c r="D249" s="1" t="str">
        <f>TEXT(Table1[[#This Row],[publishedAt]],"MMM")</f>
        <v>Jun</v>
      </c>
      <c r="E249" s="1" t="str">
        <f>TEXT(Table1[[#This Row],[publishedAt]],"YYY")</f>
        <v>2023</v>
      </c>
      <c r="F249" t="s">
        <v>765</v>
      </c>
      <c r="G249" t="s">
        <v>766</v>
      </c>
      <c r="H249" t="s">
        <v>626</v>
      </c>
      <c r="I249">
        <v>72</v>
      </c>
      <c r="J249" t="s">
        <v>767</v>
      </c>
      <c r="K249" t="s">
        <v>20</v>
      </c>
      <c r="L249" t="s">
        <v>83</v>
      </c>
      <c r="M249" t="s">
        <v>594</v>
      </c>
      <c r="N249" t="s">
        <v>768</v>
      </c>
      <c r="O249">
        <v>1331952</v>
      </c>
      <c r="P249" t="s">
        <v>135</v>
      </c>
      <c r="Q249" t="s">
        <v>136</v>
      </c>
      <c r="R249" t="s">
        <v>44</v>
      </c>
    </row>
    <row r="250" spans="1:18" x14ac:dyDescent="0.3">
      <c r="A250">
        <v>256</v>
      </c>
      <c r="B250">
        <v>3802414655</v>
      </c>
      <c r="C250" s="1">
        <v>45306</v>
      </c>
      <c r="D250" s="1" t="str">
        <f>TEXT(Table1[[#This Row],[publishedAt]],"MMM")</f>
        <v>Jan</v>
      </c>
      <c r="E250" s="1" t="str">
        <f>TEXT(Table1[[#This Row],[publishedAt]],"YYY")</f>
        <v>2024</v>
      </c>
      <c r="F250" t="s">
        <v>752</v>
      </c>
      <c r="G250" t="s">
        <v>692</v>
      </c>
      <c r="H250" t="s">
        <v>45</v>
      </c>
      <c r="I250">
        <v>25</v>
      </c>
      <c r="J250" t="s">
        <v>769</v>
      </c>
      <c r="K250" t="s">
        <v>20</v>
      </c>
      <c r="L250" t="s">
        <v>83</v>
      </c>
      <c r="M250" t="s">
        <v>679</v>
      </c>
      <c r="N250" t="s">
        <v>695</v>
      </c>
      <c r="O250">
        <v>33722543</v>
      </c>
      <c r="P250" t="s">
        <v>709</v>
      </c>
      <c r="Q250" t="s">
        <v>311</v>
      </c>
      <c r="R250" t="s">
        <v>26</v>
      </c>
    </row>
    <row r="251" spans="1:18" x14ac:dyDescent="0.3">
      <c r="A251">
        <v>257</v>
      </c>
      <c r="B251">
        <v>3820047567</v>
      </c>
      <c r="C251" s="1">
        <v>45298</v>
      </c>
      <c r="D251" s="1" t="str">
        <f>TEXT(Table1[[#This Row],[publishedAt]],"MMM")</f>
        <v>Jan</v>
      </c>
      <c r="E251" s="1" t="str">
        <f>TEXT(Table1[[#This Row],[publishedAt]],"YYY")</f>
        <v>2024</v>
      </c>
      <c r="F251" t="s">
        <v>770</v>
      </c>
      <c r="G251" t="s">
        <v>771</v>
      </c>
      <c r="H251" t="s">
        <v>18</v>
      </c>
      <c r="I251">
        <v>25</v>
      </c>
      <c r="J251" t="s">
        <v>772</v>
      </c>
      <c r="K251" t="s">
        <v>20</v>
      </c>
      <c r="L251" t="s">
        <v>83</v>
      </c>
      <c r="M251" t="s">
        <v>679</v>
      </c>
      <c r="N251" t="s">
        <v>189</v>
      </c>
      <c r="O251">
        <v>315083</v>
      </c>
      <c r="P251" t="s">
        <v>78</v>
      </c>
      <c r="Q251" t="s">
        <v>79</v>
      </c>
      <c r="R251" t="s">
        <v>26</v>
      </c>
    </row>
    <row r="252" spans="1:18" x14ac:dyDescent="0.3">
      <c r="A252">
        <v>258</v>
      </c>
      <c r="B252">
        <v>3604551346</v>
      </c>
      <c r="C252" s="1">
        <v>45038</v>
      </c>
      <c r="D252" s="1" t="str">
        <f>TEXT(Table1[[#This Row],[publishedAt]],"MMM")</f>
        <v>Apr</v>
      </c>
      <c r="E252" s="1" t="str">
        <f>TEXT(Table1[[#This Row],[publishedAt]],"YYY")</f>
        <v>2023</v>
      </c>
      <c r="F252" t="s">
        <v>773</v>
      </c>
      <c r="G252" t="s">
        <v>725</v>
      </c>
      <c r="H252" t="s">
        <v>296</v>
      </c>
      <c r="I252">
        <v>200</v>
      </c>
      <c r="J252" t="s">
        <v>774</v>
      </c>
      <c r="K252" t="s">
        <v>20</v>
      </c>
      <c r="L252" t="s">
        <v>40</v>
      </c>
      <c r="M252" t="s">
        <v>679</v>
      </c>
      <c r="N252" t="s">
        <v>287</v>
      </c>
      <c r="O252">
        <v>2340144</v>
      </c>
      <c r="P252" t="s">
        <v>24</v>
      </c>
      <c r="Q252" t="s">
        <v>25</v>
      </c>
      <c r="R252" t="s">
        <v>26</v>
      </c>
    </row>
    <row r="253" spans="1:18" x14ac:dyDescent="0.3">
      <c r="A253">
        <v>259</v>
      </c>
      <c r="B253">
        <v>3805348539</v>
      </c>
      <c r="C253" s="1">
        <v>45306</v>
      </c>
      <c r="D253" s="1" t="str">
        <f>TEXT(Table1[[#This Row],[publishedAt]],"MMM")</f>
        <v>Jan</v>
      </c>
      <c r="E253" s="1" t="str">
        <f>TEXT(Table1[[#This Row],[publishedAt]],"YYY")</f>
        <v>2024</v>
      </c>
      <c r="F253" t="s">
        <v>775</v>
      </c>
      <c r="G253" t="s">
        <v>776</v>
      </c>
      <c r="H253" t="s">
        <v>45</v>
      </c>
      <c r="I253">
        <v>30</v>
      </c>
      <c r="J253" t="s">
        <v>777</v>
      </c>
      <c r="K253" t="s">
        <v>20</v>
      </c>
      <c r="L253" t="s">
        <v>21</v>
      </c>
      <c r="M253" t="s">
        <v>679</v>
      </c>
      <c r="N253" t="s">
        <v>778</v>
      </c>
      <c r="O253">
        <v>955206</v>
      </c>
      <c r="P253" t="s">
        <v>47</v>
      </c>
      <c r="Q253" t="s">
        <v>48</v>
      </c>
      <c r="R253" t="s">
        <v>26</v>
      </c>
    </row>
    <row r="254" spans="1:18" x14ac:dyDescent="0.3">
      <c r="A254">
        <v>260</v>
      </c>
      <c r="B254">
        <v>3721927409</v>
      </c>
      <c r="C254" s="1">
        <v>45191</v>
      </c>
      <c r="D254" s="1" t="str">
        <f>TEXT(Table1[[#This Row],[publishedAt]],"MMM")</f>
        <v>Sep</v>
      </c>
      <c r="E254" s="1" t="str">
        <f>TEXT(Table1[[#This Row],[publishedAt]],"YYY")</f>
        <v>2023</v>
      </c>
      <c r="F254" t="s">
        <v>779</v>
      </c>
      <c r="G254" t="s">
        <v>692</v>
      </c>
      <c r="H254" t="s">
        <v>693</v>
      </c>
      <c r="I254">
        <v>200</v>
      </c>
      <c r="J254" t="s">
        <v>780</v>
      </c>
      <c r="K254" t="s">
        <v>20</v>
      </c>
      <c r="L254" t="s">
        <v>83</v>
      </c>
      <c r="M254" t="s">
        <v>679</v>
      </c>
      <c r="N254" t="s">
        <v>695</v>
      </c>
      <c r="O254">
        <v>33722543</v>
      </c>
      <c r="P254" t="s">
        <v>47</v>
      </c>
      <c r="Q254" t="s">
        <v>48</v>
      </c>
      <c r="R254" t="s">
        <v>26</v>
      </c>
    </row>
    <row r="255" spans="1:18" x14ac:dyDescent="0.3">
      <c r="A255">
        <v>262</v>
      </c>
      <c r="B255">
        <v>3809478354</v>
      </c>
      <c r="C255" s="1">
        <v>45310</v>
      </c>
      <c r="D255" s="1" t="str">
        <f>TEXT(Table1[[#This Row],[publishedAt]],"MMM")</f>
        <v>Jan</v>
      </c>
      <c r="E255" s="1" t="str">
        <f>TEXT(Table1[[#This Row],[publishedAt]],"YYY")</f>
        <v>2024</v>
      </c>
      <c r="F255" t="s">
        <v>781</v>
      </c>
      <c r="G255" t="s">
        <v>782</v>
      </c>
      <c r="H255" t="s">
        <v>45</v>
      </c>
      <c r="I255">
        <v>66</v>
      </c>
      <c r="J255" t="s">
        <v>783</v>
      </c>
      <c r="K255" t="s">
        <v>20</v>
      </c>
      <c r="L255" t="s">
        <v>83</v>
      </c>
      <c r="M255" t="s">
        <v>679</v>
      </c>
      <c r="N255" t="s">
        <v>784</v>
      </c>
      <c r="O255">
        <v>7883620</v>
      </c>
      <c r="P255" t="s">
        <v>78</v>
      </c>
      <c r="Q255" t="s">
        <v>79</v>
      </c>
      <c r="R255" t="s">
        <v>26</v>
      </c>
    </row>
    <row r="256" spans="1:18" x14ac:dyDescent="0.3">
      <c r="A256">
        <v>263</v>
      </c>
      <c r="B256">
        <v>3805433761</v>
      </c>
      <c r="C256" s="1">
        <v>45281</v>
      </c>
      <c r="D256" s="1" t="str">
        <f>TEXT(Table1[[#This Row],[publishedAt]],"MMM")</f>
        <v>Dec</v>
      </c>
      <c r="E256" s="1" t="str">
        <f>TEXT(Table1[[#This Row],[publishedAt]],"YYY")</f>
        <v>2023</v>
      </c>
      <c r="F256" t="s">
        <v>755</v>
      </c>
      <c r="G256" t="s">
        <v>785</v>
      </c>
      <c r="H256" t="s">
        <v>31</v>
      </c>
      <c r="I256">
        <v>25</v>
      </c>
      <c r="J256" t="s">
        <v>786</v>
      </c>
      <c r="K256" t="s">
        <v>20</v>
      </c>
      <c r="L256" t="s">
        <v>83</v>
      </c>
      <c r="M256" t="s">
        <v>528</v>
      </c>
      <c r="N256" t="s">
        <v>787</v>
      </c>
      <c r="O256">
        <v>6485</v>
      </c>
      <c r="P256" t="s">
        <v>42</v>
      </c>
      <c r="Q256" t="s">
        <v>43</v>
      </c>
      <c r="R256" t="s">
        <v>26</v>
      </c>
    </row>
    <row r="257" spans="1:18" x14ac:dyDescent="0.3">
      <c r="A257">
        <v>264</v>
      </c>
      <c r="B257">
        <v>3740937339</v>
      </c>
      <c r="C257" s="1">
        <v>45220</v>
      </c>
      <c r="D257" s="1" t="str">
        <f>TEXT(Table1[[#This Row],[publishedAt]],"MMM")</f>
        <v>Oct</v>
      </c>
      <c r="E257" s="1" t="str">
        <f>TEXT(Table1[[#This Row],[publishedAt]],"YYY")</f>
        <v>2023</v>
      </c>
      <c r="F257" t="s">
        <v>752</v>
      </c>
      <c r="G257" t="s">
        <v>692</v>
      </c>
      <c r="H257" t="s">
        <v>728</v>
      </c>
      <c r="I257">
        <v>56</v>
      </c>
      <c r="J257" t="s">
        <v>761</v>
      </c>
      <c r="K257" t="s">
        <v>20</v>
      </c>
      <c r="L257" t="s">
        <v>83</v>
      </c>
      <c r="M257" t="s">
        <v>679</v>
      </c>
      <c r="N257" t="s">
        <v>695</v>
      </c>
      <c r="O257">
        <v>33722543</v>
      </c>
      <c r="P257" t="s">
        <v>788</v>
      </c>
      <c r="Q257" t="s">
        <v>254</v>
      </c>
      <c r="R257" t="s">
        <v>26</v>
      </c>
    </row>
    <row r="258" spans="1:18" x14ac:dyDescent="0.3">
      <c r="A258">
        <v>265</v>
      </c>
      <c r="B258">
        <v>3820320720</v>
      </c>
      <c r="C258" s="1">
        <v>45083</v>
      </c>
      <c r="D258" s="1" t="str">
        <f>TEXT(Table1[[#This Row],[publishedAt]],"MMM")</f>
        <v>Jun</v>
      </c>
      <c r="E258" s="1" t="str">
        <f>TEXT(Table1[[#This Row],[publishedAt]],"YYY")</f>
        <v>2023</v>
      </c>
      <c r="F258" t="s">
        <v>789</v>
      </c>
      <c r="G258" t="s">
        <v>790</v>
      </c>
      <c r="H258" t="s">
        <v>113</v>
      </c>
      <c r="I258">
        <v>25</v>
      </c>
      <c r="J258" t="s">
        <v>791</v>
      </c>
      <c r="K258" t="s">
        <v>20</v>
      </c>
      <c r="L258" t="s">
        <v>33</v>
      </c>
      <c r="M258" t="s">
        <v>528</v>
      </c>
      <c r="N258" t="s">
        <v>792</v>
      </c>
      <c r="O258">
        <v>3374706</v>
      </c>
      <c r="P258" t="s">
        <v>793</v>
      </c>
      <c r="Q258" t="s">
        <v>105</v>
      </c>
      <c r="R258" t="s">
        <v>44</v>
      </c>
    </row>
    <row r="259" spans="1:18" x14ac:dyDescent="0.3">
      <c r="A259">
        <v>267</v>
      </c>
      <c r="B259">
        <v>3815119600</v>
      </c>
      <c r="C259" s="1">
        <v>45316</v>
      </c>
      <c r="D259" s="1" t="str">
        <f>TEXT(Table1[[#This Row],[publishedAt]],"MMM")</f>
        <v>Jan</v>
      </c>
      <c r="E259" s="1" t="str">
        <f>TEXT(Table1[[#This Row],[publishedAt]],"YYY")</f>
        <v>2024</v>
      </c>
      <c r="F259" t="s">
        <v>794</v>
      </c>
      <c r="G259" t="s">
        <v>790</v>
      </c>
      <c r="H259" t="s">
        <v>38</v>
      </c>
      <c r="I259">
        <v>25</v>
      </c>
      <c r="J259" t="s">
        <v>795</v>
      </c>
      <c r="K259" t="s">
        <v>20</v>
      </c>
      <c r="L259" t="s">
        <v>21</v>
      </c>
      <c r="M259" t="s">
        <v>594</v>
      </c>
      <c r="N259" t="s">
        <v>792</v>
      </c>
      <c r="O259">
        <v>3374706</v>
      </c>
      <c r="P259" t="s">
        <v>47</v>
      </c>
      <c r="Q259" t="s">
        <v>48</v>
      </c>
      <c r="R259" t="s">
        <v>44</v>
      </c>
    </row>
    <row r="260" spans="1:18" x14ac:dyDescent="0.3">
      <c r="A260">
        <v>268</v>
      </c>
      <c r="B260">
        <v>3808533587</v>
      </c>
      <c r="C260" s="1">
        <v>45310</v>
      </c>
      <c r="D260" s="1" t="str">
        <f>TEXT(Table1[[#This Row],[publishedAt]],"MMM")</f>
        <v>Jan</v>
      </c>
      <c r="E260" s="1" t="str">
        <f>TEXT(Table1[[#This Row],[publishedAt]],"YYY")</f>
        <v>2024</v>
      </c>
      <c r="F260" t="s">
        <v>796</v>
      </c>
      <c r="G260" t="s">
        <v>797</v>
      </c>
      <c r="H260" t="s">
        <v>45</v>
      </c>
      <c r="I260">
        <v>25</v>
      </c>
      <c r="J260" t="s">
        <v>798</v>
      </c>
      <c r="K260" t="s">
        <v>20</v>
      </c>
      <c r="L260" t="s">
        <v>33</v>
      </c>
      <c r="M260" t="s">
        <v>679</v>
      </c>
      <c r="N260" t="s">
        <v>799</v>
      </c>
      <c r="O260">
        <v>12991711</v>
      </c>
      <c r="P260" t="s">
        <v>35</v>
      </c>
      <c r="Q260" t="s">
        <v>25</v>
      </c>
      <c r="R260" t="s">
        <v>26</v>
      </c>
    </row>
    <row r="261" spans="1:18" x14ac:dyDescent="0.3">
      <c r="A261">
        <v>269</v>
      </c>
      <c r="B261">
        <v>3810082521</v>
      </c>
      <c r="C261" s="1">
        <v>45311</v>
      </c>
      <c r="D261" s="1" t="str">
        <f>TEXT(Table1[[#This Row],[publishedAt]],"MMM")</f>
        <v>Jan</v>
      </c>
      <c r="E261" s="1" t="str">
        <f>TEXT(Table1[[#This Row],[publishedAt]],"YYY")</f>
        <v>2024</v>
      </c>
      <c r="F261" t="s">
        <v>800</v>
      </c>
      <c r="G261" t="s">
        <v>801</v>
      </c>
      <c r="H261" t="s">
        <v>38</v>
      </c>
      <c r="I261">
        <v>25</v>
      </c>
      <c r="J261" t="s">
        <v>802</v>
      </c>
      <c r="K261" t="s">
        <v>20</v>
      </c>
      <c r="L261" t="s">
        <v>83</v>
      </c>
      <c r="M261" t="s">
        <v>803</v>
      </c>
      <c r="N261" t="s">
        <v>804</v>
      </c>
      <c r="O261">
        <v>54295573</v>
      </c>
      <c r="P261" t="s">
        <v>745</v>
      </c>
      <c r="Q261" t="s">
        <v>746</v>
      </c>
      <c r="R261" t="s">
        <v>44</v>
      </c>
    </row>
    <row r="262" spans="1:18" x14ac:dyDescent="0.3">
      <c r="A262">
        <v>270</v>
      </c>
      <c r="B262">
        <v>3820901770</v>
      </c>
      <c r="C262" s="1">
        <v>45083</v>
      </c>
      <c r="D262" s="1" t="str">
        <f>TEXT(Table1[[#This Row],[publishedAt]],"MMM")</f>
        <v>Jun</v>
      </c>
      <c r="E262" s="1" t="str">
        <f>TEXT(Table1[[#This Row],[publishedAt]],"YYY")</f>
        <v>2023</v>
      </c>
      <c r="F262" t="s">
        <v>765</v>
      </c>
      <c r="G262" t="s">
        <v>805</v>
      </c>
      <c r="H262" t="s">
        <v>806</v>
      </c>
      <c r="I262">
        <v>25</v>
      </c>
      <c r="J262" t="s">
        <v>807</v>
      </c>
      <c r="K262" t="s">
        <v>20</v>
      </c>
      <c r="L262" t="s">
        <v>21</v>
      </c>
      <c r="M262" t="s">
        <v>679</v>
      </c>
      <c r="N262" t="s">
        <v>180</v>
      </c>
      <c r="O262">
        <v>40439053</v>
      </c>
      <c r="P262" t="s">
        <v>135</v>
      </c>
      <c r="Q262" t="s">
        <v>136</v>
      </c>
      <c r="R262" t="s">
        <v>44</v>
      </c>
    </row>
    <row r="263" spans="1:18" x14ac:dyDescent="0.3">
      <c r="A263">
        <v>271</v>
      </c>
      <c r="B263">
        <v>3819328465</v>
      </c>
      <c r="C263" s="1">
        <v>45323</v>
      </c>
      <c r="D263" s="1" t="str">
        <f>TEXT(Table1[[#This Row],[publishedAt]],"MMM")</f>
        <v>Feb</v>
      </c>
      <c r="E263" s="1" t="str">
        <f>TEXT(Table1[[#This Row],[publishedAt]],"YYY")</f>
        <v>2024</v>
      </c>
      <c r="F263" t="s">
        <v>808</v>
      </c>
      <c r="G263" t="s">
        <v>809</v>
      </c>
      <c r="H263" t="s">
        <v>146</v>
      </c>
      <c r="I263">
        <v>25</v>
      </c>
      <c r="J263" t="s">
        <v>810</v>
      </c>
      <c r="K263" t="s">
        <v>20</v>
      </c>
      <c r="L263" t="s">
        <v>89</v>
      </c>
      <c r="M263" t="s">
        <v>679</v>
      </c>
      <c r="N263" t="s">
        <v>811</v>
      </c>
      <c r="O263">
        <v>3544379</v>
      </c>
      <c r="P263" t="s">
        <v>812</v>
      </c>
      <c r="Q263" t="s">
        <v>813</v>
      </c>
      <c r="R263" t="s">
        <v>44</v>
      </c>
    </row>
    <row r="264" spans="1:18" x14ac:dyDescent="0.3">
      <c r="A264">
        <v>272</v>
      </c>
      <c r="B264">
        <v>3820246596</v>
      </c>
      <c r="C264" s="1">
        <v>45083</v>
      </c>
      <c r="D264" s="1" t="str">
        <f>TEXT(Table1[[#This Row],[publishedAt]],"MMM")</f>
        <v>Jun</v>
      </c>
      <c r="E264" s="1" t="str">
        <f>TEXT(Table1[[#This Row],[publishedAt]],"YYY")</f>
        <v>2023</v>
      </c>
      <c r="F264" t="s">
        <v>755</v>
      </c>
      <c r="G264" t="s">
        <v>814</v>
      </c>
      <c r="H264" t="s">
        <v>113</v>
      </c>
      <c r="I264">
        <v>25</v>
      </c>
      <c r="J264" t="s">
        <v>815</v>
      </c>
      <c r="K264" t="s">
        <v>20</v>
      </c>
      <c r="L264" t="s">
        <v>89</v>
      </c>
      <c r="M264" t="s">
        <v>816</v>
      </c>
      <c r="N264" t="s">
        <v>180</v>
      </c>
      <c r="O264">
        <v>14518750</v>
      </c>
      <c r="P264" t="s">
        <v>731</v>
      </c>
      <c r="Q264" t="s">
        <v>183</v>
      </c>
      <c r="R264" t="s">
        <v>44</v>
      </c>
    </row>
    <row r="265" spans="1:18" x14ac:dyDescent="0.3">
      <c r="A265">
        <v>273</v>
      </c>
      <c r="B265">
        <v>3809191003</v>
      </c>
      <c r="C265" s="1">
        <v>45310</v>
      </c>
      <c r="D265" s="1" t="str">
        <f>TEXT(Table1[[#This Row],[publishedAt]],"MMM")</f>
        <v>Jan</v>
      </c>
      <c r="E265" s="1" t="str">
        <f>TEXT(Table1[[#This Row],[publishedAt]],"YYY")</f>
        <v>2024</v>
      </c>
      <c r="F265" t="s">
        <v>817</v>
      </c>
      <c r="G265" t="s">
        <v>818</v>
      </c>
      <c r="H265" t="s">
        <v>45</v>
      </c>
      <c r="I265">
        <v>25</v>
      </c>
      <c r="J265" t="s">
        <v>819</v>
      </c>
      <c r="K265" t="s">
        <v>20</v>
      </c>
      <c r="L265" t="s">
        <v>83</v>
      </c>
      <c r="M265" t="s">
        <v>820</v>
      </c>
      <c r="N265" t="s">
        <v>41</v>
      </c>
      <c r="O265">
        <v>10288516</v>
      </c>
      <c r="P265" t="s">
        <v>220</v>
      </c>
      <c r="Q265" t="s">
        <v>96</v>
      </c>
      <c r="R265" t="s">
        <v>26</v>
      </c>
    </row>
    <row r="266" spans="1:18" x14ac:dyDescent="0.3">
      <c r="A266">
        <v>275</v>
      </c>
      <c r="B266">
        <v>3809615248</v>
      </c>
      <c r="C266" s="1">
        <v>45315</v>
      </c>
      <c r="D266" s="1" t="str">
        <f>TEXT(Table1[[#This Row],[publishedAt]],"MMM")</f>
        <v>Jan</v>
      </c>
      <c r="E266" s="1" t="str">
        <f>TEXT(Table1[[#This Row],[publishedAt]],"YYY")</f>
        <v>2024</v>
      </c>
      <c r="F266" t="s">
        <v>821</v>
      </c>
      <c r="G266" t="s">
        <v>822</v>
      </c>
      <c r="H266" t="s">
        <v>38</v>
      </c>
      <c r="I266">
        <v>54</v>
      </c>
      <c r="J266" t="s">
        <v>823</v>
      </c>
      <c r="K266" t="s">
        <v>20</v>
      </c>
      <c r="L266" t="s">
        <v>83</v>
      </c>
      <c r="M266" t="s">
        <v>528</v>
      </c>
      <c r="N266" t="s">
        <v>824</v>
      </c>
      <c r="O266">
        <v>14589078</v>
      </c>
      <c r="P266" t="s">
        <v>723</v>
      </c>
      <c r="Q266" t="s">
        <v>183</v>
      </c>
      <c r="R266" t="s">
        <v>44</v>
      </c>
    </row>
    <row r="267" spans="1:18" x14ac:dyDescent="0.3">
      <c r="A267">
        <v>276</v>
      </c>
      <c r="B267">
        <v>3814338846</v>
      </c>
      <c r="C267" s="1">
        <v>45315</v>
      </c>
      <c r="D267" s="1" t="str">
        <f>TEXT(Table1[[#This Row],[publishedAt]],"MMM")</f>
        <v>Jan</v>
      </c>
      <c r="E267" s="1" t="str">
        <f>TEXT(Table1[[#This Row],[publishedAt]],"YYY")</f>
        <v>2024</v>
      </c>
      <c r="F267" t="s">
        <v>825</v>
      </c>
      <c r="G267" t="s">
        <v>826</v>
      </c>
      <c r="H267" t="s">
        <v>38</v>
      </c>
      <c r="I267">
        <v>25</v>
      </c>
      <c r="J267" t="s">
        <v>827</v>
      </c>
      <c r="K267" t="s">
        <v>20</v>
      </c>
      <c r="L267" t="s">
        <v>21</v>
      </c>
      <c r="M267" t="s">
        <v>679</v>
      </c>
      <c r="N267" t="s">
        <v>828</v>
      </c>
      <c r="O267">
        <v>3583</v>
      </c>
      <c r="P267" t="s">
        <v>220</v>
      </c>
      <c r="Q267" t="s">
        <v>96</v>
      </c>
      <c r="R267" t="s">
        <v>44</v>
      </c>
    </row>
    <row r="268" spans="1:18" x14ac:dyDescent="0.3">
      <c r="A268">
        <v>277</v>
      </c>
      <c r="B268">
        <v>3721927278</v>
      </c>
      <c r="C268" s="1">
        <v>45191</v>
      </c>
      <c r="D268" s="1" t="str">
        <f>TEXT(Table1[[#This Row],[publishedAt]],"MMM")</f>
        <v>Sep</v>
      </c>
      <c r="E268" s="1" t="str">
        <f>TEXT(Table1[[#This Row],[publishedAt]],"YYY")</f>
        <v>2023</v>
      </c>
      <c r="F268" t="s">
        <v>752</v>
      </c>
      <c r="G268" t="s">
        <v>692</v>
      </c>
      <c r="H268" t="s">
        <v>693</v>
      </c>
      <c r="I268">
        <v>189</v>
      </c>
      <c r="J268" t="s">
        <v>829</v>
      </c>
      <c r="K268" t="s">
        <v>20</v>
      </c>
      <c r="L268" t="s">
        <v>83</v>
      </c>
      <c r="M268" t="s">
        <v>679</v>
      </c>
      <c r="N268" t="s">
        <v>695</v>
      </c>
      <c r="O268">
        <v>33722543</v>
      </c>
      <c r="P268" t="s">
        <v>24</v>
      </c>
      <c r="Q268" t="s">
        <v>25</v>
      </c>
      <c r="R268" t="s">
        <v>26</v>
      </c>
    </row>
    <row r="269" spans="1:18" x14ac:dyDescent="0.3">
      <c r="A269">
        <v>283</v>
      </c>
      <c r="B269">
        <v>3808536105</v>
      </c>
      <c r="C269" s="1">
        <v>45313</v>
      </c>
      <c r="D269" s="1" t="str">
        <f>TEXT(Table1[[#This Row],[publishedAt]],"MMM")</f>
        <v>Jan</v>
      </c>
      <c r="E269" s="1" t="str">
        <f>TEXT(Table1[[#This Row],[publishedAt]],"YYY")</f>
        <v>2024</v>
      </c>
      <c r="F269" t="s">
        <v>796</v>
      </c>
      <c r="G269" t="s">
        <v>797</v>
      </c>
      <c r="H269" t="s">
        <v>38</v>
      </c>
      <c r="I269">
        <v>31</v>
      </c>
      <c r="J269" t="s">
        <v>830</v>
      </c>
      <c r="K269" t="s">
        <v>20</v>
      </c>
      <c r="L269" t="s">
        <v>33</v>
      </c>
      <c r="M269" t="s">
        <v>679</v>
      </c>
      <c r="N269" t="s">
        <v>799</v>
      </c>
      <c r="O269">
        <v>12991711</v>
      </c>
      <c r="P269" t="s">
        <v>704</v>
      </c>
      <c r="Q269" t="s">
        <v>48</v>
      </c>
      <c r="R269" t="s">
        <v>44</v>
      </c>
    </row>
    <row r="270" spans="1:18" x14ac:dyDescent="0.3">
      <c r="A270">
        <v>285</v>
      </c>
      <c r="B270">
        <v>3811071992</v>
      </c>
      <c r="C270" s="1">
        <v>45313</v>
      </c>
      <c r="D270" s="1" t="str">
        <f>TEXT(Table1[[#This Row],[publishedAt]],"MMM")</f>
        <v>Jan</v>
      </c>
      <c r="E270" s="1" t="str">
        <f>TEXT(Table1[[#This Row],[publishedAt]],"YYY")</f>
        <v>2024</v>
      </c>
      <c r="F270" t="s">
        <v>831</v>
      </c>
      <c r="G270" t="s">
        <v>832</v>
      </c>
      <c r="H270" t="s">
        <v>38</v>
      </c>
      <c r="I270">
        <v>25</v>
      </c>
      <c r="J270" t="s">
        <v>833</v>
      </c>
      <c r="K270" t="s">
        <v>20</v>
      </c>
      <c r="L270" t="s">
        <v>83</v>
      </c>
      <c r="M270" t="s">
        <v>679</v>
      </c>
      <c r="N270" t="s">
        <v>778</v>
      </c>
      <c r="O270">
        <v>10493626</v>
      </c>
      <c r="P270" t="s">
        <v>104</v>
      </c>
      <c r="Q270" t="s">
        <v>105</v>
      </c>
      <c r="R270" t="s">
        <v>44</v>
      </c>
    </row>
    <row r="271" spans="1:18" x14ac:dyDescent="0.3">
      <c r="A271">
        <v>286</v>
      </c>
      <c r="B271">
        <v>3777232729</v>
      </c>
      <c r="C271" s="1">
        <v>45263</v>
      </c>
      <c r="D271" s="1" t="str">
        <f>TEXT(Table1[[#This Row],[publishedAt]],"MMM")</f>
        <v>Dec</v>
      </c>
      <c r="E271" s="1" t="str">
        <f>TEXT(Table1[[#This Row],[publishedAt]],"YYY")</f>
        <v>2023</v>
      </c>
      <c r="F271" t="s">
        <v>834</v>
      </c>
      <c r="G271" t="s">
        <v>835</v>
      </c>
      <c r="H271" t="s">
        <v>320</v>
      </c>
      <c r="I271">
        <v>25</v>
      </c>
      <c r="J271" t="s">
        <v>836</v>
      </c>
      <c r="K271" t="s">
        <v>20</v>
      </c>
      <c r="L271" t="s">
        <v>83</v>
      </c>
      <c r="M271" t="s">
        <v>679</v>
      </c>
      <c r="N271" t="s">
        <v>23</v>
      </c>
      <c r="O271">
        <v>97906268</v>
      </c>
      <c r="P271" t="s">
        <v>42</v>
      </c>
      <c r="Q271" t="s">
        <v>43</v>
      </c>
      <c r="R271" t="s">
        <v>26</v>
      </c>
    </row>
    <row r="272" spans="1:18" x14ac:dyDescent="0.3">
      <c r="A272">
        <v>287</v>
      </c>
      <c r="B272">
        <v>3809610761</v>
      </c>
      <c r="C272" s="1">
        <v>45315</v>
      </c>
      <c r="D272" s="1" t="str">
        <f>TEXT(Table1[[#This Row],[publishedAt]],"MMM")</f>
        <v>Jan</v>
      </c>
      <c r="E272" s="1" t="str">
        <f>TEXT(Table1[[#This Row],[publishedAt]],"YYY")</f>
        <v>2024</v>
      </c>
      <c r="F272" t="s">
        <v>837</v>
      </c>
      <c r="G272" t="s">
        <v>838</v>
      </c>
      <c r="H272" t="s">
        <v>38</v>
      </c>
      <c r="I272">
        <v>47</v>
      </c>
      <c r="J272" t="s">
        <v>839</v>
      </c>
      <c r="K272" t="s">
        <v>20</v>
      </c>
      <c r="L272" t="s">
        <v>89</v>
      </c>
      <c r="M272" t="s">
        <v>528</v>
      </c>
      <c r="N272" t="s">
        <v>840</v>
      </c>
      <c r="O272">
        <v>3069440</v>
      </c>
      <c r="P272" t="s">
        <v>841</v>
      </c>
      <c r="Q272" t="s">
        <v>43</v>
      </c>
      <c r="R272" t="s">
        <v>44</v>
      </c>
    </row>
    <row r="273" spans="1:18" x14ac:dyDescent="0.3">
      <c r="A273">
        <v>292</v>
      </c>
      <c r="B273">
        <v>3756251303</v>
      </c>
      <c r="C273" s="1">
        <v>45232</v>
      </c>
      <c r="D273" s="1" t="str">
        <f>TEXT(Table1[[#This Row],[publishedAt]],"MMM")</f>
        <v>Nov</v>
      </c>
      <c r="E273" s="1" t="str">
        <f>TEXT(Table1[[#This Row],[publishedAt]],"YYY")</f>
        <v>2023</v>
      </c>
      <c r="F273" t="s">
        <v>842</v>
      </c>
      <c r="G273" t="s">
        <v>843</v>
      </c>
      <c r="H273" t="s">
        <v>728</v>
      </c>
      <c r="I273">
        <v>200</v>
      </c>
      <c r="J273" t="s">
        <v>844</v>
      </c>
      <c r="K273" t="s">
        <v>20</v>
      </c>
      <c r="L273" t="s">
        <v>21</v>
      </c>
      <c r="M273" t="s">
        <v>679</v>
      </c>
      <c r="N273" t="s">
        <v>845</v>
      </c>
      <c r="O273">
        <v>13625448</v>
      </c>
      <c r="P273" t="s">
        <v>846</v>
      </c>
      <c r="Q273" t="s">
        <v>48</v>
      </c>
      <c r="R273" t="s">
        <v>26</v>
      </c>
    </row>
    <row r="274" spans="1:18" x14ac:dyDescent="0.3">
      <c r="A274">
        <v>293</v>
      </c>
      <c r="B274">
        <v>3809611339</v>
      </c>
      <c r="C274" s="1">
        <v>45315</v>
      </c>
      <c r="D274" s="1" t="str">
        <f>TEXT(Table1[[#This Row],[publishedAt]],"MMM")</f>
        <v>Jan</v>
      </c>
      <c r="E274" s="1" t="str">
        <f>TEXT(Table1[[#This Row],[publishedAt]],"YYY")</f>
        <v>2024</v>
      </c>
      <c r="F274" t="s">
        <v>847</v>
      </c>
      <c r="G274" t="s">
        <v>848</v>
      </c>
      <c r="H274" t="s">
        <v>38</v>
      </c>
      <c r="I274">
        <v>96</v>
      </c>
      <c r="J274" t="s">
        <v>849</v>
      </c>
      <c r="K274" t="s">
        <v>20</v>
      </c>
      <c r="L274" t="s">
        <v>83</v>
      </c>
      <c r="M274" t="s">
        <v>679</v>
      </c>
      <c r="N274" t="s">
        <v>850</v>
      </c>
      <c r="O274">
        <v>10002306</v>
      </c>
      <c r="P274" t="s">
        <v>24</v>
      </c>
      <c r="Q274" t="s">
        <v>25</v>
      </c>
      <c r="R274" t="s">
        <v>44</v>
      </c>
    </row>
    <row r="275" spans="1:18" x14ac:dyDescent="0.3">
      <c r="A275">
        <v>297</v>
      </c>
      <c r="B275">
        <v>3820171537</v>
      </c>
      <c r="C275" s="1">
        <v>45083</v>
      </c>
      <c r="D275" s="1" t="str">
        <f>TEXT(Table1[[#This Row],[publishedAt]],"MMM")</f>
        <v>Jun</v>
      </c>
      <c r="E275" s="1" t="str">
        <f>TEXT(Table1[[#This Row],[publishedAt]],"YYY")</f>
        <v>2023</v>
      </c>
      <c r="F275" t="s">
        <v>765</v>
      </c>
      <c r="G275" t="s">
        <v>851</v>
      </c>
      <c r="H275" t="s">
        <v>450</v>
      </c>
      <c r="I275">
        <v>86</v>
      </c>
      <c r="J275" t="s">
        <v>852</v>
      </c>
      <c r="K275" t="s">
        <v>20</v>
      </c>
      <c r="L275" t="s">
        <v>21</v>
      </c>
      <c r="M275" t="s">
        <v>528</v>
      </c>
      <c r="N275" t="s">
        <v>537</v>
      </c>
      <c r="O275">
        <v>13638973</v>
      </c>
      <c r="P275" t="s">
        <v>745</v>
      </c>
      <c r="Q275" t="s">
        <v>746</v>
      </c>
      <c r="R275" t="s">
        <v>44</v>
      </c>
    </row>
    <row r="276" spans="1:18" x14ac:dyDescent="0.3">
      <c r="A276">
        <v>298</v>
      </c>
      <c r="B276">
        <v>3805755665</v>
      </c>
      <c r="C276" s="1">
        <v>45279</v>
      </c>
      <c r="D276" s="1" t="str">
        <f>TEXT(Table1[[#This Row],[publishedAt]],"MMM")</f>
        <v>Dec</v>
      </c>
      <c r="E276" s="1" t="str">
        <f>TEXT(Table1[[#This Row],[publishedAt]],"YYY")</f>
        <v>2023</v>
      </c>
      <c r="F276" t="s">
        <v>853</v>
      </c>
      <c r="G276" t="s">
        <v>851</v>
      </c>
      <c r="H276" t="s">
        <v>31</v>
      </c>
      <c r="I276">
        <v>25</v>
      </c>
      <c r="J276" t="s">
        <v>854</v>
      </c>
      <c r="K276" t="s">
        <v>20</v>
      </c>
      <c r="L276" t="s">
        <v>40</v>
      </c>
      <c r="M276" t="s">
        <v>243</v>
      </c>
      <c r="N276" t="s">
        <v>855</v>
      </c>
      <c r="O276">
        <v>13638973</v>
      </c>
      <c r="P276" t="s">
        <v>856</v>
      </c>
      <c r="Q276" t="s">
        <v>25</v>
      </c>
      <c r="R276" t="s">
        <v>26</v>
      </c>
    </row>
    <row r="277" spans="1:18" x14ac:dyDescent="0.3">
      <c r="A277">
        <v>299</v>
      </c>
      <c r="B277">
        <v>3812883244</v>
      </c>
      <c r="C277" s="1">
        <v>45316</v>
      </c>
      <c r="D277" s="1" t="str">
        <f>TEXT(Table1[[#This Row],[publishedAt]],"MMM")</f>
        <v>Jan</v>
      </c>
      <c r="E277" s="1" t="str">
        <f>TEXT(Table1[[#This Row],[publishedAt]],"YYY")</f>
        <v>2024</v>
      </c>
      <c r="F277" t="s">
        <v>711</v>
      </c>
      <c r="G277" t="s">
        <v>857</v>
      </c>
      <c r="H277" t="s">
        <v>38</v>
      </c>
      <c r="I277">
        <v>25</v>
      </c>
      <c r="J277" t="s">
        <v>858</v>
      </c>
      <c r="K277" t="s">
        <v>20</v>
      </c>
      <c r="L277" t="s">
        <v>21</v>
      </c>
      <c r="M277" t="s">
        <v>217</v>
      </c>
      <c r="N277" t="s">
        <v>180</v>
      </c>
      <c r="O277">
        <v>2811358</v>
      </c>
      <c r="P277" t="s">
        <v>104</v>
      </c>
      <c r="Q277" t="s">
        <v>105</v>
      </c>
      <c r="R277" t="s">
        <v>44</v>
      </c>
    </row>
    <row r="278" spans="1:18" x14ac:dyDescent="0.3">
      <c r="A278">
        <v>300</v>
      </c>
      <c r="B278">
        <v>3721929004</v>
      </c>
      <c r="C278" s="1">
        <v>45191</v>
      </c>
      <c r="D278" s="1" t="str">
        <f>TEXT(Table1[[#This Row],[publishedAt]],"MMM")</f>
        <v>Sep</v>
      </c>
      <c r="E278" s="1" t="str">
        <f>TEXT(Table1[[#This Row],[publishedAt]],"YYY")</f>
        <v>2023</v>
      </c>
      <c r="F278" t="s">
        <v>859</v>
      </c>
      <c r="G278" t="s">
        <v>692</v>
      </c>
      <c r="H278" t="s">
        <v>693</v>
      </c>
      <c r="I278">
        <v>25</v>
      </c>
      <c r="J278" t="s">
        <v>860</v>
      </c>
      <c r="K278" t="s">
        <v>20</v>
      </c>
      <c r="L278" t="s">
        <v>83</v>
      </c>
      <c r="M278" t="s">
        <v>679</v>
      </c>
      <c r="N278" t="s">
        <v>695</v>
      </c>
      <c r="O278">
        <v>33722543</v>
      </c>
      <c r="P278" t="s">
        <v>177</v>
      </c>
      <c r="Q278" t="s">
        <v>48</v>
      </c>
      <c r="R278" t="s">
        <v>26</v>
      </c>
    </row>
    <row r="279" spans="1:18" x14ac:dyDescent="0.3">
      <c r="A279">
        <v>301</v>
      </c>
      <c r="B279">
        <v>3678195116</v>
      </c>
      <c r="C279" s="1">
        <v>45111</v>
      </c>
      <c r="D279" s="1" t="str">
        <f>TEXT(Table1[[#This Row],[publishedAt]],"MMM")</f>
        <v>Jul</v>
      </c>
      <c r="E279" s="1" t="str">
        <f>TEXT(Table1[[#This Row],[publishedAt]],"YYY")</f>
        <v>2023</v>
      </c>
      <c r="F279" t="s">
        <v>713</v>
      </c>
      <c r="G279" t="s">
        <v>861</v>
      </c>
      <c r="H279" t="s">
        <v>499</v>
      </c>
      <c r="I279">
        <v>39</v>
      </c>
      <c r="J279" t="s">
        <v>862</v>
      </c>
      <c r="K279" t="s">
        <v>20</v>
      </c>
      <c r="L279" t="s">
        <v>33</v>
      </c>
      <c r="M279" t="s">
        <v>679</v>
      </c>
      <c r="N279" t="s">
        <v>850</v>
      </c>
      <c r="O279">
        <v>504974</v>
      </c>
      <c r="P279" t="s">
        <v>730</v>
      </c>
      <c r="Q279" t="s">
        <v>731</v>
      </c>
      <c r="R279" t="s">
        <v>26</v>
      </c>
    </row>
    <row r="280" spans="1:18" x14ac:dyDescent="0.3">
      <c r="A280">
        <v>302</v>
      </c>
      <c r="B280">
        <v>3815790773</v>
      </c>
      <c r="C280" s="1">
        <v>45320</v>
      </c>
      <c r="D280" s="1" t="str">
        <f>TEXT(Table1[[#This Row],[publishedAt]],"MMM")</f>
        <v>Jan</v>
      </c>
      <c r="E280" s="1" t="str">
        <f>TEXT(Table1[[#This Row],[publishedAt]],"YYY")</f>
        <v>2024</v>
      </c>
      <c r="F280" t="s">
        <v>863</v>
      </c>
      <c r="G280" t="s">
        <v>173</v>
      </c>
      <c r="H280" t="s">
        <v>102</v>
      </c>
      <c r="I280">
        <v>25</v>
      </c>
      <c r="J280" t="s">
        <v>864</v>
      </c>
      <c r="K280" t="s">
        <v>20</v>
      </c>
      <c r="L280" t="s">
        <v>83</v>
      </c>
      <c r="M280" t="s">
        <v>679</v>
      </c>
      <c r="N280" t="s">
        <v>176</v>
      </c>
      <c r="O280">
        <v>91566778</v>
      </c>
      <c r="P280" t="s">
        <v>865</v>
      </c>
      <c r="Q280" t="s">
        <v>48</v>
      </c>
      <c r="R280" t="s">
        <v>44</v>
      </c>
    </row>
    <row r="281" spans="1:18" x14ac:dyDescent="0.3">
      <c r="A281">
        <v>306</v>
      </c>
      <c r="B281">
        <v>3809844393</v>
      </c>
      <c r="C281" s="1">
        <v>45310</v>
      </c>
      <c r="D281" s="1" t="str">
        <f>TEXT(Table1[[#This Row],[publishedAt]],"MMM")</f>
        <v>Jan</v>
      </c>
      <c r="E281" s="1" t="str">
        <f>TEXT(Table1[[#This Row],[publishedAt]],"YYY")</f>
        <v>2024</v>
      </c>
      <c r="F281" t="s">
        <v>866</v>
      </c>
      <c r="G281" t="s">
        <v>108</v>
      </c>
      <c r="H281" t="s">
        <v>45</v>
      </c>
      <c r="I281">
        <v>146</v>
      </c>
      <c r="J281" t="s">
        <v>867</v>
      </c>
      <c r="K281" t="s">
        <v>20</v>
      </c>
      <c r="L281" t="s">
        <v>40</v>
      </c>
      <c r="M281" t="s">
        <v>868</v>
      </c>
      <c r="N281" t="s">
        <v>110</v>
      </c>
      <c r="O281">
        <v>1441</v>
      </c>
      <c r="P281" t="s">
        <v>220</v>
      </c>
      <c r="Q281" t="s">
        <v>96</v>
      </c>
      <c r="R281" t="s">
        <v>26</v>
      </c>
    </row>
    <row r="282" spans="1:18" x14ac:dyDescent="0.3">
      <c r="A282">
        <v>307</v>
      </c>
      <c r="B282">
        <v>3806655848</v>
      </c>
      <c r="C282" s="1">
        <v>45308</v>
      </c>
      <c r="D282" s="1" t="str">
        <f>TEXT(Table1[[#This Row],[publishedAt]],"MMM")</f>
        <v>Jan</v>
      </c>
      <c r="E282" s="1" t="str">
        <f>TEXT(Table1[[#This Row],[publishedAt]],"YYY")</f>
        <v>2024</v>
      </c>
      <c r="F282" t="s">
        <v>869</v>
      </c>
      <c r="G282" t="s">
        <v>870</v>
      </c>
      <c r="H282" t="s">
        <v>45</v>
      </c>
      <c r="I282">
        <v>111</v>
      </c>
      <c r="J282" t="s">
        <v>871</v>
      </c>
      <c r="K282" t="s">
        <v>20</v>
      </c>
      <c r="L282" t="s">
        <v>83</v>
      </c>
      <c r="M282" t="s">
        <v>679</v>
      </c>
      <c r="N282" t="s">
        <v>673</v>
      </c>
      <c r="O282">
        <v>1198861</v>
      </c>
      <c r="P282" t="s">
        <v>197</v>
      </c>
      <c r="Q282" t="s">
        <v>105</v>
      </c>
      <c r="R282" t="s">
        <v>26</v>
      </c>
    </row>
    <row r="283" spans="1:18" x14ac:dyDescent="0.3">
      <c r="A283">
        <v>308</v>
      </c>
      <c r="B283">
        <v>3820324594</v>
      </c>
      <c r="C283" s="1">
        <v>45083</v>
      </c>
      <c r="D283" s="1" t="str">
        <f>TEXT(Table1[[#This Row],[publishedAt]],"MMM")</f>
        <v>Jun</v>
      </c>
      <c r="E283" s="1" t="str">
        <f>TEXT(Table1[[#This Row],[publishedAt]],"YYY")</f>
        <v>2023</v>
      </c>
      <c r="F283" t="s">
        <v>872</v>
      </c>
      <c r="G283" t="s">
        <v>805</v>
      </c>
      <c r="H283" t="s">
        <v>113</v>
      </c>
      <c r="I283">
        <v>25</v>
      </c>
      <c r="J283" t="s">
        <v>873</v>
      </c>
      <c r="K283" t="s">
        <v>20</v>
      </c>
      <c r="L283" t="s">
        <v>83</v>
      </c>
      <c r="M283" t="s">
        <v>679</v>
      </c>
      <c r="N283" t="s">
        <v>180</v>
      </c>
      <c r="O283">
        <v>40439053</v>
      </c>
      <c r="P283" t="s">
        <v>220</v>
      </c>
      <c r="Q283" t="s">
        <v>96</v>
      </c>
      <c r="R283" t="s">
        <v>44</v>
      </c>
    </row>
    <row r="284" spans="1:18" x14ac:dyDescent="0.3">
      <c r="A284">
        <v>309</v>
      </c>
      <c r="B284">
        <v>3721932010</v>
      </c>
      <c r="C284" s="1">
        <v>45191</v>
      </c>
      <c r="D284" s="1" t="str">
        <f>TEXT(Table1[[#This Row],[publishedAt]],"MMM")</f>
        <v>Sep</v>
      </c>
      <c r="E284" s="1" t="str">
        <f>TEXT(Table1[[#This Row],[publishedAt]],"YYY")</f>
        <v>2023</v>
      </c>
      <c r="F284" t="s">
        <v>752</v>
      </c>
      <c r="G284" t="s">
        <v>692</v>
      </c>
      <c r="H284" t="s">
        <v>693</v>
      </c>
      <c r="I284">
        <v>55</v>
      </c>
      <c r="J284" t="s">
        <v>829</v>
      </c>
      <c r="K284" t="s">
        <v>20</v>
      </c>
      <c r="L284" t="s">
        <v>83</v>
      </c>
      <c r="M284" t="s">
        <v>679</v>
      </c>
      <c r="N284" t="s">
        <v>695</v>
      </c>
      <c r="O284">
        <v>33722543</v>
      </c>
      <c r="P284" t="s">
        <v>874</v>
      </c>
      <c r="Q284" t="s">
        <v>254</v>
      </c>
      <c r="R284" t="s">
        <v>26</v>
      </c>
    </row>
    <row r="285" spans="1:18" x14ac:dyDescent="0.3">
      <c r="A285">
        <v>310</v>
      </c>
      <c r="B285">
        <v>3726972253</v>
      </c>
      <c r="C285" s="1">
        <v>45191</v>
      </c>
      <c r="D285" s="1" t="str">
        <f>TEXT(Table1[[#This Row],[publishedAt]],"MMM")</f>
        <v>Sep</v>
      </c>
      <c r="E285" s="1" t="str">
        <f>TEXT(Table1[[#This Row],[publishedAt]],"YYY")</f>
        <v>2023</v>
      </c>
      <c r="F285" t="s">
        <v>752</v>
      </c>
      <c r="G285" t="s">
        <v>692</v>
      </c>
      <c r="H285" t="s">
        <v>693</v>
      </c>
      <c r="I285">
        <v>31</v>
      </c>
      <c r="J285" t="s">
        <v>829</v>
      </c>
      <c r="K285" t="s">
        <v>20</v>
      </c>
      <c r="L285" t="s">
        <v>83</v>
      </c>
      <c r="M285" t="s">
        <v>679</v>
      </c>
      <c r="N285" t="s">
        <v>695</v>
      </c>
      <c r="O285">
        <v>33722543</v>
      </c>
      <c r="P285" t="s">
        <v>197</v>
      </c>
      <c r="Q285" t="s">
        <v>105</v>
      </c>
      <c r="R285" t="s">
        <v>26</v>
      </c>
    </row>
    <row r="286" spans="1:18" x14ac:dyDescent="0.3">
      <c r="A286">
        <v>311</v>
      </c>
      <c r="B286">
        <v>3721928228</v>
      </c>
      <c r="C286" s="1">
        <v>45191</v>
      </c>
      <c r="D286" s="1" t="str">
        <f>TEXT(Table1[[#This Row],[publishedAt]],"MMM")</f>
        <v>Sep</v>
      </c>
      <c r="E286" s="1" t="str">
        <f>TEXT(Table1[[#This Row],[publishedAt]],"YYY")</f>
        <v>2023</v>
      </c>
      <c r="F286" t="s">
        <v>752</v>
      </c>
      <c r="G286" t="s">
        <v>692</v>
      </c>
      <c r="H286" t="s">
        <v>693</v>
      </c>
      <c r="I286">
        <v>69</v>
      </c>
      <c r="J286" t="s">
        <v>829</v>
      </c>
      <c r="K286" t="s">
        <v>20</v>
      </c>
      <c r="L286" t="s">
        <v>83</v>
      </c>
      <c r="M286" t="s">
        <v>679</v>
      </c>
      <c r="N286" t="s">
        <v>695</v>
      </c>
      <c r="O286">
        <v>33722543</v>
      </c>
      <c r="P286" t="s">
        <v>730</v>
      </c>
      <c r="Q286" t="s">
        <v>731</v>
      </c>
      <c r="R286" t="s">
        <v>26</v>
      </c>
    </row>
    <row r="287" spans="1:18" x14ac:dyDescent="0.3">
      <c r="A287">
        <v>312</v>
      </c>
      <c r="B287">
        <v>3721929093</v>
      </c>
      <c r="C287" s="1">
        <v>45191</v>
      </c>
      <c r="D287" s="1" t="str">
        <f>TEXT(Table1[[#This Row],[publishedAt]],"MMM")</f>
        <v>Sep</v>
      </c>
      <c r="E287" s="1" t="str">
        <f>TEXT(Table1[[#This Row],[publishedAt]],"YYY")</f>
        <v>2023</v>
      </c>
      <c r="F287" t="s">
        <v>752</v>
      </c>
      <c r="G287" t="s">
        <v>692</v>
      </c>
      <c r="H287" t="s">
        <v>693</v>
      </c>
      <c r="I287">
        <v>131</v>
      </c>
      <c r="J287" t="s">
        <v>829</v>
      </c>
      <c r="K287" t="s">
        <v>20</v>
      </c>
      <c r="L287" t="s">
        <v>83</v>
      </c>
      <c r="M287" t="s">
        <v>679</v>
      </c>
      <c r="N287" t="s">
        <v>695</v>
      </c>
      <c r="O287">
        <v>33722543</v>
      </c>
      <c r="P287" t="s">
        <v>730</v>
      </c>
      <c r="Q287" t="s">
        <v>731</v>
      </c>
      <c r="R287" t="s">
        <v>26</v>
      </c>
    </row>
    <row r="288" spans="1:18" x14ac:dyDescent="0.3">
      <c r="A288">
        <v>313</v>
      </c>
      <c r="B288">
        <v>3721928232</v>
      </c>
      <c r="C288" s="1">
        <v>45191</v>
      </c>
      <c r="D288" s="1" t="str">
        <f>TEXT(Table1[[#This Row],[publishedAt]],"MMM")</f>
        <v>Sep</v>
      </c>
      <c r="E288" s="1" t="str">
        <f>TEXT(Table1[[#This Row],[publishedAt]],"YYY")</f>
        <v>2023</v>
      </c>
      <c r="F288" t="s">
        <v>752</v>
      </c>
      <c r="G288" t="s">
        <v>692</v>
      </c>
      <c r="H288" t="s">
        <v>693</v>
      </c>
      <c r="I288">
        <v>34</v>
      </c>
      <c r="J288" t="s">
        <v>829</v>
      </c>
      <c r="K288" t="s">
        <v>20</v>
      </c>
      <c r="L288" t="s">
        <v>83</v>
      </c>
      <c r="M288" t="s">
        <v>679</v>
      </c>
      <c r="N288" t="s">
        <v>695</v>
      </c>
      <c r="O288">
        <v>33722543</v>
      </c>
      <c r="P288" t="s">
        <v>104</v>
      </c>
      <c r="Q288" t="s">
        <v>105</v>
      </c>
      <c r="R288" t="s">
        <v>26</v>
      </c>
    </row>
    <row r="289" spans="1:18" x14ac:dyDescent="0.3">
      <c r="A289">
        <v>314</v>
      </c>
      <c r="B289">
        <v>3721927333</v>
      </c>
      <c r="C289" s="1">
        <v>45191</v>
      </c>
      <c r="D289" s="1" t="str">
        <f>TEXT(Table1[[#This Row],[publishedAt]],"MMM")</f>
        <v>Sep</v>
      </c>
      <c r="E289" s="1" t="str">
        <f>TEXT(Table1[[#This Row],[publishedAt]],"YYY")</f>
        <v>2023</v>
      </c>
      <c r="F289" t="s">
        <v>752</v>
      </c>
      <c r="G289" t="s">
        <v>692</v>
      </c>
      <c r="H289" t="s">
        <v>693</v>
      </c>
      <c r="I289">
        <v>53</v>
      </c>
      <c r="J289" t="s">
        <v>829</v>
      </c>
      <c r="K289" t="s">
        <v>20</v>
      </c>
      <c r="L289" t="s">
        <v>83</v>
      </c>
      <c r="M289" t="s">
        <v>679</v>
      </c>
      <c r="N289" t="s">
        <v>695</v>
      </c>
      <c r="O289">
        <v>33722543</v>
      </c>
      <c r="P289" t="s">
        <v>351</v>
      </c>
      <c r="Q289" t="s">
        <v>311</v>
      </c>
      <c r="R289" t="s">
        <v>26</v>
      </c>
    </row>
    <row r="290" spans="1:18" x14ac:dyDescent="0.3">
      <c r="A290">
        <v>315</v>
      </c>
      <c r="B290">
        <v>3796333277</v>
      </c>
      <c r="C290" s="1">
        <v>45299</v>
      </c>
      <c r="D290" s="1" t="str">
        <f>TEXT(Table1[[#This Row],[publishedAt]],"MMM")</f>
        <v>Jan</v>
      </c>
      <c r="E290" s="1" t="str">
        <f>TEXT(Table1[[#This Row],[publishedAt]],"YYY")</f>
        <v>2024</v>
      </c>
      <c r="F290" t="s">
        <v>875</v>
      </c>
      <c r="G290" t="s">
        <v>876</v>
      </c>
      <c r="H290" t="s">
        <v>18</v>
      </c>
      <c r="I290">
        <v>188</v>
      </c>
      <c r="J290" t="s">
        <v>877</v>
      </c>
      <c r="K290" t="s">
        <v>20</v>
      </c>
      <c r="L290" t="s">
        <v>83</v>
      </c>
      <c r="M290" t="s">
        <v>803</v>
      </c>
      <c r="N290" t="s">
        <v>792</v>
      </c>
      <c r="O290">
        <v>13203731</v>
      </c>
      <c r="P290" t="s">
        <v>42</v>
      </c>
      <c r="Q290" t="s">
        <v>43</v>
      </c>
      <c r="R290" t="s">
        <v>26</v>
      </c>
    </row>
    <row r="291" spans="1:18" x14ac:dyDescent="0.3">
      <c r="A291">
        <v>316</v>
      </c>
      <c r="B291">
        <v>3820328000</v>
      </c>
      <c r="C291" s="1">
        <v>45083</v>
      </c>
      <c r="D291" s="1" t="str">
        <f>TEXT(Table1[[#This Row],[publishedAt]],"MMM")</f>
        <v>Jun</v>
      </c>
      <c r="E291" s="1" t="str">
        <f>TEXT(Table1[[#This Row],[publishedAt]],"YYY")</f>
        <v>2023</v>
      </c>
      <c r="F291" t="s">
        <v>765</v>
      </c>
      <c r="G291" t="s">
        <v>805</v>
      </c>
      <c r="H291" t="s">
        <v>113</v>
      </c>
      <c r="I291">
        <v>25</v>
      </c>
      <c r="J291" t="s">
        <v>873</v>
      </c>
      <c r="K291" t="s">
        <v>20</v>
      </c>
      <c r="L291" t="s">
        <v>21</v>
      </c>
      <c r="M291" t="s">
        <v>679</v>
      </c>
      <c r="N291" t="s">
        <v>180</v>
      </c>
      <c r="O291">
        <v>40439053</v>
      </c>
      <c r="P291" t="s">
        <v>730</v>
      </c>
      <c r="Q291" t="s">
        <v>731</v>
      </c>
      <c r="R291" t="s">
        <v>44</v>
      </c>
    </row>
    <row r="292" spans="1:18" x14ac:dyDescent="0.3">
      <c r="A292">
        <v>317</v>
      </c>
      <c r="B292">
        <v>3721927424</v>
      </c>
      <c r="C292" s="1">
        <v>45191</v>
      </c>
      <c r="D292" s="1" t="str">
        <f>TEXT(Table1[[#This Row],[publishedAt]],"MMM")</f>
        <v>Sep</v>
      </c>
      <c r="E292" s="1" t="str">
        <f>TEXT(Table1[[#This Row],[publishedAt]],"YYY")</f>
        <v>2023</v>
      </c>
      <c r="F292" t="s">
        <v>752</v>
      </c>
      <c r="G292" t="s">
        <v>692</v>
      </c>
      <c r="H292" t="s">
        <v>693</v>
      </c>
      <c r="I292">
        <v>43</v>
      </c>
      <c r="J292" t="s">
        <v>829</v>
      </c>
      <c r="K292" t="s">
        <v>20</v>
      </c>
      <c r="L292" t="s">
        <v>83</v>
      </c>
      <c r="M292" t="s">
        <v>679</v>
      </c>
      <c r="N292" t="s">
        <v>695</v>
      </c>
      <c r="O292">
        <v>33722543</v>
      </c>
      <c r="P292" t="s">
        <v>878</v>
      </c>
      <c r="Q292" t="s">
        <v>254</v>
      </c>
      <c r="R292" t="s">
        <v>26</v>
      </c>
    </row>
    <row r="293" spans="1:18" x14ac:dyDescent="0.3">
      <c r="A293">
        <v>324</v>
      </c>
      <c r="B293">
        <v>3810081862</v>
      </c>
      <c r="C293" s="1">
        <v>45311</v>
      </c>
      <c r="D293" s="1" t="str">
        <f>TEXT(Table1[[#This Row],[publishedAt]],"MMM")</f>
        <v>Jan</v>
      </c>
      <c r="E293" s="1" t="str">
        <f>TEXT(Table1[[#This Row],[publishedAt]],"YYY")</f>
        <v>2024</v>
      </c>
      <c r="F293" t="s">
        <v>879</v>
      </c>
      <c r="G293" t="s">
        <v>880</v>
      </c>
      <c r="H293" t="s">
        <v>38</v>
      </c>
      <c r="I293">
        <v>118</v>
      </c>
      <c r="J293" t="s">
        <v>881</v>
      </c>
      <c r="K293" t="s">
        <v>20</v>
      </c>
      <c r="L293" t="s">
        <v>83</v>
      </c>
      <c r="M293" t="s">
        <v>882</v>
      </c>
      <c r="N293" t="s">
        <v>883</v>
      </c>
      <c r="O293">
        <v>2659874</v>
      </c>
      <c r="P293" t="s">
        <v>104</v>
      </c>
      <c r="Q293" t="s">
        <v>105</v>
      </c>
      <c r="R293" t="s">
        <v>44</v>
      </c>
    </row>
    <row r="294" spans="1:18" x14ac:dyDescent="0.3">
      <c r="A294">
        <v>325</v>
      </c>
      <c r="B294">
        <v>3813852600</v>
      </c>
      <c r="C294" s="1">
        <v>45317</v>
      </c>
      <c r="D294" s="1" t="str">
        <f>TEXT(Table1[[#This Row],[publishedAt]],"MMM")</f>
        <v>Jan</v>
      </c>
      <c r="E294" s="1" t="str">
        <f>TEXT(Table1[[#This Row],[publishedAt]],"YYY")</f>
        <v>2024</v>
      </c>
      <c r="F294" t="s">
        <v>884</v>
      </c>
      <c r="G294" t="s">
        <v>885</v>
      </c>
      <c r="H294" t="s">
        <v>38</v>
      </c>
      <c r="I294">
        <v>33</v>
      </c>
      <c r="J294" t="s">
        <v>886</v>
      </c>
      <c r="K294" t="s">
        <v>20</v>
      </c>
      <c r="L294" t="s">
        <v>83</v>
      </c>
      <c r="M294" t="s">
        <v>887</v>
      </c>
      <c r="N294" t="s">
        <v>708</v>
      </c>
      <c r="O294">
        <v>1619400</v>
      </c>
      <c r="P294" t="s">
        <v>161</v>
      </c>
      <c r="Q294" t="s">
        <v>105</v>
      </c>
      <c r="R294" t="s">
        <v>44</v>
      </c>
    </row>
    <row r="295" spans="1:18" x14ac:dyDescent="0.3">
      <c r="A295">
        <v>326</v>
      </c>
      <c r="B295">
        <v>3804566184</v>
      </c>
      <c r="C295" s="1">
        <v>45309</v>
      </c>
      <c r="D295" s="1" t="str">
        <f>TEXT(Table1[[#This Row],[publishedAt]],"MMM")</f>
        <v>Jan</v>
      </c>
      <c r="E295" s="1" t="str">
        <f>TEXT(Table1[[#This Row],[publishedAt]],"YYY")</f>
        <v>2024</v>
      </c>
      <c r="F295" t="s">
        <v>888</v>
      </c>
      <c r="G295" t="s">
        <v>725</v>
      </c>
      <c r="H295" t="s">
        <v>45</v>
      </c>
      <c r="I295">
        <v>200</v>
      </c>
      <c r="J295" t="s">
        <v>889</v>
      </c>
      <c r="K295" t="s">
        <v>149</v>
      </c>
      <c r="L295" t="s">
        <v>40</v>
      </c>
      <c r="M295" t="s">
        <v>890</v>
      </c>
      <c r="N295" t="s">
        <v>287</v>
      </c>
      <c r="O295">
        <v>2340144</v>
      </c>
      <c r="P295" t="s">
        <v>104</v>
      </c>
      <c r="Q295" t="s">
        <v>105</v>
      </c>
      <c r="R295" t="s">
        <v>26</v>
      </c>
    </row>
    <row r="296" spans="1:18" x14ac:dyDescent="0.3">
      <c r="A296">
        <v>327</v>
      </c>
      <c r="B296">
        <v>3802045319</v>
      </c>
      <c r="C296" s="1">
        <v>45306</v>
      </c>
      <c r="D296" s="1" t="str">
        <f>TEXT(Table1[[#This Row],[publishedAt]],"MMM")</f>
        <v>Jan</v>
      </c>
      <c r="E296" s="1" t="str">
        <f>TEXT(Table1[[#This Row],[publishedAt]],"YYY")</f>
        <v>2024</v>
      </c>
      <c r="F296" t="s">
        <v>891</v>
      </c>
      <c r="G296" t="s">
        <v>892</v>
      </c>
      <c r="H296" t="s">
        <v>45</v>
      </c>
      <c r="I296">
        <v>182</v>
      </c>
      <c r="J296" t="s">
        <v>893</v>
      </c>
      <c r="K296" t="s">
        <v>20</v>
      </c>
      <c r="L296" t="s">
        <v>89</v>
      </c>
      <c r="M296" t="s">
        <v>894</v>
      </c>
      <c r="N296" t="s">
        <v>895</v>
      </c>
      <c r="O296">
        <v>31239958</v>
      </c>
      <c r="P296" t="s">
        <v>24</v>
      </c>
      <c r="Q296" t="s">
        <v>25</v>
      </c>
      <c r="R296" t="s">
        <v>26</v>
      </c>
    </row>
    <row r="297" spans="1:18" x14ac:dyDescent="0.3">
      <c r="A297">
        <v>328</v>
      </c>
      <c r="B297">
        <v>3810325635</v>
      </c>
      <c r="C297" s="1">
        <v>45310</v>
      </c>
      <c r="D297" s="1" t="str">
        <f>TEXT(Table1[[#This Row],[publishedAt]],"MMM")</f>
        <v>Jan</v>
      </c>
      <c r="E297" s="1" t="str">
        <f>TEXT(Table1[[#This Row],[publishedAt]],"YYY")</f>
        <v>2024</v>
      </c>
      <c r="F297" t="s">
        <v>896</v>
      </c>
      <c r="G297" t="s">
        <v>897</v>
      </c>
      <c r="H297" t="s">
        <v>45</v>
      </c>
      <c r="I297">
        <v>200</v>
      </c>
      <c r="J297" t="s">
        <v>898</v>
      </c>
      <c r="K297" t="s">
        <v>20</v>
      </c>
      <c r="L297" t="s">
        <v>83</v>
      </c>
      <c r="M297" t="s">
        <v>894</v>
      </c>
      <c r="N297" t="s">
        <v>899</v>
      </c>
      <c r="O297">
        <v>422813</v>
      </c>
      <c r="P297" t="s">
        <v>95</v>
      </c>
      <c r="Q297" t="s">
        <v>96</v>
      </c>
      <c r="R297" t="s">
        <v>26</v>
      </c>
    </row>
    <row r="298" spans="1:18" x14ac:dyDescent="0.3">
      <c r="A298">
        <v>329</v>
      </c>
      <c r="B298">
        <v>3692545956</v>
      </c>
      <c r="C298" s="1">
        <v>45154</v>
      </c>
      <c r="D298" s="1" t="str">
        <f>TEXT(Table1[[#This Row],[publishedAt]],"MMM")</f>
        <v>Aug</v>
      </c>
      <c r="E298" s="1" t="str">
        <f>TEXT(Table1[[#This Row],[publishedAt]],"YYY")</f>
        <v>2023</v>
      </c>
      <c r="F298" t="s">
        <v>900</v>
      </c>
      <c r="G298" t="s">
        <v>901</v>
      </c>
      <c r="H298" t="s">
        <v>902</v>
      </c>
      <c r="I298">
        <v>25</v>
      </c>
      <c r="J298" t="s">
        <v>903</v>
      </c>
      <c r="K298" t="s">
        <v>20</v>
      </c>
      <c r="L298" t="s">
        <v>21</v>
      </c>
      <c r="M298" t="s">
        <v>890</v>
      </c>
      <c r="N298" t="s">
        <v>904</v>
      </c>
      <c r="O298">
        <v>92782208</v>
      </c>
      <c r="P298" t="s">
        <v>905</v>
      </c>
      <c r="Q298" t="s">
        <v>96</v>
      </c>
      <c r="R298" t="s">
        <v>26</v>
      </c>
    </row>
    <row r="299" spans="1:18" x14ac:dyDescent="0.3">
      <c r="A299">
        <v>330</v>
      </c>
      <c r="B299">
        <v>3783598567</v>
      </c>
      <c r="C299" s="1">
        <v>45273</v>
      </c>
      <c r="D299" s="1" t="str">
        <f>TEXT(Table1[[#This Row],[publishedAt]],"MMM")</f>
        <v>Dec</v>
      </c>
      <c r="E299" s="1" t="str">
        <f>TEXT(Table1[[#This Row],[publishedAt]],"YYY")</f>
        <v>2023</v>
      </c>
      <c r="F299" t="s">
        <v>906</v>
      </c>
      <c r="G299" t="s">
        <v>907</v>
      </c>
      <c r="H299" t="s">
        <v>31</v>
      </c>
      <c r="I299">
        <v>29</v>
      </c>
      <c r="J299" t="s">
        <v>908</v>
      </c>
      <c r="K299" t="s">
        <v>20</v>
      </c>
      <c r="L299" t="s">
        <v>33</v>
      </c>
      <c r="M299" t="s">
        <v>594</v>
      </c>
      <c r="N299" t="s">
        <v>176</v>
      </c>
      <c r="O299">
        <v>76354388</v>
      </c>
      <c r="P299" t="s">
        <v>254</v>
      </c>
      <c r="Q299" t="s">
        <v>254</v>
      </c>
      <c r="R299" t="s">
        <v>26</v>
      </c>
    </row>
    <row r="300" spans="1:18" x14ac:dyDescent="0.3">
      <c r="A300">
        <v>331</v>
      </c>
      <c r="B300">
        <v>3811875085</v>
      </c>
      <c r="C300" s="1">
        <v>45314</v>
      </c>
      <c r="D300" s="1" t="str">
        <f>TEXT(Table1[[#This Row],[publishedAt]],"MMM")</f>
        <v>Jan</v>
      </c>
      <c r="E300" s="1" t="str">
        <f>TEXT(Table1[[#This Row],[publishedAt]],"YYY")</f>
        <v>2024</v>
      </c>
      <c r="F300" t="s">
        <v>909</v>
      </c>
      <c r="G300" t="s">
        <v>910</v>
      </c>
      <c r="H300" t="s">
        <v>38</v>
      </c>
      <c r="I300">
        <v>77</v>
      </c>
      <c r="J300" t="s">
        <v>911</v>
      </c>
      <c r="K300" t="s">
        <v>20</v>
      </c>
      <c r="L300" t="s">
        <v>83</v>
      </c>
      <c r="M300" t="s">
        <v>912</v>
      </c>
      <c r="N300" t="s">
        <v>913</v>
      </c>
      <c r="O300">
        <v>1248</v>
      </c>
      <c r="P300" t="s">
        <v>104</v>
      </c>
      <c r="Q300" t="s">
        <v>105</v>
      </c>
      <c r="R300" t="s">
        <v>44</v>
      </c>
    </row>
    <row r="301" spans="1:18" x14ac:dyDescent="0.3">
      <c r="A301">
        <v>332</v>
      </c>
      <c r="B301">
        <v>3796372662</v>
      </c>
      <c r="C301" s="1">
        <v>45299</v>
      </c>
      <c r="D301" s="1" t="str">
        <f>TEXT(Table1[[#This Row],[publishedAt]],"MMM")</f>
        <v>Jan</v>
      </c>
      <c r="E301" s="1" t="str">
        <f>TEXT(Table1[[#This Row],[publishedAt]],"YYY")</f>
        <v>2024</v>
      </c>
      <c r="F301" t="s">
        <v>914</v>
      </c>
      <c r="G301" t="s">
        <v>892</v>
      </c>
      <c r="H301" t="s">
        <v>18</v>
      </c>
      <c r="I301">
        <v>200</v>
      </c>
      <c r="J301" t="s">
        <v>915</v>
      </c>
      <c r="K301" t="s">
        <v>20</v>
      </c>
      <c r="L301" t="s">
        <v>83</v>
      </c>
      <c r="M301" t="s">
        <v>528</v>
      </c>
      <c r="N301" t="s">
        <v>916</v>
      </c>
      <c r="O301">
        <v>31239958</v>
      </c>
      <c r="P301" t="s">
        <v>704</v>
      </c>
      <c r="Q301" t="s">
        <v>48</v>
      </c>
      <c r="R301" t="s">
        <v>26</v>
      </c>
    </row>
    <row r="302" spans="1:18" x14ac:dyDescent="0.3">
      <c r="A302">
        <v>333</v>
      </c>
      <c r="B302">
        <v>3800674664</v>
      </c>
      <c r="C302" s="1">
        <v>45300</v>
      </c>
      <c r="D302" s="1" t="str">
        <f>TEXT(Table1[[#This Row],[publishedAt]],"MMM")</f>
        <v>Jan</v>
      </c>
      <c r="E302" s="1" t="str">
        <f>TEXT(Table1[[#This Row],[publishedAt]],"YYY")</f>
        <v>2024</v>
      </c>
      <c r="F302" t="s">
        <v>917</v>
      </c>
      <c r="G302" t="s">
        <v>826</v>
      </c>
      <c r="H302" t="s">
        <v>18</v>
      </c>
      <c r="I302">
        <v>200</v>
      </c>
      <c r="J302" t="s">
        <v>918</v>
      </c>
      <c r="K302" t="s">
        <v>20</v>
      </c>
      <c r="L302" t="s">
        <v>89</v>
      </c>
      <c r="M302" t="s">
        <v>894</v>
      </c>
      <c r="N302" t="s">
        <v>919</v>
      </c>
      <c r="O302">
        <v>3583</v>
      </c>
      <c r="P302" t="s">
        <v>95</v>
      </c>
      <c r="Q302" t="s">
        <v>96</v>
      </c>
      <c r="R302" t="s">
        <v>26</v>
      </c>
    </row>
    <row r="303" spans="1:18" x14ac:dyDescent="0.3">
      <c r="A303">
        <v>334</v>
      </c>
      <c r="B303">
        <v>3805350567</v>
      </c>
      <c r="C303" s="1">
        <v>45306</v>
      </c>
      <c r="D303" s="1" t="str">
        <f>TEXT(Table1[[#This Row],[publishedAt]],"MMM")</f>
        <v>Jan</v>
      </c>
      <c r="E303" s="1" t="str">
        <f>TEXT(Table1[[#This Row],[publishedAt]],"YYY")</f>
        <v>2024</v>
      </c>
      <c r="F303" t="s">
        <v>920</v>
      </c>
      <c r="G303" t="s">
        <v>921</v>
      </c>
      <c r="H303" t="s">
        <v>45</v>
      </c>
      <c r="I303">
        <v>118</v>
      </c>
      <c r="J303" t="s">
        <v>922</v>
      </c>
      <c r="K303" t="s">
        <v>20</v>
      </c>
      <c r="L303" t="s">
        <v>83</v>
      </c>
      <c r="M303" t="s">
        <v>473</v>
      </c>
      <c r="N303" t="s">
        <v>923</v>
      </c>
      <c r="O303">
        <v>18636572</v>
      </c>
      <c r="P303" t="s">
        <v>924</v>
      </c>
      <c r="Q303" t="s">
        <v>254</v>
      </c>
      <c r="R303" t="s">
        <v>26</v>
      </c>
    </row>
    <row r="304" spans="1:18" x14ac:dyDescent="0.3">
      <c r="A304">
        <v>335</v>
      </c>
      <c r="B304">
        <v>3804529243</v>
      </c>
      <c r="C304" s="1">
        <v>45309</v>
      </c>
      <c r="D304" s="1" t="str">
        <f>TEXT(Table1[[#This Row],[publishedAt]],"MMM")</f>
        <v>Jan</v>
      </c>
      <c r="E304" s="1" t="str">
        <f>TEXT(Table1[[#This Row],[publishedAt]],"YYY")</f>
        <v>2024</v>
      </c>
      <c r="F304" t="s">
        <v>925</v>
      </c>
      <c r="G304" t="s">
        <v>892</v>
      </c>
      <c r="H304" t="s">
        <v>45</v>
      </c>
      <c r="I304">
        <v>164</v>
      </c>
      <c r="J304" t="s">
        <v>926</v>
      </c>
      <c r="K304" t="s">
        <v>20</v>
      </c>
      <c r="L304" t="s">
        <v>83</v>
      </c>
      <c r="M304" t="s">
        <v>894</v>
      </c>
      <c r="N304" t="s">
        <v>916</v>
      </c>
      <c r="O304">
        <v>31239958</v>
      </c>
      <c r="P304" t="s">
        <v>24</v>
      </c>
      <c r="Q304" t="s">
        <v>25</v>
      </c>
      <c r="R304" t="s">
        <v>26</v>
      </c>
    </row>
    <row r="305" spans="1:18" x14ac:dyDescent="0.3">
      <c r="A305">
        <v>336</v>
      </c>
      <c r="B305">
        <v>3791895756</v>
      </c>
      <c r="C305" s="1">
        <v>45282</v>
      </c>
      <c r="D305" s="1" t="str">
        <f>TEXT(Table1[[#This Row],[publishedAt]],"MMM")</f>
        <v>Dec</v>
      </c>
      <c r="E305" s="1" t="str">
        <f>TEXT(Table1[[#This Row],[publishedAt]],"YYY")</f>
        <v>2023</v>
      </c>
      <c r="F305" t="s">
        <v>927</v>
      </c>
      <c r="G305" t="s">
        <v>928</v>
      </c>
      <c r="H305" t="s">
        <v>31</v>
      </c>
      <c r="I305">
        <v>200</v>
      </c>
      <c r="J305" t="s">
        <v>929</v>
      </c>
      <c r="K305" t="s">
        <v>20</v>
      </c>
      <c r="L305" t="s">
        <v>83</v>
      </c>
      <c r="M305" t="s">
        <v>890</v>
      </c>
      <c r="N305" t="s">
        <v>930</v>
      </c>
      <c r="O305">
        <v>14527679</v>
      </c>
      <c r="P305" t="s">
        <v>104</v>
      </c>
      <c r="Q305" t="s">
        <v>105</v>
      </c>
      <c r="R305" t="s">
        <v>26</v>
      </c>
    </row>
    <row r="306" spans="1:18" x14ac:dyDescent="0.3">
      <c r="A306">
        <v>337</v>
      </c>
      <c r="B306">
        <v>3798082810</v>
      </c>
      <c r="C306" s="1">
        <v>45295</v>
      </c>
      <c r="D306" s="1" t="str">
        <f>TEXT(Table1[[#This Row],[publishedAt]],"MMM")</f>
        <v>Jan</v>
      </c>
      <c r="E306" s="1" t="str">
        <f>TEXT(Table1[[#This Row],[publishedAt]],"YYY")</f>
        <v>2024</v>
      </c>
      <c r="F306" t="s">
        <v>931</v>
      </c>
      <c r="G306" t="s">
        <v>181</v>
      </c>
      <c r="H306" t="s">
        <v>66</v>
      </c>
      <c r="I306">
        <v>200</v>
      </c>
      <c r="J306" t="s">
        <v>932</v>
      </c>
      <c r="K306" t="s">
        <v>20</v>
      </c>
      <c r="L306" t="s">
        <v>33</v>
      </c>
      <c r="M306" t="s">
        <v>890</v>
      </c>
      <c r="N306" t="s">
        <v>329</v>
      </c>
      <c r="O306">
        <v>1318</v>
      </c>
      <c r="P306" t="s">
        <v>95</v>
      </c>
      <c r="Q306" t="s">
        <v>96</v>
      </c>
      <c r="R306" t="s">
        <v>26</v>
      </c>
    </row>
    <row r="307" spans="1:18" x14ac:dyDescent="0.3">
      <c r="A307">
        <v>338</v>
      </c>
      <c r="B307">
        <v>3806778341</v>
      </c>
      <c r="C307" s="1">
        <v>45306</v>
      </c>
      <c r="D307" s="1" t="str">
        <f>TEXT(Table1[[#This Row],[publishedAt]],"MMM")</f>
        <v>Jan</v>
      </c>
      <c r="E307" s="1" t="str">
        <f>TEXT(Table1[[#This Row],[publishedAt]],"YYY")</f>
        <v>2024</v>
      </c>
      <c r="F307" t="s">
        <v>933</v>
      </c>
      <c r="G307" t="s">
        <v>740</v>
      </c>
      <c r="H307" t="s">
        <v>45</v>
      </c>
      <c r="I307">
        <v>149</v>
      </c>
      <c r="J307" t="s">
        <v>934</v>
      </c>
      <c r="K307" t="s">
        <v>20</v>
      </c>
      <c r="L307" t="s">
        <v>33</v>
      </c>
      <c r="M307" t="s">
        <v>894</v>
      </c>
      <c r="N307" t="s">
        <v>935</v>
      </c>
      <c r="O307">
        <v>50630</v>
      </c>
      <c r="P307" t="s">
        <v>104</v>
      </c>
      <c r="Q307" t="s">
        <v>105</v>
      </c>
      <c r="R307" t="s">
        <v>26</v>
      </c>
    </row>
    <row r="308" spans="1:18" x14ac:dyDescent="0.3">
      <c r="A308">
        <v>339</v>
      </c>
      <c r="B308">
        <v>3820366815</v>
      </c>
      <c r="C308" s="1">
        <v>45083</v>
      </c>
      <c r="D308" s="1" t="str">
        <f>TEXT(Table1[[#This Row],[publishedAt]],"MMM")</f>
        <v>Jun</v>
      </c>
      <c r="E308" s="1" t="str">
        <f>TEXT(Table1[[#This Row],[publishedAt]],"YYY")</f>
        <v>2023</v>
      </c>
      <c r="F308" t="s">
        <v>936</v>
      </c>
      <c r="G308" t="s">
        <v>937</v>
      </c>
      <c r="H308" t="s">
        <v>223</v>
      </c>
      <c r="I308">
        <v>25</v>
      </c>
      <c r="J308" t="s">
        <v>938</v>
      </c>
      <c r="K308" t="s">
        <v>20</v>
      </c>
      <c r="L308" t="s">
        <v>89</v>
      </c>
      <c r="M308" t="s">
        <v>887</v>
      </c>
      <c r="N308" t="s">
        <v>939</v>
      </c>
      <c r="O308">
        <v>68562304</v>
      </c>
      <c r="P308" t="s">
        <v>730</v>
      </c>
      <c r="Q308" t="s">
        <v>731</v>
      </c>
      <c r="R308" t="s">
        <v>44</v>
      </c>
    </row>
    <row r="309" spans="1:18" x14ac:dyDescent="0.3">
      <c r="A309">
        <v>340</v>
      </c>
      <c r="B309">
        <v>3808376983</v>
      </c>
      <c r="C309" s="1">
        <v>45314</v>
      </c>
      <c r="D309" s="1" t="str">
        <f>TEXT(Table1[[#This Row],[publishedAt]],"MMM")</f>
        <v>Jan</v>
      </c>
      <c r="E309" s="1" t="str">
        <f>TEXT(Table1[[#This Row],[publishedAt]],"YYY")</f>
        <v>2024</v>
      </c>
      <c r="F309" t="s">
        <v>940</v>
      </c>
      <c r="G309" t="s">
        <v>941</v>
      </c>
      <c r="H309" t="s">
        <v>38</v>
      </c>
      <c r="I309">
        <v>200</v>
      </c>
      <c r="J309" t="s">
        <v>942</v>
      </c>
      <c r="K309" t="s">
        <v>20</v>
      </c>
      <c r="L309" t="s">
        <v>83</v>
      </c>
      <c r="M309" t="s">
        <v>894</v>
      </c>
      <c r="N309" t="s">
        <v>943</v>
      </c>
      <c r="O309">
        <v>10369067</v>
      </c>
      <c r="P309" t="s">
        <v>24</v>
      </c>
      <c r="Q309" t="s">
        <v>25</v>
      </c>
      <c r="R309" t="s">
        <v>44</v>
      </c>
    </row>
    <row r="310" spans="1:18" x14ac:dyDescent="0.3">
      <c r="A310">
        <v>341</v>
      </c>
      <c r="B310">
        <v>3792600802</v>
      </c>
      <c r="C310" s="1">
        <v>45287</v>
      </c>
      <c r="D310" s="1" t="str">
        <f>TEXT(Table1[[#This Row],[publishedAt]],"MMM")</f>
        <v>Dec</v>
      </c>
      <c r="E310" s="1" t="str">
        <f>TEXT(Table1[[#This Row],[publishedAt]],"YYY")</f>
        <v>2023</v>
      </c>
      <c r="F310" t="s">
        <v>944</v>
      </c>
      <c r="G310" t="s">
        <v>30</v>
      </c>
      <c r="H310" t="s">
        <v>31</v>
      </c>
      <c r="I310">
        <v>25</v>
      </c>
      <c r="J310" t="s">
        <v>945</v>
      </c>
      <c r="K310" t="s">
        <v>20</v>
      </c>
      <c r="L310" t="s">
        <v>33</v>
      </c>
      <c r="M310" t="s">
        <v>890</v>
      </c>
      <c r="N310" t="s">
        <v>85</v>
      </c>
      <c r="O310">
        <v>14387125</v>
      </c>
      <c r="P310" t="s">
        <v>35</v>
      </c>
      <c r="Q310" t="s">
        <v>25</v>
      </c>
      <c r="R310" t="s">
        <v>26</v>
      </c>
    </row>
    <row r="311" spans="1:18" x14ac:dyDescent="0.3">
      <c r="A311">
        <v>342</v>
      </c>
      <c r="B311">
        <v>3819535947</v>
      </c>
      <c r="C311" s="1">
        <v>45323</v>
      </c>
      <c r="D311" s="1" t="str">
        <f>TEXT(Table1[[#This Row],[publishedAt]],"MMM")</f>
        <v>Feb</v>
      </c>
      <c r="E311" s="1" t="str">
        <f>TEXT(Table1[[#This Row],[publishedAt]],"YYY")</f>
        <v>2024</v>
      </c>
      <c r="F311" t="s">
        <v>946</v>
      </c>
      <c r="G311" t="s">
        <v>947</v>
      </c>
      <c r="H311" t="s">
        <v>146</v>
      </c>
      <c r="I311">
        <v>86</v>
      </c>
      <c r="J311" t="s">
        <v>948</v>
      </c>
      <c r="K311" t="s">
        <v>20</v>
      </c>
      <c r="L311" t="s">
        <v>89</v>
      </c>
      <c r="M311" t="s">
        <v>949</v>
      </c>
      <c r="N311" t="s">
        <v>329</v>
      </c>
      <c r="O311">
        <v>14546143</v>
      </c>
      <c r="P311" t="s">
        <v>104</v>
      </c>
      <c r="Q311" t="s">
        <v>105</v>
      </c>
      <c r="R311" t="s">
        <v>44</v>
      </c>
    </row>
    <row r="312" spans="1:18" x14ac:dyDescent="0.3">
      <c r="A312">
        <v>343</v>
      </c>
      <c r="B312">
        <v>3820234421</v>
      </c>
      <c r="C312" s="1">
        <v>45083</v>
      </c>
      <c r="D312" s="1" t="str">
        <f>TEXT(Table1[[#This Row],[publishedAt]],"MMM")</f>
        <v>Jun</v>
      </c>
      <c r="E312" s="1" t="str">
        <f>TEXT(Table1[[#This Row],[publishedAt]],"YYY")</f>
        <v>2023</v>
      </c>
      <c r="F312" t="s">
        <v>936</v>
      </c>
      <c r="G312" t="s">
        <v>950</v>
      </c>
      <c r="H312" t="s">
        <v>71</v>
      </c>
      <c r="I312">
        <v>72</v>
      </c>
      <c r="J312" t="s">
        <v>951</v>
      </c>
      <c r="K312" t="s">
        <v>20</v>
      </c>
      <c r="L312" t="s">
        <v>21</v>
      </c>
      <c r="M312" t="s">
        <v>217</v>
      </c>
      <c r="N312" t="s">
        <v>180</v>
      </c>
      <c r="O312">
        <v>72323616</v>
      </c>
      <c r="P312" t="s">
        <v>254</v>
      </c>
      <c r="Q312" t="s">
        <v>183</v>
      </c>
      <c r="R312" t="s">
        <v>44</v>
      </c>
    </row>
    <row r="313" spans="1:18" x14ac:dyDescent="0.3">
      <c r="A313">
        <v>344</v>
      </c>
      <c r="B313">
        <v>3792382468</v>
      </c>
      <c r="C313" s="1">
        <v>45287</v>
      </c>
      <c r="D313" s="1" t="str">
        <f>TEXT(Table1[[#This Row],[publishedAt]],"MMM")</f>
        <v>Dec</v>
      </c>
      <c r="E313" s="1" t="str">
        <f>TEXT(Table1[[#This Row],[publishedAt]],"YYY")</f>
        <v>2023</v>
      </c>
      <c r="F313" t="s">
        <v>952</v>
      </c>
      <c r="G313" t="s">
        <v>953</v>
      </c>
      <c r="H313" t="s">
        <v>31</v>
      </c>
      <c r="I313">
        <v>25</v>
      </c>
      <c r="J313" t="s">
        <v>954</v>
      </c>
      <c r="K313" t="s">
        <v>20</v>
      </c>
      <c r="L313" t="s">
        <v>33</v>
      </c>
      <c r="M313" t="s">
        <v>890</v>
      </c>
      <c r="N313" t="s">
        <v>329</v>
      </c>
      <c r="O313">
        <v>14694679</v>
      </c>
      <c r="P313" t="s">
        <v>955</v>
      </c>
      <c r="Q313" t="s">
        <v>105</v>
      </c>
      <c r="R313" t="s">
        <v>26</v>
      </c>
    </row>
    <row r="314" spans="1:18" x14ac:dyDescent="0.3">
      <c r="A314">
        <v>345</v>
      </c>
      <c r="B314">
        <v>3792385136</v>
      </c>
      <c r="C314" s="1">
        <v>45262</v>
      </c>
      <c r="D314" s="1" t="str">
        <f>TEXT(Table1[[#This Row],[publishedAt]],"MMM")</f>
        <v>Dec</v>
      </c>
      <c r="E314" s="1" t="str">
        <f>TEXT(Table1[[#This Row],[publishedAt]],"YYY")</f>
        <v>2023</v>
      </c>
      <c r="F314" t="s">
        <v>952</v>
      </c>
      <c r="G314" t="s">
        <v>953</v>
      </c>
      <c r="H314" t="s">
        <v>320</v>
      </c>
      <c r="I314">
        <v>25</v>
      </c>
      <c r="J314" t="s">
        <v>954</v>
      </c>
      <c r="K314" t="s">
        <v>20</v>
      </c>
      <c r="L314" t="s">
        <v>33</v>
      </c>
      <c r="M314" t="s">
        <v>890</v>
      </c>
      <c r="N314" t="s">
        <v>329</v>
      </c>
      <c r="O314">
        <v>14694679</v>
      </c>
      <c r="P314" t="s">
        <v>955</v>
      </c>
      <c r="Q314" t="s">
        <v>105</v>
      </c>
      <c r="R314" t="s">
        <v>26</v>
      </c>
    </row>
    <row r="315" spans="1:18" x14ac:dyDescent="0.3">
      <c r="A315">
        <v>346</v>
      </c>
      <c r="B315">
        <v>3818784122</v>
      </c>
      <c r="C315" s="1">
        <v>45297</v>
      </c>
      <c r="D315" s="1" t="str">
        <f>TEXT(Table1[[#This Row],[publishedAt]],"MMM")</f>
        <v>Jan</v>
      </c>
      <c r="E315" s="1" t="str">
        <f>TEXT(Table1[[#This Row],[publishedAt]],"YYY")</f>
        <v>2024</v>
      </c>
      <c r="F315" t="s">
        <v>936</v>
      </c>
      <c r="G315" t="s">
        <v>937</v>
      </c>
      <c r="H315" t="s">
        <v>18</v>
      </c>
      <c r="I315">
        <v>25</v>
      </c>
      <c r="J315" t="s">
        <v>956</v>
      </c>
      <c r="K315" t="s">
        <v>20</v>
      </c>
      <c r="L315" t="s">
        <v>21</v>
      </c>
      <c r="M315" t="s">
        <v>887</v>
      </c>
      <c r="N315" t="s">
        <v>939</v>
      </c>
      <c r="O315">
        <v>68562304</v>
      </c>
      <c r="P315" t="s">
        <v>161</v>
      </c>
      <c r="Q315" t="s">
        <v>105</v>
      </c>
      <c r="R315" t="s">
        <v>26</v>
      </c>
    </row>
    <row r="316" spans="1:18" x14ac:dyDescent="0.3">
      <c r="A316">
        <v>347</v>
      </c>
      <c r="B316">
        <v>3792381592</v>
      </c>
      <c r="C316" s="1">
        <v>45287</v>
      </c>
      <c r="D316" s="1" t="str">
        <f>TEXT(Table1[[#This Row],[publishedAt]],"MMM")</f>
        <v>Dec</v>
      </c>
      <c r="E316" s="1" t="str">
        <f>TEXT(Table1[[#This Row],[publishedAt]],"YYY")</f>
        <v>2023</v>
      </c>
      <c r="F316" t="s">
        <v>952</v>
      </c>
      <c r="G316" t="s">
        <v>953</v>
      </c>
      <c r="H316" t="s">
        <v>31</v>
      </c>
      <c r="I316">
        <v>25</v>
      </c>
      <c r="J316" t="s">
        <v>954</v>
      </c>
      <c r="K316" t="s">
        <v>20</v>
      </c>
      <c r="L316" t="s">
        <v>33</v>
      </c>
      <c r="M316" t="s">
        <v>890</v>
      </c>
      <c r="N316" t="s">
        <v>329</v>
      </c>
      <c r="O316">
        <v>14694679</v>
      </c>
      <c r="P316" t="s">
        <v>955</v>
      </c>
      <c r="Q316" t="s">
        <v>105</v>
      </c>
      <c r="R316" t="s">
        <v>26</v>
      </c>
    </row>
    <row r="317" spans="1:18" x14ac:dyDescent="0.3">
      <c r="A317">
        <v>348</v>
      </c>
      <c r="B317">
        <v>3813283156</v>
      </c>
      <c r="C317" s="1">
        <v>45316</v>
      </c>
      <c r="D317" s="1" t="str">
        <f>TEXT(Table1[[#This Row],[publishedAt]],"MMM")</f>
        <v>Jan</v>
      </c>
      <c r="E317" s="1" t="str">
        <f>TEXT(Table1[[#This Row],[publishedAt]],"YYY")</f>
        <v>2024</v>
      </c>
      <c r="F317" t="s">
        <v>957</v>
      </c>
      <c r="G317" t="s">
        <v>108</v>
      </c>
      <c r="H317" t="s">
        <v>38</v>
      </c>
      <c r="I317">
        <v>200</v>
      </c>
      <c r="J317" t="s">
        <v>958</v>
      </c>
      <c r="K317" t="s">
        <v>20</v>
      </c>
      <c r="L317" t="s">
        <v>40</v>
      </c>
      <c r="M317" t="s">
        <v>959</v>
      </c>
      <c r="N317" t="s">
        <v>110</v>
      </c>
      <c r="O317">
        <v>1441</v>
      </c>
      <c r="P317" t="s">
        <v>104</v>
      </c>
      <c r="Q317" t="s">
        <v>105</v>
      </c>
      <c r="R317" t="s">
        <v>44</v>
      </c>
    </row>
    <row r="318" spans="1:18" x14ac:dyDescent="0.3">
      <c r="A318">
        <v>349</v>
      </c>
      <c r="B318">
        <v>3802404939</v>
      </c>
      <c r="C318" s="1">
        <v>45306</v>
      </c>
      <c r="D318" s="1" t="str">
        <f>TEXT(Table1[[#This Row],[publishedAt]],"MMM")</f>
        <v>Jan</v>
      </c>
      <c r="E318" s="1" t="str">
        <f>TEXT(Table1[[#This Row],[publishedAt]],"YYY")</f>
        <v>2024</v>
      </c>
      <c r="F318" t="s">
        <v>960</v>
      </c>
      <c r="G318" t="s">
        <v>316</v>
      </c>
      <c r="H318" t="s">
        <v>45</v>
      </c>
      <c r="I318">
        <v>58</v>
      </c>
      <c r="J318" t="s">
        <v>961</v>
      </c>
      <c r="K318" t="s">
        <v>20</v>
      </c>
      <c r="L318" t="s">
        <v>40</v>
      </c>
      <c r="M318" t="s">
        <v>890</v>
      </c>
      <c r="N318" t="s">
        <v>287</v>
      </c>
      <c r="O318">
        <v>71740235</v>
      </c>
      <c r="P318" t="s">
        <v>24</v>
      </c>
      <c r="Q318" t="s">
        <v>25</v>
      </c>
      <c r="R318" t="s">
        <v>26</v>
      </c>
    </row>
    <row r="319" spans="1:18" x14ac:dyDescent="0.3">
      <c r="A319">
        <v>350</v>
      </c>
      <c r="B319">
        <v>3747927333</v>
      </c>
      <c r="C319" s="1">
        <v>45226</v>
      </c>
      <c r="D319" s="1" t="str">
        <f>TEXT(Table1[[#This Row],[publishedAt]],"MMM")</f>
        <v>Oct</v>
      </c>
      <c r="E319" s="1" t="str">
        <f>TEXT(Table1[[#This Row],[publishedAt]],"YYY")</f>
        <v>2023</v>
      </c>
      <c r="F319" t="s">
        <v>962</v>
      </c>
      <c r="G319" t="s">
        <v>963</v>
      </c>
      <c r="H319" t="s">
        <v>728</v>
      </c>
      <c r="I319">
        <v>72</v>
      </c>
      <c r="J319" t="s">
        <v>964</v>
      </c>
      <c r="K319" t="s">
        <v>20</v>
      </c>
      <c r="L319" t="s">
        <v>21</v>
      </c>
      <c r="M319" t="s">
        <v>84</v>
      </c>
      <c r="N319" t="s">
        <v>828</v>
      </c>
      <c r="O319">
        <v>6574719</v>
      </c>
      <c r="P319" t="s">
        <v>709</v>
      </c>
      <c r="Q319" t="s">
        <v>311</v>
      </c>
      <c r="R319" t="s">
        <v>26</v>
      </c>
    </row>
    <row r="320" spans="1:18" x14ac:dyDescent="0.3">
      <c r="A320">
        <v>351</v>
      </c>
      <c r="B320">
        <v>3818419428</v>
      </c>
      <c r="C320" s="1">
        <v>45323</v>
      </c>
      <c r="D320" s="1" t="str">
        <f>TEXT(Table1[[#This Row],[publishedAt]],"MMM")</f>
        <v>Feb</v>
      </c>
      <c r="E320" s="1" t="str">
        <f>TEXT(Table1[[#This Row],[publishedAt]],"YYY")</f>
        <v>2024</v>
      </c>
      <c r="F320" t="s">
        <v>965</v>
      </c>
      <c r="G320" t="s">
        <v>832</v>
      </c>
      <c r="H320" t="s">
        <v>209</v>
      </c>
      <c r="I320">
        <v>25</v>
      </c>
      <c r="J320" t="s">
        <v>966</v>
      </c>
      <c r="K320" t="s">
        <v>20</v>
      </c>
      <c r="L320" t="s">
        <v>33</v>
      </c>
      <c r="M320" t="s">
        <v>890</v>
      </c>
      <c r="N320" t="s">
        <v>778</v>
      </c>
      <c r="O320">
        <v>10493626</v>
      </c>
      <c r="P320" t="s">
        <v>730</v>
      </c>
      <c r="Q320" t="s">
        <v>731</v>
      </c>
      <c r="R320" t="s">
        <v>44</v>
      </c>
    </row>
    <row r="321" spans="1:18" x14ac:dyDescent="0.3">
      <c r="A321">
        <v>352</v>
      </c>
      <c r="B321">
        <v>3806422058</v>
      </c>
      <c r="C321" s="1">
        <v>45310</v>
      </c>
      <c r="D321" s="1" t="str">
        <f>TEXT(Table1[[#This Row],[publishedAt]],"MMM")</f>
        <v>Jan</v>
      </c>
      <c r="E321" s="1" t="str">
        <f>TEXT(Table1[[#This Row],[publishedAt]],"YYY")</f>
        <v>2024</v>
      </c>
      <c r="F321" t="s">
        <v>967</v>
      </c>
      <c r="G321" t="s">
        <v>968</v>
      </c>
      <c r="H321" t="s">
        <v>45</v>
      </c>
      <c r="I321">
        <v>124</v>
      </c>
      <c r="J321" t="s">
        <v>969</v>
      </c>
      <c r="K321" t="s">
        <v>20</v>
      </c>
      <c r="L321" t="s">
        <v>83</v>
      </c>
      <c r="M321" t="s">
        <v>894</v>
      </c>
      <c r="N321" t="s">
        <v>970</v>
      </c>
      <c r="O321">
        <v>13652269</v>
      </c>
      <c r="P321" t="s">
        <v>745</v>
      </c>
      <c r="Q321" t="s">
        <v>746</v>
      </c>
      <c r="R321" t="s">
        <v>26</v>
      </c>
    </row>
    <row r="322" spans="1:18" x14ac:dyDescent="0.3">
      <c r="A322">
        <v>353</v>
      </c>
      <c r="B322">
        <v>3792621769</v>
      </c>
      <c r="C322" s="1">
        <v>45262</v>
      </c>
      <c r="D322" s="1" t="str">
        <f>TEXT(Table1[[#This Row],[publishedAt]],"MMM")</f>
        <v>Dec</v>
      </c>
      <c r="E322" s="1" t="str">
        <f>TEXT(Table1[[#This Row],[publishedAt]],"YYY")</f>
        <v>2023</v>
      </c>
      <c r="F322" t="s">
        <v>971</v>
      </c>
      <c r="G322" t="s">
        <v>972</v>
      </c>
      <c r="H322" t="s">
        <v>320</v>
      </c>
      <c r="I322">
        <v>25</v>
      </c>
      <c r="J322" t="s">
        <v>973</v>
      </c>
      <c r="K322" t="s">
        <v>20</v>
      </c>
      <c r="L322" t="s">
        <v>33</v>
      </c>
      <c r="M322" t="s">
        <v>890</v>
      </c>
      <c r="N322" t="s">
        <v>895</v>
      </c>
      <c r="O322">
        <v>14462831</v>
      </c>
      <c r="P322" t="s">
        <v>135</v>
      </c>
      <c r="Q322" t="s">
        <v>136</v>
      </c>
      <c r="R322" t="s">
        <v>26</v>
      </c>
    </row>
    <row r="323" spans="1:18" x14ac:dyDescent="0.3">
      <c r="A323">
        <v>354</v>
      </c>
      <c r="B323">
        <v>3814774441</v>
      </c>
      <c r="C323" s="1">
        <v>45323</v>
      </c>
      <c r="D323" s="1" t="str">
        <f>TEXT(Table1[[#This Row],[publishedAt]],"MMM")</f>
        <v>Feb</v>
      </c>
      <c r="E323" s="1" t="str">
        <f>TEXT(Table1[[#This Row],[publishedAt]],"YYY")</f>
        <v>2024</v>
      </c>
      <c r="F323" t="s">
        <v>946</v>
      </c>
      <c r="G323" t="s">
        <v>974</v>
      </c>
      <c r="H323" t="s">
        <v>146</v>
      </c>
      <c r="I323">
        <v>54</v>
      </c>
      <c r="J323" t="s">
        <v>975</v>
      </c>
      <c r="K323" t="s">
        <v>149</v>
      </c>
      <c r="L323" t="s">
        <v>149</v>
      </c>
      <c r="M323" t="s">
        <v>976</v>
      </c>
      <c r="N323" t="s">
        <v>977</v>
      </c>
      <c r="O323">
        <v>80670060</v>
      </c>
      <c r="P323" t="s">
        <v>104</v>
      </c>
      <c r="Q323" t="s">
        <v>105</v>
      </c>
      <c r="R323" t="s">
        <v>44</v>
      </c>
    </row>
    <row r="324" spans="1:18" x14ac:dyDescent="0.3">
      <c r="A324">
        <v>355</v>
      </c>
      <c r="B324">
        <v>3815278102</v>
      </c>
      <c r="C324" s="1">
        <v>45323</v>
      </c>
      <c r="D324" s="1" t="str">
        <f>TEXT(Table1[[#This Row],[publishedAt]],"MMM")</f>
        <v>Feb</v>
      </c>
      <c r="E324" s="1" t="str">
        <f>TEXT(Table1[[#This Row],[publishedAt]],"YYY")</f>
        <v>2024</v>
      </c>
      <c r="F324" t="s">
        <v>936</v>
      </c>
      <c r="G324" t="s">
        <v>978</v>
      </c>
      <c r="H324" t="s">
        <v>146</v>
      </c>
      <c r="I324">
        <v>79</v>
      </c>
      <c r="J324" t="s">
        <v>979</v>
      </c>
      <c r="K324" t="s">
        <v>20</v>
      </c>
      <c r="L324" t="s">
        <v>89</v>
      </c>
      <c r="M324" t="s">
        <v>890</v>
      </c>
      <c r="N324" t="s">
        <v>977</v>
      </c>
      <c r="O324">
        <v>97462244</v>
      </c>
      <c r="P324" t="s">
        <v>24</v>
      </c>
      <c r="Q324" t="s">
        <v>25</v>
      </c>
      <c r="R324" t="s">
        <v>44</v>
      </c>
    </row>
    <row r="325" spans="1:18" x14ac:dyDescent="0.3">
      <c r="A325">
        <v>356</v>
      </c>
      <c r="B325">
        <v>3761412730</v>
      </c>
      <c r="C325" s="1">
        <v>45246</v>
      </c>
      <c r="D325" s="1" t="str">
        <f>TEXT(Table1[[#This Row],[publishedAt]],"MMM")</f>
        <v>Nov</v>
      </c>
      <c r="E325" s="1" t="str">
        <f>TEXT(Table1[[#This Row],[publishedAt]],"YYY")</f>
        <v>2023</v>
      </c>
      <c r="F325" t="s">
        <v>960</v>
      </c>
      <c r="G325" t="s">
        <v>980</v>
      </c>
      <c r="H325" t="s">
        <v>320</v>
      </c>
      <c r="I325">
        <v>75</v>
      </c>
      <c r="J325" t="s">
        <v>981</v>
      </c>
      <c r="K325" t="s">
        <v>20</v>
      </c>
      <c r="L325" t="s">
        <v>83</v>
      </c>
      <c r="M325" t="s">
        <v>890</v>
      </c>
      <c r="N325" t="s">
        <v>703</v>
      </c>
      <c r="O325">
        <v>28696814</v>
      </c>
      <c r="P325" t="s">
        <v>104</v>
      </c>
      <c r="Q325" t="s">
        <v>105</v>
      </c>
      <c r="R325" t="s">
        <v>26</v>
      </c>
    </row>
    <row r="326" spans="1:18" x14ac:dyDescent="0.3">
      <c r="A326">
        <v>358</v>
      </c>
      <c r="B326">
        <v>3801741269</v>
      </c>
      <c r="C326" s="1">
        <v>45299</v>
      </c>
      <c r="D326" s="1" t="str">
        <f>TEXT(Table1[[#This Row],[publishedAt]],"MMM")</f>
        <v>Jan</v>
      </c>
      <c r="E326" s="1" t="str">
        <f>TEXT(Table1[[#This Row],[publishedAt]],"YYY")</f>
        <v>2024</v>
      </c>
      <c r="F326" t="s">
        <v>982</v>
      </c>
      <c r="G326" t="s">
        <v>983</v>
      </c>
      <c r="H326" t="s">
        <v>18</v>
      </c>
      <c r="I326">
        <v>25</v>
      </c>
      <c r="J326" t="s">
        <v>984</v>
      </c>
      <c r="K326" t="s">
        <v>20</v>
      </c>
      <c r="L326" t="s">
        <v>21</v>
      </c>
      <c r="M326" t="s">
        <v>890</v>
      </c>
      <c r="N326" t="s">
        <v>985</v>
      </c>
      <c r="O326">
        <v>14600870</v>
      </c>
      <c r="P326" t="s">
        <v>47</v>
      </c>
      <c r="Q326" t="s">
        <v>48</v>
      </c>
      <c r="R326" t="s">
        <v>26</v>
      </c>
    </row>
    <row r="327" spans="1:18" x14ac:dyDescent="0.3">
      <c r="A327">
        <v>359</v>
      </c>
      <c r="B327">
        <v>3683555544</v>
      </c>
      <c r="C327" s="1">
        <v>45117</v>
      </c>
      <c r="D327" s="1" t="str">
        <f>TEXT(Table1[[#This Row],[publishedAt]],"MMM")</f>
        <v>Jul</v>
      </c>
      <c r="E327" s="1" t="str">
        <f>TEXT(Table1[[#This Row],[publishedAt]],"YYY")</f>
        <v>2023</v>
      </c>
      <c r="F327" t="s">
        <v>986</v>
      </c>
      <c r="G327" t="s">
        <v>987</v>
      </c>
      <c r="H327" t="s">
        <v>988</v>
      </c>
      <c r="I327">
        <v>200</v>
      </c>
      <c r="J327" t="s">
        <v>989</v>
      </c>
      <c r="K327" t="s">
        <v>20</v>
      </c>
      <c r="L327" t="s">
        <v>33</v>
      </c>
      <c r="M327" t="s">
        <v>890</v>
      </c>
      <c r="N327" t="s">
        <v>990</v>
      </c>
      <c r="O327">
        <v>42843043</v>
      </c>
      <c r="P327" t="s">
        <v>104</v>
      </c>
      <c r="Q327" t="s">
        <v>105</v>
      </c>
      <c r="R327" t="s">
        <v>26</v>
      </c>
    </row>
    <row r="328" spans="1:18" x14ac:dyDescent="0.3">
      <c r="A328">
        <v>360</v>
      </c>
      <c r="B328">
        <v>3815275406</v>
      </c>
      <c r="C328" s="1">
        <v>45323</v>
      </c>
      <c r="D328" s="1" t="str">
        <f>TEXT(Table1[[#This Row],[publishedAt]],"MMM")</f>
        <v>Feb</v>
      </c>
      <c r="E328" s="1" t="str">
        <f>TEXT(Table1[[#This Row],[publishedAt]],"YYY")</f>
        <v>2024</v>
      </c>
      <c r="F328" t="s">
        <v>936</v>
      </c>
      <c r="G328" t="s">
        <v>991</v>
      </c>
      <c r="H328" t="s">
        <v>146</v>
      </c>
      <c r="I328">
        <v>73</v>
      </c>
      <c r="J328" t="s">
        <v>992</v>
      </c>
      <c r="K328" t="s">
        <v>20</v>
      </c>
      <c r="L328" t="s">
        <v>89</v>
      </c>
      <c r="M328" t="s">
        <v>993</v>
      </c>
      <c r="N328" t="s">
        <v>994</v>
      </c>
      <c r="O328">
        <v>99955529</v>
      </c>
      <c r="P328" t="s">
        <v>24</v>
      </c>
      <c r="Q328" t="s">
        <v>25</v>
      </c>
      <c r="R328" t="s">
        <v>44</v>
      </c>
    </row>
    <row r="329" spans="1:18" x14ac:dyDescent="0.3">
      <c r="A329">
        <v>361</v>
      </c>
      <c r="B329">
        <v>3818052061</v>
      </c>
      <c r="C329" s="1">
        <v>45321</v>
      </c>
      <c r="D329" s="1" t="str">
        <f>TEXT(Table1[[#This Row],[publishedAt]],"MMM")</f>
        <v>Jan</v>
      </c>
      <c r="E329" s="1" t="str">
        <f>TEXT(Table1[[#This Row],[publishedAt]],"YYY")</f>
        <v>2024</v>
      </c>
      <c r="F329" t="s">
        <v>982</v>
      </c>
      <c r="G329" t="s">
        <v>995</v>
      </c>
      <c r="H329" t="s">
        <v>231</v>
      </c>
      <c r="I329">
        <v>25</v>
      </c>
      <c r="J329" t="s">
        <v>996</v>
      </c>
      <c r="K329" t="s">
        <v>20</v>
      </c>
      <c r="L329" t="s">
        <v>21</v>
      </c>
      <c r="M329" t="s">
        <v>890</v>
      </c>
      <c r="N329" t="s">
        <v>176</v>
      </c>
      <c r="O329">
        <v>51691799</v>
      </c>
      <c r="P329" t="s">
        <v>104</v>
      </c>
      <c r="Q329" t="s">
        <v>105</v>
      </c>
      <c r="R329" t="s">
        <v>44</v>
      </c>
    </row>
    <row r="330" spans="1:18" x14ac:dyDescent="0.3">
      <c r="A330">
        <v>362</v>
      </c>
      <c r="B330">
        <v>3815276179</v>
      </c>
      <c r="C330" s="1">
        <v>45323</v>
      </c>
      <c r="D330" s="1" t="str">
        <f>TEXT(Table1[[#This Row],[publishedAt]],"MMM")</f>
        <v>Feb</v>
      </c>
      <c r="E330" s="1" t="str">
        <f>TEXT(Table1[[#This Row],[publishedAt]],"YYY")</f>
        <v>2024</v>
      </c>
      <c r="F330" t="s">
        <v>936</v>
      </c>
      <c r="G330" t="s">
        <v>978</v>
      </c>
      <c r="H330" t="s">
        <v>146</v>
      </c>
      <c r="I330">
        <v>78</v>
      </c>
      <c r="J330" t="s">
        <v>979</v>
      </c>
      <c r="K330" t="s">
        <v>20</v>
      </c>
      <c r="L330" t="s">
        <v>89</v>
      </c>
      <c r="M330" t="s">
        <v>890</v>
      </c>
      <c r="N330" t="s">
        <v>977</v>
      </c>
      <c r="O330">
        <v>97462244</v>
      </c>
      <c r="P330" t="s">
        <v>95</v>
      </c>
      <c r="Q330" t="s">
        <v>96</v>
      </c>
      <c r="R330" t="s">
        <v>44</v>
      </c>
    </row>
    <row r="331" spans="1:18" x14ac:dyDescent="0.3">
      <c r="A331">
        <v>363</v>
      </c>
      <c r="B331">
        <v>3788994608</v>
      </c>
      <c r="C331" s="1">
        <v>45288</v>
      </c>
      <c r="D331" s="1" t="str">
        <f>TEXT(Table1[[#This Row],[publishedAt]],"MMM")</f>
        <v>Dec</v>
      </c>
      <c r="E331" s="1" t="str">
        <f>TEXT(Table1[[#This Row],[publishedAt]],"YYY")</f>
        <v>2023</v>
      </c>
      <c r="F331" t="s">
        <v>997</v>
      </c>
      <c r="G331" t="s">
        <v>998</v>
      </c>
      <c r="H331" t="s">
        <v>31</v>
      </c>
      <c r="I331">
        <v>200</v>
      </c>
      <c r="J331" t="s">
        <v>999</v>
      </c>
      <c r="K331" t="s">
        <v>20</v>
      </c>
      <c r="L331" t="s">
        <v>40</v>
      </c>
      <c r="M331" t="s">
        <v>679</v>
      </c>
      <c r="N331" t="s">
        <v>287</v>
      </c>
      <c r="O331">
        <v>13182206</v>
      </c>
      <c r="P331" t="s">
        <v>104</v>
      </c>
      <c r="Q331" t="s">
        <v>105</v>
      </c>
      <c r="R331" t="s">
        <v>26</v>
      </c>
    </row>
    <row r="332" spans="1:18" x14ac:dyDescent="0.3">
      <c r="A332">
        <v>364</v>
      </c>
      <c r="B332">
        <v>3817619614</v>
      </c>
      <c r="C332" s="1">
        <v>45322</v>
      </c>
      <c r="D332" s="1" t="str">
        <f>TEXT(Table1[[#This Row],[publishedAt]],"MMM")</f>
        <v>Jan</v>
      </c>
      <c r="E332" s="1" t="str">
        <f>TEXT(Table1[[#This Row],[publishedAt]],"YYY")</f>
        <v>2024</v>
      </c>
      <c r="F332" t="s">
        <v>936</v>
      </c>
      <c r="G332" t="s">
        <v>1000</v>
      </c>
      <c r="H332" t="s">
        <v>209</v>
      </c>
      <c r="I332">
        <v>90</v>
      </c>
      <c r="J332" t="s">
        <v>1001</v>
      </c>
      <c r="K332" t="s">
        <v>20</v>
      </c>
      <c r="L332" t="s">
        <v>21</v>
      </c>
      <c r="M332" t="s">
        <v>217</v>
      </c>
      <c r="N332" t="s">
        <v>180</v>
      </c>
      <c r="O332">
        <v>13333683</v>
      </c>
      <c r="P332" t="s">
        <v>104</v>
      </c>
      <c r="Q332" t="s">
        <v>105</v>
      </c>
      <c r="R332" t="s">
        <v>44</v>
      </c>
    </row>
    <row r="333" spans="1:18" x14ac:dyDescent="0.3">
      <c r="A333">
        <v>365</v>
      </c>
      <c r="B333">
        <v>3812996645</v>
      </c>
      <c r="C333" s="1">
        <v>45314</v>
      </c>
      <c r="D333" s="1" t="str">
        <f>TEXT(Table1[[#This Row],[publishedAt]],"MMM")</f>
        <v>Jan</v>
      </c>
      <c r="E333" s="1" t="str">
        <f>TEXT(Table1[[#This Row],[publishedAt]],"YYY")</f>
        <v>2024</v>
      </c>
      <c r="F333" t="s">
        <v>1002</v>
      </c>
      <c r="G333" t="s">
        <v>1003</v>
      </c>
      <c r="H333" t="s">
        <v>38</v>
      </c>
      <c r="I333">
        <v>25</v>
      </c>
      <c r="J333" t="s">
        <v>1004</v>
      </c>
      <c r="K333" t="s">
        <v>149</v>
      </c>
      <c r="L333" t="s">
        <v>21</v>
      </c>
      <c r="M333" t="s">
        <v>890</v>
      </c>
      <c r="N333" t="s">
        <v>329</v>
      </c>
      <c r="O333">
        <v>30187236</v>
      </c>
      <c r="P333" t="s">
        <v>220</v>
      </c>
      <c r="Q333" t="s">
        <v>96</v>
      </c>
      <c r="R333" t="s">
        <v>44</v>
      </c>
    </row>
    <row r="334" spans="1:18" x14ac:dyDescent="0.3">
      <c r="A334">
        <v>366</v>
      </c>
      <c r="B334">
        <v>3679286788</v>
      </c>
      <c r="C334" s="1">
        <v>45113</v>
      </c>
      <c r="D334" s="1" t="str">
        <f>TEXT(Table1[[#This Row],[publishedAt]],"MMM")</f>
        <v>Jul</v>
      </c>
      <c r="E334" s="1" t="str">
        <f>TEXT(Table1[[#This Row],[publishedAt]],"YYY")</f>
        <v>2023</v>
      </c>
      <c r="F334" t="s">
        <v>936</v>
      </c>
      <c r="G334" t="s">
        <v>987</v>
      </c>
      <c r="H334" t="s">
        <v>499</v>
      </c>
      <c r="I334">
        <v>183</v>
      </c>
      <c r="J334" t="s">
        <v>989</v>
      </c>
      <c r="K334" t="s">
        <v>20</v>
      </c>
      <c r="L334" t="s">
        <v>33</v>
      </c>
      <c r="M334" t="s">
        <v>887</v>
      </c>
      <c r="N334" t="s">
        <v>990</v>
      </c>
      <c r="O334">
        <v>42843043</v>
      </c>
      <c r="P334" t="s">
        <v>104</v>
      </c>
      <c r="Q334" t="s">
        <v>105</v>
      </c>
      <c r="R334" t="s">
        <v>26</v>
      </c>
    </row>
    <row r="335" spans="1:18" x14ac:dyDescent="0.3">
      <c r="A335">
        <v>368</v>
      </c>
      <c r="B335">
        <v>3818052056</v>
      </c>
      <c r="C335" s="1">
        <v>45321</v>
      </c>
      <c r="D335" s="1" t="str">
        <f>TEXT(Table1[[#This Row],[publishedAt]],"MMM")</f>
        <v>Jan</v>
      </c>
      <c r="E335" s="1" t="str">
        <f>TEXT(Table1[[#This Row],[publishedAt]],"YYY")</f>
        <v>2024</v>
      </c>
      <c r="F335" t="s">
        <v>982</v>
      </c>
      <c r="G335" t="s">
        <v>1005</v>
      </c>
      <c r="H335" t="s">
        <v>231</v>
      </c>
      <c r="I335">
        <v>25</v>
      </c>
      <c r="J335" t="s">
        <v>1006</v>
      </c>
      <c r="K335" t="s">
        <v>20</v>
      </c>
      <c r="L335" t="s">
        <v>21</v>
      </c>
      <c r="M335" t="s">
        <v>890</v>
      </c>
      <c r="N335" t="s">
        <v>778</v>
      </c>
      <c r="O335">
        <v>100051114</v>
      </c>
      <c r="P335" t="s">
        <v>254</v>
      </c>
      <c r="Q335" t="s">
        <v>183</v>
      </c>
      <c r="R335" t="s">
        <v>44</v>
      </c>
    </row>
    <row r="336" spans="1:18" x14ac:dyDescent="0.3">
      <c r="A336">
        <v>369</v>
      </c>
      <c r="B336">
        <v>3818566461</v>
      </c>
      <c r="C336" s="1">
        <v>45322</v>
      </c>
      <c r="D336" s="1" t="str">
        <f>TEXT(Table1[[#This Row],[publishedAt]],"MMM")</f>
        <v>Jan</v>
      </c>
      <c r="E336" s="1" t="str">
        <f>TEXT(Table1[[#This Row],[publishedAt]],"YYY")</f>
        <v>2024</v>
      </c>
      <c r="F336" t="s">
        <v>1007</v>
      </c>
      <c r="G336" t="s">
        <v>1008</v>
      </c>
      <c r="H336" t="s">
        <v>209</v>
      </c>
      <c r="I336">
        <v>25</v>
      </c>
      <c r="J336" t="s">
        <v>1009</v>
      </c>
      <c r="K336" t="s">
        <v>20</v>
      </c>
      <c r="L336" t="s">
        <v>21</v>
      </c>
      <c r="M336" t="s">
        <v>890</v>
      </c>
      <c r="N336" t="s">
        <v>271</v>
      </c>
      <c r="O336">
        <v>79801145</v>
      </c>
      <c r="P336" t="s">
        <v>104</v>
      </c>
      <c r="Q336" t="s">
        <v>105</v>
      </c>
      <c r="R336" t="s">
        <v>44</v>
      </c>
    </row>
    <row r="337" spans="1:18" x14ac:dyDescent="0.3">
      <c r="A337">
        <v>370</v>
      </c>
      <c r="B337">
        <v>3815725682</v>
      </c>
      <c r="C337" s="1">
        <v>45083</v>
      </c>
      <c r="D337" s="1" t="str">
        <f>TEXT(Table1[[#This Row],[publishedAt]],"MMM")</f>
        <v>Jun</v>
      </c>
      <c r="E337" s="1" t="str">
        <f>TEXT(Table1[[#This Row],[publishedAt]],"YYY")</f>
        <v>2023</v>
      </c>
      <c r="F337" t="s">
        <v>936</v>
      </c>
      <c r="G337" t="s">
        <v>1010</v>
      </c>
      <c r="H337" t="s">
        <v>113</v>
      </c>
      <c r="I337">
        <v>25</v>
      </c>
      <c r="J337" t="s">
        <v>1011</v>
      </c>
      <c r="K337" t="s">
        <v>20</v>
      </c>
      <c r="L337" t="s">
        <v>21</v>
      </c>
      <c r="M337" t="s">
        <v>217</v>
      </c>
      <c r="N337" t="s">
        <v>180</v>
      </c>
      <c r="O337">
        <v>68778139</v>
      </c>
      <c r="P337" t="s">
        <v>104</v>
      </c>
      <c r="Q337" t="s">
        <v>105</v>
      </c>
      <c r="R337" t="s">
        <v>44</v>
      </c>
    </row>
    <row r="338" spans="1:18" x14ac:dyDescent="0.3">
      <c r="A338">
        <v>371</v>
      </c>
      <c r="B338">
        <v>3792604219</v>
      </c>
      <c r="C338" s="1">
        <v>45262</v>
      </c>
      <c r="D338" s="1" t="str">
        <f>TEXT(Table1[[#This Row],[publishedAt]],"MMM")</f>
        <v>Dec</v>
      </c>
      <c r="E338" s="1" t="str">
        <f>TEXT(Table1[[#This Row],[publishedAt]],"YYY")</f>
        <v>2023</v>
      </c>
      <c r="F338" t="s">
        <v>1012</v>
      </c>
      <c r="G338" t="s">
        <v>1013</v>
      </c>
      <c r="H338" t="s">
        <v>320</v>
      </c>
      <c r="I338">
        <v>25</v>
      </c>
      <c r="J338" t="s">
        <v>1014</v>
      </c>
      <c r="K338" t="s">
        <v>20</v>
      </c>
      <c r="L338" t="s">
        <v>21</v>
      </c>
      <c r="M338" t="s">
        <v>887</v>
      </c>
      <c r="N338" t="s">
        <v>1015</v>
      </c>
      <c r="O338">
        <v>86380619</v>
      </c>
      <c r="P338" t="s">
        <v>254</v>
      </c>
      <c r="Q338" t="s">
        <v>254</v>
      </c>
      <c r="R338" t="s">
        <v>26</v>
      </c>
    </row>
    <row r="339" spans="1:18" x14ac:dyDescent="0.3">
      <c r="A339">
        <v>372</v>
      </c>
      <c r="B339">
        <v>3788475275</v>
      </c>
      <c r="C339" s="1">
        <v>45280</v>
      </c>
      <c r="D339" s="1" t="str">
        <f>TEXT(Table1[[#This Row],[publishedAt]],"MMM")</f>
        <v>Dec</v>
      </c>
      <c r="E339" s="1" t="str">
        <f>TEXT(Table1[[#This Row],[publishedAt]],"YYY")</f>
        <v>2023</v>
      </c>
      <c r="F339" t="s">
        <v>1016</v>
      </c>
      <c r="G339" t="s">
        <v>1017</v>
      </c>
      <c r="H339" t="s">
        <v>31</v>
      </c>
      <c r="I339">
        <v>25</v>
      </c>
      <c r="J339" t="s">
        <v>1018</v>
      </c>
      <c r="K339" t="s">
        <v>20</v>
      </c>
      <c r="L339" t="s">
        <v>21</v>
      </c>
      <c r="M339" t="s">
        <v>890</v>
      </c>
      <c r="N339" t="s">
        <v>23</v>
      </c>
      <c r="O339">
        <v>71621518</v>
      </c>
      <c r="P339" t="s">
        <v>1019</v>
      </c>
      <c r="Q339" t="s">
        <v>48</v>
      </c>
      <c r="R339" t="s">
        <v>26</v>
      </c>
    </row>
    <row r="340" spans="1:18" x14ac:dyDescent="0.3">
      <c r="A340">
        <v>373</v>
      </c>
      <c r="B340">
        <v>3792399948</v>
      </c>
      <c r="C340" s="1">
        <v>45287</v>
      </c>
      <c r="D340" s="1" t="str">
        <f>TEXT(Table1[[#This Row],[publishedAt]],"MMM")</f>
        <v>Dec</v>
      </c>
      <c r="E340" s="1" t="str">
        <f>TEXT(Table1[[#This Row],[publishedAt]],"YYY")</f>
        <v>2023</v>
      </c>
      <c r="F340" t="s">
        <v>1020</v>
      </c>
      <c r="G340" t="s">
        <v>1021</v>
      </c>
      <c r="H340" t="s">
        <v>31</v>
      </c>
      <c r="I340">
        <v>25</v>
      </c>
      <c r="J340" t="s">
        <v>1022</v>
      </c>
      <c r="K340" t="s">
        <v>20</v>
      </c>
      <c r="L340" t="s">
        <v>33</v>
      </c>
      <c r="M340" t="s">
        <v>890</v>
      </c>
      <c r="N340" t="s">
        <v>34</v>
      </c>
      <c r="O340">
        <v>9442205</v>
      </c>
      <c r="P340" t="s">
        <v>955</v>
      </c>
      <c r="Q340" t="s">
        <v>105</v>
      </c>
      <c r="R340" t="s">
        <v>26</v>
      </c>
    </row>
    <row r="341" spans="1:18" x14ac:dyDescent="0.3">
      <c r="A341">
        <v>374</v>
      </c>
      <c r="B341">
        <v>3656594665</v>
      </c>
      <c r="C341" s="1">
        <v>45089</v>
      </c>
      <c r="D341" s="1" t="str">
        <f>TEXT(Table1[[#This Row],[publishedAt]],"MMM")</f>
        <v>Jun</v>
      </c>
      <c r="E341" s="1" t="str">
        <f>TEXT(Table1[[#This Row],[publishedAt]],"YYY")</f>
        <v>2023</v>
      </c>
      <c r="F341" t="s">
        <v>1023</v>
      </c>
      <c r="G341" t="s">
        <v>1024</v>
      </c>
      <c r="H341" t="s">
        <v>499</v>
      </c>
      <c r="I341">
        <v>150</v>
      </c>
      <c r="J341" t="s">
        <v>1025</v>
      </c>
      <c r="K341" t="s">
        <v>20</v>
      </c>
      <c r="L341" t="s">
        <v>21</v>
      </c>
      <c r="M341" t="s">
        <v>890</v>
      </c>
      <c r="N341" t="s">
        <v>85</v>
      </c>
      <c r="O341">
        <v>74907552</v>
      </c>
      <c r="P341" t="s">
        <v>1026</v>
      </c>
      <c r="Q341" t="s">
        <v>136</v>
      </c>
      <c r="R341" t="s">
        <v>26</v>
      </c>
    </row>
    <row r="342" spans="1:18" x14ac:dyDescent="0.3">
      <c r="A342">
        <v>375</v>
      </c>
      <c r="B342">
        <v>3812325373</v>
      </c>
      <c r="C342" s="1">
        <v>45315</v>
      </c>
      <c r="D342" s="1" t="str">
        <f>TEXT(Table1[[#This Row],[publishedAt]],"MMM")</f>
        <v>Jan</v>
      </c>
      <c r="E342" s="1" t="str">
        <f>TEXT(Table1[[#This Row],[publishedAt]],"YYY")</f>
        <v>2024</v>
      </c>
      <c r="F342" t="s">
        <v>944</v>
      </c>
      <c r="G342" t="s">
        <v>1027</v>
      </c>
      <c r="H342" t="s">
        <v>38</v>
      </c>
      <c r="I342">
        <v>94</v>
      </c>
      <c r="J342" t="s">
        <v>1028</v>
      </c>
      <c r="K342" t="s">
        <v>20</v>
      </c>
      <c r="L342" t="s">
        <v>21</v>
      </c>
      <c r="M342" t="s">
        <v>217</v>
      </c>
      <c r="N342" t="s">
        <v>180</v>
      </c>
      <c r="O342">
        <v>2747675</v>
      </c>
      <c r="P342" t="s">
        <v>104</v>
      </c>
      <c r="Q342" t="s">
        <v>105</v>
      </c>
      <c r="R342" t="s">
        <v>44</v>
      </c>
    </row>
    <row r="343" spans="1:18" x14ac:dyDescent="0.3">
      <c r="A343">
        <v>376</v>
      </c>
      <c r="B343">
        <v>3806968125</v>
      </c>
      <c r="C343" s="1">
        <v>45311</v>
      </c>
      <c r="D343" s="1" t="str">
        <f>TEXT(Table1[[#This Row],[publishedAt]],"MMM")</f>
        <v>Jan</v>
      </c>
      <c r="E343" s="1" t="str">
        <f>TEXT(Table1[[#This Row],[publishedAt]],"YYY")</f>
        <v>2024</v>
      </c>
      <c r="F343" t="s">
        <v>936</v>
      </c>
      <c r="G343" t="s">
        <v>1029</v>
      </c>
      <c r="H343" t="s">
        <v>38</v>
      </c>
      <c r="I343">
        <v>25</v>
      </c>
      <c r="J343" t="s">
        <v>1030</v>
      </c>
      <c r="K343" t="s">
        <v>20</v>
      </c>
      <c r="L343" t="s">
        <v>83</v>
      </c>
      <c r="M343" t="s">
        <v>894</v>
      </c>
      <c r="N343" t="s">
        <v>69</v>
      </c>
      <c r="O343">
        <v>10975046</v>
      </c>
      <c r="P343" t="s">
        <v>161</v>
      </c>
      <c r="Q343" t="s">
        <v>105</v>
      </c>
      <c r="R343" t="s">
        <v>44</v>
      </c>
    </row>
    <row r="344" spans="1:18" x14ac:dyDescent="0.3">
      <c r="A344">
        <v>377</v>
      </c>
      <c r="B344">
        <v>3815649536</v>
      </c>
      <c r="C344" s="1">
        <v>45083</v>
      </c>
      <c r="D344" s="1" t="str">
        <f>TEXT(Table1[[#This Row],[publishedAt]],"MMM")</f>
        <v>Jun</v>
      </c>
      <c r="E344" s="1" t="str">
        <f>TEXT(Table1[[#This Row],[publishedAt]],"YYY")</f>
        <v>2023</v>
      </c>
      <c r="F344" t="s">
        <v>946</v>
      </c>
      <c r="G344" t="s">
        <v>1031</v>
      </c>
      <c r="H344" t="s">
        <v>1032</v>
      </c>
      <c r="I344">
        <v>43</v>
      </c>
      <c r="J344" t="s">
        <v>1033</v>
      </c>
      <c r="K344" t="s">
        <v>20</v>
      </c>
      <c r="L344" t="s">
        <v>83</v>
      </c>
      <c r="M344" t="s">
        <v>894</v>
      </c>
      <c r="N344" t="s">
        <v>139</v>
      </c>
      <c r="O344">
        <v>2688667</v>
      </c>
      <c r="P344" t="s">
        <v>24</v>
      </c>
      <c r="Q344" t="s">
        <v>25</v>
      </c>
      <c r="R344" t="s">
        <v>44</v>
      </c>
    </row>
    <row r="345" spans="1:18" x14ac:dyDescent="0.3">
      <c r="A345">
        <v>378</v>
      </c>
      <c r="B345">
        <v>3749059201</v>
      </c>
      <c r="C345" s="1">
        <v>45321</v>
      </c>
      <c r="D345" s="1" t="str">
        <f>TEXT(Table1[[#This Row],[publishedAt]],"MMM")</f>
        <v>Jan</v>
      </c>
      <c r="E345" s="1" t="str">
        <f>TEXT(Table1[[#This Row],[publishedAt]],"YYY")</f>
        <v>2024</v>
      </c>
      <c r="F345" t="s">
        <v>1034</v>
      </c>
      <c r="G345" t="s">
        <v>1035</v>
      </c>
      <c r="H345" t="s">
        <v>231</v>
      </c>
      <c r="I345">
        <v>25</v>
      </c>
      <c r="J345" t="s">
        <v>1036</v>
      </c>
      <c r="K345" t="s">
        <v>20</v>
      </c>
      <c r="L345" t="s">
        <v>21</v>
      </c>
      <c r="M345" t="s">
        <v>217</v>
      </c>
      <c r="N345" t="s">
        <v>180</v>
      </c>
      <c r="O345">
        <v>13648257</v>
      </c>
      <c r="P345" t="s">
        <v>351</v>
      </c>
      <c r="Q345" t="s">
        <v>311</v>
      </c>
      <c r="R345" t="s">
        <v>44</v>
      </c>
    </row>
    <row r="346" spans="1:18" x14ac:dyDescent="0.3">
      <c r="A346">
        <v>379</v>
      </c>
      <c r="B346">
        <v>3700027379</v>
      </c>
      <c r="C346" s="1">
        <v>45323</v>
      </c>
      <c r="D346" s="1" t="str">
        <f>TEXT(Table1[[#This Row],[publishedAt]],"MMM")</f>
        <v>Feb</v>
      </c>
      <c r="E346" s="1" t="str">
        <f>TEXT(Table1[[#This Row],[publishedAt]],"YYY")</f>
        <v>2024</v>
      </c>
      <c r="F346" t="s">
        <v>1037</v>
      </c>
      <c r="G346" t="s">
        <v>1038</v>
      </c>
      <c r="H346" t="s">
        <v>146</v>
      </c>
      <c r="I346">
        <v>200</v>
      </c>
      <c r="J346" t="s">
        <v>1039</v>
      </c>
      <c r="K346" t="s">
        <v>20</v>
      </c>
      <c r="L346" t="s">
        <v>83</v>
      </c>
      <c r="M346" t="s">
        <v>890</v>
      </c>
      <c r="N346" t="s">
        <v>850</v>
      </c>
      <c r="O346">
        <v>3012255</v>
      </c>
      <c r="P346" t="s">
        <v>1040</v>
      </c>
      <c r="Q346" t="s">
        <v>1041</v>
      </c>
      <c r="R346" t="s">
        <v>44</v>
      </c>
    </row>
    <row r="347" spans="1:18" x14ac:dyDescent="0.3">
      <c r="A347">
        <v>380</v>
      </c>
      <c r="B347">
        <v>3815275380</v>
      </c>
      <c r="C347" s="1">
        <v>45323</v>
      </c>
      <c r="D347" s="1" t="str">
        <f>TEXT(Table1[[#This Row],[publishedAt]],"MMM")</f>
        <v>Feb</v>
      </c>
      <c r="E347" s="1" t="str">
        <f>TEXT(Table1[[#This Row],[publishedAt]],"YYY")</f>
        <v>2024</v>
      </c>
      <c r="F347" t="s">
        <v>936</v>
      </c>
      <c r="G347" t="s">
        <v>991</v>
      </c>
      <c r="H347" t="s">
        <v>146</v>
      </c>
      <c r="I347">
        <v>34</v>
      </c>
      <c r="J347" t="s">
        <v>992</v>
      </c>
      <c r="K347" t="s">
        <v>20</v>
      </c>
      <c r="L347" t="s">
        <v>89</v>
      </c>
      <c r="M347" t="s">
        <v>993</v>
      </c>
      <c r="N347" t="s">
        <v>994</v>
      </c>
      <c r="O347">
        <v>99955529</v>
      </c>
      <c r="P347" t="s">
        <v>161</v>
      </c>
      <c r="Q347" t="s">
        <v>105</v>
      </c>
      <c r="R347" t="s">
        <v>44</v>
      </c>
    </row>
    <row r="348" spans="1:18" x14ac:dyDescent="0.3">
      <c r="A348">
        <v>383</v>
      </c>
      <c r="B348">
        <v>3777865120</v>
      </c>
      <c r="C348" s="1">
        <v>45313</v>
      </c>
      <c r="D348" s="1" t="str">
        <f>TEXT(Table1[[#This Row],[publishedAt]],"MMM")</f>
        <v>Jan</v>
      </c>
      <c r="E348" s="1" t="str">
        <f>TEXT(Table1[[#This Row],[publishedAt]],"YYY")</f>
        <v>2024</v>
      </c>
      <c r="F348" t="s">
        <v>1042</v>
      </c>
      <c r="G348" t="s">
        <v>1043</v>
      </c>
      <c r="H348" t="s">
        <v>38</v>
      </c>
      <c r="I348">
        <v>190</v>
      </c>
      <c r="J348" t="s">
        <v>1044</v>
      </c>
      <c r="K348" t="s">
        <v>20</v>
      </c>
      <c r="L348" t="s">
        <v>83</v>
      </c>
      <c r="M348" t="s">
        <v>890</v>
      </c>
      <c r="N348" t="s">
        <v>850</v>
      </c>
      <c r="O348">
        <v>3012256</v>
      </c>
      <c r="P348" t="s">
        <v>1045</v>
      </c>
      <c r="Q348" t="s">
        <v>48</v>
      </c>
      <c r="R348" t="s">
        <v>44</v>
      </c>
    </row>
    <row r="349" spans="1:18" x14ac:dyDescent="0.3">
      <c r="A349">
        <v>384</v>
      </c>
      <c r="B349">
        <v>3792600329</v>
      </c>
      <c r="C349" s="1">
        <v>45262</v>
      </c>
      <c r="D349" s="1" t="str">
        <f>TEXT(Table1[[#This Row],[publishedAt]],"MMM")</f>
        <v>Dec</v>
      </c>
      <c r="E349" s="1" t="str">
        <f>TEXT(Table1[[#This Row],[publishedAt]],"YYY")</f>
        <v>2023</v>
      </c>
      <c r="F349" t="s">
        <v>1046</v>
      </c>
      <c r="G349" t="s">
        <v>1047</v>
      </c>
      <c r="H349" t="s">
        <v>320</v>
      </c>
      <c r="I349">
        <v>25</v>
      </c>
      <c r="J349" t="s">
        <v>1048</v>
      </c>
      <c r="K349" t="s">
        <v>20</v>
      </c>
      <c r="L349" t="s">
        <v>21</v>
      </c>
      <c r="M349" t="s">
        <v>673</v>
      </c>
      <c r="N349" t="s">
        <v>23</v>
      </c>
      <c r="O349">
        <v>81824561</v>
      </c>
      <c r="P349" t="s">
        <v>310</v>
      </c>
      <c r="Q349" t="s">
        <v>311</v>
      </c>
      <c r="R349" t="s">
        <v>26</v>
      </c>
    </row>
    <row r="350" spans="1:18" x14ac:dyDescent="0.3">
      <c r="A350">
        <v>385</v>
      </c>
      <c r="B350">
        <v>3816116730</v>
      </c>
      <c r="C350" s="1">
        <v>45083</v>
      </c>
      <c r="D350" s="1" t="str">
        <f>TEXT(Table1[[#This Row],[publishedAt]],"MMM")</f>
        <v>Jun</v>
      </c>
      <c r="E350" s="1" t="str">
        <f>TEXT(Table1[[#This Row],[publishedAt]],"YYY")</f>
        <v>2023</v>
      </c>
      <c r="F350" t="s">
        <v>936</v>
      </c>
      <c r="G350" t="s">
        <v>1049</v>
      </c>
      <c r="H350" t="s">
        <v>539</v>
      </c>
      <c r="I350">
        <v>27</v>
      </c>
      <c r="J350" t="s">
        <v>1050</v>
      </c>
      <c r="K350" t="s">
        <v>20</v>
      </c>
      <c r="L350" t="s">
        <v>21</v>
      </c>
      <c r="M350" t="s">
        <v>217</v>
      </c>
      <c r="N350" t="s">
        <v>180</v>
      </c>
      <c r="O350">
        <v>13230504</v>
      </c>
      <c r="P350" t="s">
        <v>95</v>
      </c>
      <c r="Q350" t="s">
        <v>96</v>
      </c>
      <c r="R350" t="s">
        <v>44</v>
      </c>
    </row>
    <row r="351" spans="1:18" x14ac:dyDescent="0.3">
      <c r="A351">
        <v>386</v>
      </c>
      <c r="B351">
        <v>3798362472</v>
      </c>
      <c r="C351" s="1">
        <v>45295</v>
      </c>
      <c r="D351" s="1" t="str">
        <f>TEXT(Table1[[#This Row],[publishedAt]],"MMM")</f>
        <v>Jan</v>
      </c>
      <c r="E351" s="1" t="str">
        <f>TEXT(Table1[[#This Row],[publishedAt]],"YYY")</f>
        <v>2024</v>
      </c>
      <c r="F351" t="s">
        <v>1051</v>
      </c>
      <c r="G351" t="s">
        <v>1052</v>
      </c>
      <c r="H351" t="s">
        <v>66</v>
      </c>
      <c r="I351">
        <v>195</v>
      </c>
      <c r="J351" t="s">
        <v>1053</v>
      </c>
      <c r="K351" t="s">
        <v>20</v>
      </c>
      <c r="L351" t="s">
        <v>33</v>
      </c>
      <c r="M351" t="s">
        <v>894</v>
      </c>
      <c r="N351" t="s">
        <v>840</v>
      </c>
      <c r="O351">
        <v>13174406</v>
      </c>
      <c r="P351" t="s">
        <v>35</v>
      </c>
      <c r="Q351" t="s">
        <v>25</v>
      </c>
      <c r="R351" t="s">
        <v>26</v>
      </c>
    </row>
    <row r="352" spans="1:18" x14ac:dyDescent="0.3">
      <c r="A352">
        <v>387</v>
      </c>
      <c r="B352">
        <v>3812212331</v>
      </c>
      <c r="C352" s="1">
        <v>45313</v>
      </c>
      <c r="D352" s="1" t="str">
        <f>TEXT(Table1[[#This Row],[publishedAt]],"MMM")</f>
        <v>Jan</v>
      </c>
      <c r="E352" s="1" t="str">
        <f>TEXT(Table1[[#This Row],[publishedAt]],"YYY")</f>
        <v>2024</v>
      </c>
      <c r="F352" t="s">
        <v>936</v>
      </c>
      <c r="G352" t="s">
        <v>1054</v>
      </c>
      <c r="H352" t="s">
        <v>38</v>
      </c>
      <c r="I352">
        <v>25</v>
      </c>
      <c r="J352" t="s">
        <v>1055</v>
      </c>
      <c r="K352" t="s">
        <v>20</v>
      </c>
      <c r="L352" t="s">
        <v>21</v>
      </c>
      <c r="M352" t="s">
        <v>887</v>
      </c>
      <c r="N352" t="s">
        <v>1056</v>
      </c>
      <c r="O352">
        <v>74476665</v>
      </c>
      <c r="P352" t="s">
        <v>47</v>
      </c>
      <c r="Q352" t="s">
        <v>48</v>
      </c>
      <c r="R352" t="s">
        <v>44</v>
      </c>
    </row>
    <row r="353" spans="1:18" x14ac:dyDescent="0.3">
      <c r="A353">
        <v>388</v>
      </c>
      <c r="B353">
        <v>3813252190</v>
      </c>
      <c r="C353" s="1">
        <v>45316</v>
      </c>
      <c r="D353" s="1" t="str">
        <f>TEXT(Table1[[#This Row],[publishedAt]],"MMM")</f>
        <v>Jan</v>
      </c>
      <c r="E353" s="1" t="str">
        <f>TEXT(Table1[[#This Row],[publishedAt]],"YYY")</f>
        <v>2024</v>
      </c>
      <c r="F353" t="s">
        <v>1057</v>
      </c>
      <c r="G353" t="s">
        <v>1058</v>
      </c>
      <c r="H353" t="s">
        <v>38</v>
      </c>
      <c r="I353">
        <v>25</v>
      </c>
      <c r="J353" t="s">
        <v>1059</v>
      </c>
      <c r="K353" t="s">
        <v>20</v>
      </c>
      <c r="L353" t="s">
        <v>33</v>
      </c>
      <c r="M353" t="s">
        <v>84</v>
      </c>
      <c r="N353" t="s">
        <v>34</v>
      </c>
      <c r="O353">
        <v>9331108</v>
      </c>
      <c r="P353" t="s">
        <v>130</v>
      </c>
      <c r="Q353" t="s">
        <v>25</v>
      </c>
      <c r="R353" t="s">
        <v>44</v>
      </c>
    </row>
    <row r="354" spans="1:18" x14ac:dyDescent="0.3">
      <c r="A354">
        <v>390</v>
      </c>
      <c r="B354">
        <v>3820004255</v>
      </c>
      <c r="C354" s="1">
        <v>45323</v>
      </c>
      <c r="D354" s="1" t="str">
        <f>TEXT(Table1[[#This Row],[publishedAt]],"MMM")</f>
        <v>Feb</v>
      </c>
      <c r="E354" s="1" t="str">
        <f>TEXT(Table1[[#This Row],[publishedAt]],"YYY")</f>
        <v>2024</v>
      </c>
      <c r="F354" t="s">
        <v>946</v>
      </c>
      <c r="G354" t="s">
        <v>1060</v>
      </c>
      <c r="H354" t="s">
        <v>146</v>
      </c>
      <c r="I354">
        <v>200</v>
      </c>
      <c r="J354" t="s">
        <v>1061</v>
      </c>
      <c r="K354" t="s">
        <v>20</v>
      </c>
      <c r="L354" t="s">
        <v>21</v>
      </c>
      <c r="M354" t="s">
        <v>217</v>
      </c>
      <c r="N354" t="s">
        <v>180</v>
      </c>
      <c r="O354">
        <v>101551472</v>
      </c>
      <c r="P354" t="s">
        <v>183</v>
      </c>
      <c r="Q354" t="s">
        <v>25</v>
      </c>
      <c r="R354" t="s">
        <v>44</v>
      </c>
    </row>
    <row r="355" spans="1:18" x14ac:dyDescent="0.3">
      <c r="A355">
        <v>391</v>
      </c>
      <c r="B355">
        <v>3809186004</v>
      </c>
      <c r="C355" s="1">
        <v>45323</v>
      </c>
      <c r="D355" s="1" t="str">
        <f>TEXT(Table1[[#This Row],[publishedAt]],"MMM")</f>
        <v>Feb</v>
      </c>
      <c r="E355" s="1" t="str">
        <f>TEXT(Table1[[#This Row],[publishedAt]],"YYY")</f>
        <v>2024</v>
      </c>
      <c r="F355" t="s">
        <v>936</v>
      </c>
      <c r="G355" t="s">
        <v>1062</v>
      </c>
      <c r="H355" t="s">
        <v>146</v>
      </c>
      <c r="I355">
        <v>48</v>
      </c>
      <c r="J355" t="s">
        <v>1063</v>
      </c>
      <c r="K355" t="s">
        <v>20</v>
      </c>
      <c r="L355" t="s">
        <v>21</v>
      </c>
      <c r="M355" t="s">
        <v>217</v>
      </c>
      <c r="N355" t="s">
        <v>180</v>
      </c>
      <c r="O355">
        <v>13279264</v>
      </c>
      <c r="P355" t="s">
        <v>104</v>
      </c>
      <c r="Q355" t="s">
        <v>105</v>
      </c>
      <c r="R355" t="s">
        <v>44</v>
      </c>
    </row>
    <row r="356" spans="1:18" x14ac:dyDescent="0.3">
      <c r="A356">
        <v>392</v>
      </c>
      <c r="B356">
        <v>3814260212</v>
      </c>
      <c r="C356" s="1">
        <v>45322</v>
      </c>
      <c r="D356" s="1" t="str">
        <f>TEXT(Table1[[#This Row],[publishedAt]],"MMM")</f>
        <v>Jan</v>
      </c>
      <c r="E356" s="1" t="str">
        <f>TEXT(Table1[[#This Row],[publishedAt]],"YYY")</f>
        <v>2024</v>
      </c>
      <c r="F356" t="s">
        <v>1064</v>
      </c>
      <c r="G356" t="s">
        <v>1065</v>
      </c>
      <c r="H356" t="s">
        <v>209</v>
      </c>
      <c r="I356">
        <v>87</v>
      </c>
      <c r="J356" t="s">
        <v>1066</v>
      </c>
      <c r="K356" t="s">
        <v>20</v>
      </c>
      <c r="L356" t="s">
        <v>21</v>
      </c>
      <c r="M356" t="s">
        <v>217</v>
      </c>
      <c r="N356" t="s">
        <v>180</v>
      </c>
      <c r="O356">
        <v>88436527</v>
      </c>
      <c r="P356" t="s">
        <v>220</v>
      </c>
      <c r="Q356" t="s">
        <v>96</v>
      </c>
      <c r="R356" t="s">
        <v>44</v>
      </c>
    </row>
    <row r="357" spans="1:18" x14ac:dyDescent="0.3">
      <c r="A357">
        <v>393</v>
      </c>
      <c r="B357">
        <v>3792395731</v>
      </c>
      <c r="C357" s="1">
        <v>45262</v>
      </c>
      <c r="D357" s="1" t="str">
        <f>TEXT(Table1[[#This Row],[publishedAt]],"MMM")</f>
        <v>Dec</v>
      </c>
      <c r="E357" s="1" t="str">
        <f>TEXT(Table1[[#This Row],[publishedAt]],"YYY")</f>
        <v>2023</v>
      </c>
      <c r="F357" t="s">
        <v>1067</v>
      </c>
      <c r="G357" t="s">
        <v>1068</v>
      </c>
      <c r="H357" t="s">
        <v>320</v>
      </c>
      <c r="I357">
        <v>25</v>
      </c>
      <c r="J357" t="s">
        <v>1069</v>
      </c>
      <c r="K357" t="s">
        <v>20</v>
      </c>
      <c r="L357" t="s">
        <v>21</v>
      </c>
      <c r="M357" t="s">
        <v>890</v>
      </c>
      <c r="N357" t="s">
        <v>1070</v>
      </c>
      <c r="O357">
        <v>13717349</v>
      </c>
      <c r="P357" t="s">
        <v>135</v>
      </c>
      <c r="Q357" t="s">
        <v>136</v>
      </c>
      <c r="R357" t="s">
        <v>26</v>
      </c>
    </row>
    <row r="358" spans="1:18" x14ac:dyDescent="0.3">
      <c r="A358">
        <v>395</v>
      </c>
      <c r="B358">
        <v>3803017289</v>
      </c>
      <c r="C358" s="1">
        <v>45307</v>
      </c>
      <c r="D358" s="1" t="str">
        <f>TEXT(Table1[[#This Row],[publishedAt]],"MMM")</f>
        <v>Jan</v>
      </c>
      <c r="E358" s="1" t="str">
        <f>TEXT(Table1[[#This Row],[publishedAt]],"YYY")</f>
        <v>2024</v>
      </c>
      <c r="F358" t="s">
        <v>1071</v>
      </c>
      <c r="G358" t="s">
        <v>1072</v>
      </c>
      <c r="H358" t="s">
        <v>45</v>
      </c>
      <c r="I358">
        <v>25</v>
      </c>
      <c r="J358" t="s">
        <v>1073</v>
      </c>
      <c r="K358" t="s">
        <v>20</v>
      </c>
      <c r="L358" t="s">
        <v>21</v>
      </c>
      <c r="M358" t="s">
        <v>894</v>
      </c>
      <c r="N358" t="s">
        <v>69</v>
      </c>
      <c r="O358">
        <v>69735880</v>
      </c>
      <c r="P358" t="s">
        <v>161</v>
      </c>
      <c r="Q358" t="s">
        <v>105</v>
      </c>
      <c r="R358" t="s">
        <v>26</v>
      </c>
    </row>
    <row r="359" spans="1:18" x14ac:dyDescent="0.3">
      <c r="A359">
        <v>396</v>
      </c>
      <c r="B359">
        <v>3815760432</v>
      </c>
      <c r="C359" s="1">
        <v>45320</v>
      </c>
      <c r="D359" s="1" t="str">
        <f>TEXT(Table1[[#This Row],[publishedAt]],"MMM")</f>
        <v>Jan</v>
      </c>
      <c r="E359" s="1" t="str">
        <f>TEXT(Table1[[#This Row],[publishedAt]],"YYY")</f>
        <v>2024</v>
      </c>
      <c r="F359" t="s">
        <v>931</v>
      </c>
      <c r="G359" t="s">
        <v>1074</v>
      </c>
      <c r="H359" t="s">
        <v>102</v>
      </c>
      <c r="I359">
        <v>57</v>
      </c>
      <c r="J359" t="s">
        <v>1075</v>
      </c>
      <c r="K359" t="s">
        <v>20</v>
      </c>
      <c r="L359" t="s">
        <v>21</v>
      </c>
      <c r="M359" t="s">
        <v>217</v>
      </c>
      <c r="N359" t="s">
        <v>180</v>
      </c>
      <c r="O359">
        <v>30962894</v>
      </c>
      <c r="P359" t="s">
        <v>351</v>
      </c>
      <c r="Q359" t="s">
        <v>311</v>
      </c>
      <c r="R359" t="s">
        <v>44</v>
      </c>
    </row>
    <row r="360" spans="1:18" x14ac:dyDescent="0.3">
      <c r="A360">
        <v>397</v>
      </c>
      <c r="B360">
        <v>3815271834</v>
      </c>
      <c r="C360" s="1">
        <v>45323</v>
      </c>
      <c r="D360" s="1" t="str">
        <f>TEXT(Table1[[#This Row],[publishedAt]],"MMM")</f>
        <v>Feb</v>
      </c>
      <c r="E360" s="1" t="str">
        <f>TEXT(Table1[[#This Row],[publishedAt]],"YYY")</f>
        <v>2024</v>
      </c>
      <c r="F360" t="s">
        <v>936</v>
      </c>
      <c r="G360" t="s">
        <v>978</v>
      </c>
      <c r="H360" t="s">
        <v>146</v>
      </c>
      <c r="I360">
        <v>44</v>
      </c>
      <c r="J360" t="s">
        <v>979</v>
      </c>
      <c r="K360" t="s">
        <v>20</v>
      </c>
      <c r="L360" t="s">
        <v>89</v>
      </c>
      <c r="M360" t="s">
        <v>890</v>
      </c>
      <c r="N360" t="s">
        <v>977</v>
      </c>
      <c r="O360">
        <v>97462244</v>
      </c>
      <c r="P360" t="s">
        <v>161</v>
      </c>
      <c r="Q360" t="s">
        <v>105</v>
      </c>
      <c r="R360" t="s">
        <v>44</v>
      </c>
    </row>
    <row r="361" spans="1:18" x14ac:dyDescent="0.3">
      <c r="A361">
        <v>398</v>
      </c>
      <c r="B361">
        <v>3812212307</v>
      </c>
      <c r="C361" s="1">
        <v>45313</v>
      </c>
      <c r="D361" s="1" t="str">
        <f>TEXT(Table1[[#This Row],[publishedAt]],"MMM")</f>
        <v>Jan</v>
      </c>
      <c r="E361" s="1" t="str">
        <f>TEXT(Table1[[#This Row],[publishedAt]],"YYY")</f>
        <v>2024</v>
      </c>
      <c r="F361" t="s">
        <v>1002</v>
      </c>
      <c r="G361" t="s">
        <v>1076</v>
      </c>
      <c r="H361" t="s">
        <v>38</v>
      </c>
      <c r="I361">
        <v>25</v>
      </c>
      <c r="J361" t="s">
        <v>1077</v>
      </c>
      <c r="K361" t="s">
        <v>149</v>
      </c>
      <c r="L361" t="s">
        <v>21</v>
      </c>
      <c r="M361" t="s">
        <v>890</v>
      </c>
      <c r="N361" t="s">
        <v>1078</v>
      </c>
      <c r="O361">
        <v>14620494</v>
      </c>
      <c r="P361" t="s">
        <v>35</v>
      </c>
      <c r="Q361" t="s">
        <v>25</v>
      </c>
      <c r="R361" t="s">
        <v>44</v>
      </c>
    </row>
    <row r="362" spans="1:18" x14ac:dyDescent="0.3">
      <c r="A362">
        <v>400</v>
      </c>
      <c r="B362">
        <v>3813060997</v>
      </c>
      <c r="C362" s="1">
        <v>45323</v>
      </c>
      <c r="D362" s="1" t="str">
        <f>TEXT(Table1[[#This Row],[publishedAt]],"MMM")</f>
        <v>Feb</v>
      </c>
      <c r="E362" s="1" t="str">
        <f>TEXT(Table1[[#This Row],[publishedAt]],"YYY")</f>
        <v>2024</v>
      </c>
      <c r="F362" t="s">
        <v>946</v>
      </c>
      <c r="G362" t="s">
        <v>1079</v>
      </c>
      <c r="H362" t="s">
        <v>146</v>
      </c>
      <c r="I362">
        <v>54</v>
      </c>
      <c r="J362" t="s">
        <v>1080</v>
      </c>
      <c r="K362" t="s">
        <v>20</v>
      </c>
      <c r="L362" t="s">
        <v>21</v>
      </c>
      <c r="M362" t="s">
        <v>217</v>
      </c>
      <c r="N362" t="s">
        <v>180</v>
      </c>
      <c r="O362">
        <v>2977950</v>
      </c>
      <c r="P362" t="s">
        <v>42</v>
      </c>
      <c r="Q362" t="s">
        <v>43</v>
      </c>
      <c r="R362" t="s">
        <v>44</v>
      </c>
    </row>
    <row r="363" spans="1:18" x14ac:dyDescent="0.3">
      <c r="A363">
        <v>402</v>
      </c>
      <c r="B363">
        <v>3817014348</v>
      </c>
      <c r="C363" s="1">
        <v>45320</v>
      </c>
      <c r="D363" s="1" t="str">
        <f>TEXT(Table1[[#This Row],[publishedAt]],"MMM")</f>
        <v>Jan</v>
      </c>
      <c r="E363" s="1" t="str">
        <f>TEXT(Table1[[#This Row],[publishedAt]],"YYY")</f>
        <v>2024</v>
      </c>
      <c r="F363" t="s">
        <v>931</v>
      </c>
      <c r="G363" t="s">
        <v>259</v>
      </c>
      <c r="H363" t="s">
        <v>102</v>
      </c>
      <c r="I363">
        <v>31</v>
      </c>
      <c r="J363" t="s">
        <v>1081</v>
      </c>
      <c r="K363" t="s">
        <v>20</v>
      </c>
      <c r="L363" t="s">
        <v>83</v>
      </c>
      <c r="M363" t="s">
        <v>890</v>
      </c>
      <c r="N363" t="s">
        <v>85</v>
      </c>
      <c r="O363">
        <v>74931678</v>
      </c>
      <c r="P363" t="s">
        <v>261</v>
      </c>
      <c r="Q363" t="s">
        <v>63</v>
      </c>
      <c r="R363" t="s">
        <v>44</v>
      </c>
    </row>
    <row r="364" spans="1:18" x14ac:dyDescent="0.3">
      <c r="A364">
        <v>403</v>
      </c>
      <c r="B364">
        <v>3810602038</v>
      </c>
      <c r="C364" s="1">
        <v>45316</v>
      </c>
      <c r="D364" s="1" t="str">
        <f>TEXT(Table1[[#This Row],[publishedAt]],"MMM")</f>
        <v>Jan</v>
      </c>
      <c r="E364" s="1" t="str">
        <f>TEXT(Table1[[#This Row],[publishedAt]],"YYY")</f>
        <v>2024</v>
      </c>
      <c r="F364" t="s">
        <v>1051</v>
      </c>
      <c r="G364" t="s">
        <v>1082</v>
      </c>
      <c r="H364" t="s">
        <v>38</v>
      </c>
      <c r="I364">
        <v>91</v>
      </c>
      <c r="J364" t="s">
        <v>1083</v>
      </c>
      <c r="K364" t="s">
        <v>20</v>
      </c>
      <c r="L364" t="s">
        <v>89</v>
      </c>
      <c r="M364" t="s">
        <v>894</v>
      </c>
      <c r="N364" t="s">
        <v>1084</v>
      </c>
      <c r="O364">
        <v>13304992</v>
      </c>
      <c r="P364" t="s">
        <v>104</v>
      </c>
      <c r="Q364" t="s">
        <v>105</v>
      </c>
      <c r="R364" t="s">
        <v>44</v>
      </c>
    </row>
    <row r="365" spans="1:18" x14ac:dyDescent="0.3">
      <c r="A365">
        <v>407</v>
      </c>
      <c r="B365">
        <v>3793695767</v>
      </c>
      <c r="C365" s="1">
        <v>45289</v>
      </c>
      <c r="D365" s="1" t="str">
        <f>TEXT(Table1[[#This Row],[publishedAt]],"MMM")</f>
        <v>Dec</v>
      </c>
      <c r="E365" s="1" t="str">
        <f>TEXT(Table1[[#This Row],[publishedAt]],"YYY")</f>
        <v>2023</v>
      </c>
      <c r="F365" t="s">
        <v>1085</v>
      </c>
      <c r="G365" t="s">
        <v>832</v>
      </c>
      <c r="H365" t="s">
        <v>31</v>
      </c>
      <c r="I365">
        <v>190</v>
      </c>
      <c r="J365" t="s">
        <v>1086</v>
      </c>
      <c r="K365" t="s">
        <v>20</v>
      </c>
      <c r="L365" t="s">
        <v>33</v>
      </c>
      <c r="M365" t="s">
        <v>890</v>
      </c>
      <c r="N365" t="s">
        <v>778</v>
      </c>
      <c r="O365">
        <v>10493626</v>
      </c>
      <c r="P365" t="s">
        <v>924</v>
      </c>
      <c r="Q365" t="s">
        <v>254</v>
      </c>
      <c r="R365" t="s">
        <v>26</v>
      </c>
    </row>
    <row r="366" spans="1:18" x14ac:dyDescent="0.3">
      <c r="A366">
        <v>408</v>
      </c>
      <c r="B366">
        <v>3820014399</v>
      </c>
      <c r="C366" s="1">
        <v>45323</v>
      </c>
      <c r="D366" s="1" t="str">
        <f>TEXT(Table1[[#This Row],[publishedAt]],"MMM")</f>
        <v>Feb</v>
      </c>
      <c r="E366" s="1" t="str">
        <f>TEXT(Table1[[#This Row],[publishedAt]],"YYY")</f>
        <v>2024</v>
      </c>
      <c r="F366" t="s">
        <v>944</v>
      </c>
      <c r="G366" t="s">
        <v>1087</v>
      </c>
      <c r="H366" t="s">
        <v>146</v>
      </c>
      <c r="I366">
        <v>25</v>
      </c>
      <c r="J366" t="s">
        <v>1088</v>
      </c>
      <c r="K366" t="s">
        <v>20</v>
      </c>
      <c r="L366" t="s">
        <v>21</v>
      </c>
      <c r="M366" t="s">
        <v>890</v>
      </c>
      <c r="N366" t="s">
        <v>1089</v>
      </c>
      <c r="O366">
        <v>96408497</v>
      </c>
      <c r="P366" t="s">
        <v>35</v>
      </c>
      <c r="Q366" t="s">
        <v>25</v>
      </c>
      <c r="R366" t="s">
        <v>44</v>
      </c>
    </row>
    <row r="367" spans="1:18" x14ac:dyDescent="0.3">
      <c r="A367">
        <v>411</v>
      </c>
      <c r="B367">
        <v>3814777921</v>
      </c>
      <c r="C367" s="1">
        <v>45323</v>
      </c>
      <c r="D367" s="1" t="str">
        <f>TEXT(Table1[[#This Row],[publishedAt]],"MMM")</f>
        <v>Feb</v>
      </c>
      <c r="E367" s="1" t="str">
        <f>TEXT(Table1[[#This Row],[publishedAt]],"YYY")</f>
        <v>2024</v>
      </c>
      <c r="F367" t="s">
        <v>1090</v>
      </c>
      <c r="G367" t="s">
        <v>1091</v>
      </c>
      <c r="H367" t="s">
        <v>146</v>
      </c>
      <c r="I367">
        <v>200</v>
      </c>
      <c r="J367" t="s">
        <v>1092</v>
      </c>
      <c r="K367" t="s">
        <v>20</v>
      </c>
      <c r="L367" t="s">
        <v>21</v>
      </c>
      <c r="M367" t="s">
        <v>217</v>
      </c>
      <c r="N367" t="s">
        <v>180</v>
      </c>
      <c r="O367">
        <v>10128202</v>
      </c>
      <c r="P367" t="s">
        <v>856</v>
      </c>
      <c r="Q367" t="s">
        <v>25</v>
      </c>
      <c r="R367" t="s">
        <v>44</v>
      </c>
    </row>
    <row r="368" spans="1:18" x14ac:dyDescent="0.3">
      <c r="A368">
        <v>414</v>
      </c>
      <c r="B368">
        <v>3814713155</v>
      </c>
      <c r="C368" s="1">
        <v>45322</v>
      </c>
      <c r="D368" s="1" t="str">
        <f>TEXT(Table1[[#This Row],[publishedAt]],"MMM")</f>
        <v>Jan</v>
      </c>
      <c r="E368" s="1" t="str">
        <f>TEXT(Table1[[#This Row],[publishedAt]],"YYY")</f>
        <v>2024</v>
      </c>
      <c r="F368" t="s">
        <v>946</v>
      </c>
      <c r="G368" t="s">
        <v>1093</v>
      </c>
      <c r="H368" t="s">
        <v>209</v>
      </c>
      <c r="I368">
        <v>200</v>
      </c>
      <c r="J368" t="s">
        <v>1094</v>
      </c>
      <c r="K368" t="s">
        <v>20</v>
      </c>
      <c r="L368" t="s">
        <v>1095</v>
      </c>
      <c r="M368" t="s">
        <v>217</v>
      </c>
      <c r="N368" t="s">
        <v>180</v>
      </c>
      <c r="O368">
        <v>53416926</v>
      </c>
      <c r="P368" t="s">
        <v>183</v>
      </c>
      <c r="Q368" t="s">
        <v>25</v>
      </c>
      <c r="R368" t="s">
        <v>44</v>
      </c>
    </row>
    <row r="369" spans="1:18" x14ac:dyDescent="0.3">
      <c r="A369">
        <v>418</v>
      </c>
      <c r="B369">
        <v>3812145537</v>
      </c>
      <c r="C369" s="1">
        <v>45290</v>
      </c>
      <c r="D369" s="1" t="str">
        <f>TEXT(Table1[[#This Row],[publishedAt]],"MMM")</f>
        <v>Dec</v>
      </c>
      <c r="E369" s="1" t="str">
        <f>TEXT(Table1[[#This Row],[publishedAt]],"YYY")</f>
        <v>2023</v>
      </c>
      <c r="F369" t="s">
        <v>1096</v>
      </c>
      <c r="G369" t="s">
        <v>1097</v>
      </c>
      <c r="H369" t="s">
        <v>31</v>
      </c>
      <c r="I369">
        <v>25</v>
      </c>
      <c r="J369" t="s">
        <v>1098</v>
      </c>
      <c r="K369" t="s">
        <v>20</v>
      </c>
      <c r="L369" t="s">
        <v>89</v>
      </c>
      <c r="M369" t="s">
        <v>894</v>
      </c>
      <c r="N369" t="s">
        <v>94</v>
      </c>
      <c r="O369">
        <v>26594389</v>
      </c>
      <c r="P369" t="s">
        <v>24</v>
      </c>
      <c r="Q369" t="s">
        <v>25</v>
      </c>
      <c r="R369" t="s">
        <v>26</v>
      </c>
    </row>
    <row r="370" spans="1:18" x14ac:dyDescent="0.3">
      <c r="A370">
        <v>420</v>
      </c>
      <c r="B370">
        <v>3714176919</v>
      </c>
      <c r="C370" s="1">
        <v>45180</v>
      </c>
      <c r="D370" s="1" t="str">
        <f>TEXT(Table1[[#This Row],[publishedAt]],"MMM")</f>
        <v>Sep</v>
      </c>
      <c r="E370" s="1" t="str">
        <f>TEXT(Table1[[#This Row],[publishedAt]],"YYY")</f>
        <v>2023</v>
      </c>
      <c r="F370" t="s">
        <v>931</v>
      </c>
      <c r="G370" t="s">
        <v>1099</v>
      </c>
      <c r="H370" t="s">
        <v>693</v>
      </c>
      <c r="I370">
        <v>200</v>
      </c>
      <c r="J370" t="s">
        <v>1100</v>
      </c>
      <c r="K370" t="s">
        <v>20</v>
      </c>
      <c r="L370" t="s">
        <v>33</v>
      </c>
      <c r="M370" t="s">
        <v>890</v>
      </c>
      <c r="N370" t="s">
        <v>34</v>
      </c>
      <c r="O370">
        <v>1131277</v>
      </c>
      <c r="P370" t="s">
        <v>24</v>
      </c>
      <c r="Q370" t="s">
        <v>25</v>
      </c>
      <c r="R370" t="s">
        <v>26</v>
      </c>
    </row>
    <row r="371" spans="1:18" x14ac:dyDescent="0.3">
      <c r="A371">
        <v>421</v>
      </c>
      <c r="B371">
        <v>3810186998</v>
      </c>
      <c r="C371" s="1">
        <v>45316</v>
      </c>
      <c r="D371" s="1" t="str">
        <f>TEXT(Table1[[#This Row],[publishedAt]],"MMM")</f>
        <v>Jan</v>
      </c>
      <c r="E371" s="1" t="str">
        <f>TEXT(Table1[[#This Row],[publishedAt]],"YYY")</f>
        <v>2024</v>
      </c>
      <c r="F371" t="s">
        <v>1101</v>
      </c>
      <c r="G371" t="s">
        <v>766</v>
      </c>
      <c r="H371" t="s">
        <v>38</v>
      </c>
      <c r="I371">
        <v>25</v>
      </c>
      <c r="J371" t="s">
        <v>1102</v>
      </c>
      <c r="K371" t="s">
        <v>20</v>
      </c>
      <c r="L371" t="s">
        <v>83</v>
      </c>
      <c r="M371" t="s">
        <v>1103</v>
      </c>
      <c r="N371" t="s">
        <v>768</v>
      </c>
      <c r="O371">
        <v>1331952</v>
      </c>
      <c r="P371" t="s">
        <v>104</v>
      </c>
      <c r="Q371" t="s">
        <v>105</v>
      </c>
      <c r="R371" t="s">
        <v>44</v>
      </c>
    </row>
    <row r="372" spans="1:18" x14ac:dyDescent="0.3">
      <c r="A372">
        <v>424</v>
      </c>
      <c r="B372">
        <v>3813491153</v>
      </c>
      <c r="C372" s="1">
        <v>45315</v>
      </c>
      <c r="D372" s="1" t="str">
        <f>TEXT(Table1[[#This Row],[publishedAt]],"MMM")</f>
        <v>Jan</v>
      </c>
      <c r="E372" s="1" t="str">
        <f>TEXT(Table1[[#This Row],[publishedAt]],"YYY")</f>
        <v>2024</v>
      </c>
      <c r="F372" t="s">
        <v>1104</v>
      </c>
      <c r="G372" t="s">
        <v>1105</v>
      </c>
      <c r="H372" t="s">
        <v>38</v>
      </c>
      <c r="I372">
        <v>113</v>
      </c>
      <c r="J372" t="s">
        <v>1106</v>
      </c>
      <c r="K372" t="s">
        <v>20</v>
      </c>
      <c r="L372" t="s">
        <v>516</v>
      </c>
      <c r="M372" t="s">
        <v>528</v>
      </c>
      <c r="N372" t="s">
        <v>708</v>
      </c>
      <c r="O372">
        <v>2029</v>
      </c>
      <c r="P372" t="s">
        <v>25</v>
      </c>
      <c r="Q372" t="s">
        <v>183</v>
      </c>
      <c r="R372" t="s">
        <v>44</v>
      </c>
    </row>
    <row r="373" spans="1:18" x14ac:dyDescent="0.3">
      <c r="A373">
        <v>425</v>
      </c>
      <c r="B373">
        <v>3815718572</v>
      </c>
      <c r="C373" s="1">
        <v>45320</v>
      </c>
      <c r="D373" s="1" t="str">
        <f>TEXT(Table1[[#This Row],[publishedAt]],"MMM")</f>
        <v>Jan</v>
      </c>
      <c r="E373" s="1" t="str">
        <f>TEXT(Table1[[#This Row],[publishedAt]],"YYY")</f>
        <v>2024</v>
      </c>
      <c r="F373" t="s">
        <v>1107</v>
      </c>
      <c r="G373" t="s">
        <v>1108</v>
      </c>
      <c r="H373" t="s">
        <v>102</v>
      </c>
      <c r="I373">
        <v>200</v>
      </c>
      <c r="J373" t="s">
        <v>1109</v>
      </c>
      <c r="K373" t="s">
        <v>20</v>
      </c>
      <c r="L373" t="s">
        <v>83</v>
      </c>
      <c r="M373" t="s">
        <v>594</v>
      </c>
      <c r="N373" t="s">
        <v>708</v>
      </c>
      <c r="O373">
        <v>164809</v>
      </c>
      <c r="P373" t="s">
        <v>1110</v>
      </c>
      <c r="Q373" t="s">
        <v>105</v>
      </c>
      <c r="R373" t="s">
        <v>44</v>
      </c>
    </row>
    <row r="374" spans="1:18" x14ac:dyDescent="0.3">
      <c r="A374">
        <v>426</v>
      </c>
      <c r="B374">
        <v>3778811106</v>
      </c>
      <c r="C374" s="1">
        <v>45320</v>
      </c>
      <c r="D374" s="1" t="str">
        <f>TEXT(Table1[[#This Row],[publishedAt]],"MMM")</f>
        <v>Jan</v>
      </c>
      <c r="E374" s="1" t="str">
        <f>TEXT(Table1[[#This Row],[publishedAt]],"YYY")</f>
        <v>2024</v>
      </c>
      <c r="F374" t="s">
        <v>1111</v>
      </c>
      <c r="G374" t="s">
        <v>1112</v>
      </c>
      <c r="H374" t="s">
        <v>102</v>
      </c>
      <c r="I374">
        <v>200</v>
      </c>
      <c r="J374" t="s">
        <v>1113</v>
      </c>
      <c r="K374" t="s">
        <v>20</v>
      </c>
      <c r="L374" t="s">
        <v>83</v>
      </c>
      <c r="M374" t="s">
        <v>1114</v>
      </c>
      <c r="N374" t="s">
        <v>1115</v>
      </c>
      <c r="O374">
        <v>79768130</v>
      </c>
      <c r="P374" t="s">
        <v>95</v>
      </c>
      <c r="Q374" t="s">
        <v>96</v>
      </c>
      <c r="R374" t="s">
        <v>44</v>
      </c>
    </row>
    <row r="375" spans="1:18" x14ac:dyDescent="0.3">
      <c r="A375">
        <v>427</v>
      </c>
      <c r="B375">
        <v>3816334894</v>
      </c>
      <c r="C375" s="1">
        <v>45321</v>
      </c>
      <c r="D375" s="1" t="str">
        <f>TEXT(Table1[[#This Row],[publishedAt]],"MMM")</f>
        <v>Jan</v>
      </c>
      <c r="E375" s="1" t="str">
        <f>TEXT(Table1[[#This Row],[publishedAt]],"YYY")</f>
        <v>2024</v>
      </c>
      <c r="F375" t="s">
        <v>1116</v>
      </c>
      <c r="G375" t="s">
        <v>1117</v>
      </c>
      <c r="H375" t="s">
        <v>231</v>
      </c>
      <c r="I375">
        <v>117</v>
      </c>
      <c r="J375" t="s">
        <v>1118</v>
      </c>
      <c r="K375" t="s">
        <v>20</v>
      </c>
      <c r="L375" t="s">
        <v>21</v>
      </c>
      <c r="M375" t="s">
        <v>217</v>
      </c>
      <c r="N375" t="s">
        <v>180</v>
      </c>
      <c r="O375">
        <v>1404825</v>
      </c>
      <c r="P375" t="s">
        <v>104</v>
      </c>
      <c r="Q375" t="s">
        <v>105</v>
      </c>
      <c r="R375" t="s">
        <v>44</v>
      </c>
    </row>
    <row r="376" spans="1:18" x14ac:dyDescent="0.3">
      <c r="A376">
        <v>428</v>
      </c>
      <c r="B376">
        <v>3811591131</v>
      </c>
      <c r="C376" s="1">
        <v>45313</v>
      </c>
      <c r="D376" s="1" t="str">
        <f>TEXT(Table1[[#This Row],[publishedAt]],"MMM")</f>
        <v>Jan</v>
      </c>
      <c r="E376" s="1" t="str">
        <f>TEXT(Table1[[#This Row],[publishedAt]],"YYY")</f>
        <v>2024</v>
      </c>
      <c r="F376" t="s">
        <v>1119</v>
      </c>
      <c r="G376" t="s">
        <v>605</v>
      </c>
      <c r="H376" t="s">
        <v>38</v>
      </c>
      <c r="I376">
        <v>168</v>
      </c>
      <c r="J376" t="s">
        <v>1120</v>
      </c>
      <c r="K376" t="s">
        <v>20</v>
      </c>
      <c r="L376" t="s">
        <v>21</v>
      </c>
      <c r="M376" t="s">
        <v>528</v>
      </c>
      <c r="N376" t="s">
        <v>41</v>
      </c>
      <c r="O376">
        <v>1377014</v>
      </c>
      <c r="P376" t="s">
        <v>24</v>
      </c>
      <c r="Q376" t="s">
        <v>25</v>
      </c>
      <c r="R376" t="s">
        <v>44</v>
      </c>
    </row>
    <row r="377" spans="1:18" x14ac:dyDescent="0.3">
      <c r="A377">
        <v>429</v>
      </c>
      <c r="B377">
        <v>3808525300</v>
      </c>
      <c r="C377" s="1">
        <v>45309</v>
      </c>
      <c r="D377" s="1" t="str">
        <f>TEXT(Table1[[#This Row],[publishedAt]],"MMM")</f>
        <v>Jan</v>
      </c>
      <c r="E377" s="1" t="str">
        <f>TEXT(Table1[[#This Row],[publishedAt]],"YYY")</f>
        <v>2024</v>
      </c>
      <c r="F377" t="s">
        <v>1121</v>
      </c>
      <c r="G377" t="s">
        <v>1122</v>
      </c>
      <c r="H377" t="s">
        <v>45</v>
      </c>
      <c r="I377">
        <v>162</v>
      </c>
      <c r="J377" t="s">
        <v>1123</v>
      </c>
      <c r="K377" t="s">
        <v>20</v>
      </c>
      <c r="L377" t="s">
        <v>83</v>
      </c>
      <c r="M377" t="s">
        <v>1124</v>
      </c>
      <c r="N377" t="s">
        <v>1125</v>
      </c>
      <c r="O377">
        <v>2378</v>
      </c>
      <c r="P377" t="s">
        <v>1126</v>
      </c>
      <c r="Q377" t="s">
        <v>311</v>
      </c>
      <c r="R377" t="s">
        <v>26</v>
      </c>
    </row>
    <row r="378" spans="1:18" x14ac:dyDescent="0.3">
      <c r="A378">
        <v>430</v>
      </c>
      <c r="B378">
        <v>3794008079</v>
      </c>
      <c r="C378" s="1">
        <v>45295</v>
      </c>
      <c r="D378" s="1" t="str">
        <f>TEXT(Table1[[#This Row],[publishedAt]],"MMM")</f>
        <v>Jan</v>
      </c>
      <c r="E378" s="1" t="str">
        <f>TEXT(Table1[[#This Row],[publishedAt]],"YYY")</f>
        <v>2024</v>
      </c>
      <c r="F378" t="s">
        <v>1127</v>
      </c>
      <c r="G378" t="s">
        <v>1128</v>
      </c>
      <c r="H378" t="s">
        <v>66</v>
      </c>
      <c r="I378">
        <v>200</v>
      </c>
      <c r="J378" t="s">
        <v>1129</v>
      </c>
      <c r="K378" t="s">
        <v>20</v>
      </c>
      <c r="L378" t="s">
        <v>89</v>
      </c>
      <c r="M378" t="s">
        <v>1130</v>
      </c>
      <c r="N378" t="s">
        <v>1131</v>
      </c>
      <c r="O378">
        <v>3532548</v>
      </c>
      <c r="P378" t="s">
        <v>351</v>
      </c>
      <c r="Q378" t="s">
        <v>311</v>
      </c>
      <c r="R378" t="s">
        <v>26</v>
      </c>
    </row>
    <row r="379" spans="1:18" x14ac:dyDescent="0.3">
      <c r="A379">
        <v>431</v>
      </c>
      <c r="B379">
        <v>3802057460</v>
      </c>
      <c r="C379" s="1">
        <v>45306</v>
      </c>
      <c r="D379" s="1" t="str">
        <f>TEXT(Table1[[#This Row],[publishedAt]],"MMM")</f>
        <v>Jan</v>
      </c>
      <c r="E379" s="1" t="str">
        <f>TEXT(Table1[[#This Row],[publishedAt]],"YYY")</f>
        <v>2024</v>
      </c>
      <c r="F379" t="s">
        <v>1132</v>
      </c>
      <c r="G379" t="s">
        <v>1133</v>
      </c>
      <c r="H379" t="s">
        <v>45</v>
      </c>
      <c r="I379">
        <v>74</v>
      </c>
      <c r="J379" t="s">
        <v>1134</v>
      </c>
      <c r="K379" t="s">
        <v>20</v>
      </c>
      <c r="L379" t="s">
        <v>83</v>
      </c>
      <c r="M379" t="s">
        <v>679</v>
      </c>
      <c r="N379" t="s">
        <v>1135</v>
      </c>
      <c r="O379">
        <v>89765</v>
      </c>
      <c r="P379" t="s">
        <v>1136</v>
      </c>
      <c r="Q379" t="s">
        <v>48</v>
      </c>
      <c r="R379" t="s">
        <v>26</v>
      </c>
    </row>
    <row r="380" spans="1:18" x14ac:dyDescent="0.3">
      <c r="A380">
        <v>432</v>
      </c>
      <c r="B380">
        <v>3806669932</v>
      </c>
      <c r="C380" s="1">
        <v>45308</v>
      </c>
      <c r="D380" s="1" t="str">
        <f>TEXT(Table1[[#This Row],[publishedAt]],"MMM")</f>
        <v>Jan</v>
      </c>
      <c r="E380" s="1" t="str">
        <f>TEXT(Table1[[#This Row],[publishedAt]],"YYY")</f>
        <v>2024</v>
      </c>
      <c r="F380" t="s">
        <v>1137</v>
      </c>
      <c r="G380" t="s">
        <v>112</v>
      </c>
      <c r="H380" t="s">
        <v>45</v>
      </c>
      <c r="I380">
        <v>94</v>
      </c>
      <c r="J380" t="s">
        <v>1138</v>
      </c>
      <c r="K380" t="s">
        <v>20</v>
      </c>
      <c r="L380" t="s">
        <v>33</v>
      </c>
      <c r="M380" t="s">
        <v>1139</v>
      </c>
      <c r="N380" t="s">
        <v>329</v>
      </c>
      <c r="O380">
        <v>10779125</v>
      </c>
      <c r="P380" t="s">
        <v>104</v>
      </c>
      <c r="Q380" t="s">
        <v>105</v>
      </c>
      <c r="R380" t="s">
        <v>26</v>
      </c>
    </row>
    <row r="381" spans="1:18" x14ac:dyDescent="0.3">
      <c r="A381">
        <v>433</v>
      </c>
      <c r="B381">
        <v>3795100599</v>
      </c>
      <c r="C381" s="1">
        <v>45296</v>
      </c>
      <c r="D381" s="1" t="str">
        <f>TEXT(Table1[[#This Row],[publishedAt]],"MMM")</f>
        <v>Jan</v>
      </c>
      <c r="E381" s="1" t="str">
        <f>TEXT(Table1[[#This Row],[publishedAt]],"YYY")</f>
        <v>2024</v>
      </c>
      <c r="F381" t="s">
        <v>1121</v>
      </c>
      <c r="G381" t="s">
        <v>1140</v>
      </c>
      <c r="H381" t="s">
        <v>66</v>
      </c>
      <c r="I381">
        <v>200</v>
      </c>
      <c r="J381" t="s">
        <v>1141</v>
      </c>
      <c r="K381" t="s">
        <v>20</v>
      </c>
      <c r="L381" t="s">
        <v>83</v>
      </c>
      <c r="M381" t="s">
        <v>594</v>
      </c>
      <c r="N381" t="s">
        <v>1142</v>
      </c>
      <c r="O381">
        <v>3964</v>
      </c>
      <c r="P381" t="s">
        <v>95</v>
      </c>
      <c r="Q381" t="s">
        <v>96</v>
      </c>
      <c r="R381" t="s">
        <v>26</v>
      </c>
    </row>
    <row r="382" spans="1:18" x14ac:dyDescent="0.3">
      <c r="A382">
        <v>434</v>
      </c>
      <c r="B382">
        <v>3804191511</v>
      </c>
      <c r="C382" s="1">
        <v>45309</v>
      </c>
      <c r="D382" s="1" t="str">
        <f>TEXT(Table1[[#This Row],[publishedAt]],"MMM")</f>
        <v>Jan</v>
      </c>
      <c r="E382" s="1" t="str">
        <f>TEXT(Table1[[#This Row],[publishedAt]],"YYY")</f>
        <v>2024</v>
      </c>
      <c r="F382" t="s">
        <v>1121</v>
      </c>
      <c r="G382" t="s">
        <v>1143</v>
      </c>
      <c r="H382" t="s">
        <v>45</v>
      </c>
      <c r="I382">
        <v>136</v>
      </c>
      <c r="J382" t="s">
        <v>1144</v>
      </c>
      <c r="K382" t="s">
        <v>20</v>
      </c>
      <c r="L382" t="s">
        <v>21</v>
      </c>
      <c r="M382" t="s">
        <v>1130</v>
      </c>
      <c r="N382" t="s">
        <v>41</v>
      </c>
      <c r="O382">
        <v>3590874</v>
      </c>
      <c r="P382" t="s">
        <v>104</v>
      </c>
      <c r="Q382" t="s">
        <v>105</v>
      </c>
      <c r="R382" t="s">
        <v>26</v>
      </c>
    </row>
    <row r="383" spans="1:18" x14ac:dyDescent="0.3">
      <c r="A383">
        <v>435</v>
      </c>
      <c r="B383">
        <v>3815721661</v>
      </c>
      <c r="C383" s="1">
        <v>45295</v>
      </c>
      <c r="D383" s="1" t="str">
        <f>TEXT(Table1[[#This Row],[publishedAt]],"MMM")</f>
        <v>Jan</v>
      </c>
      <c r="E383" s="1" t="str">
        <f>TEXT(Table1[[#This Row],[publishedAt]],"YYY")</f>
        <v>2024</v>
      </c>
      <c r="F383" t="s">
        <v>1137</v>
      </c>
      <c r="G383" t="s">
        <v>1145</v>
      </c>
      <c r="H383" t="s">
        <v>66</v>
      </c>
      <c r="I383">
        <v>31</v>
      </c>
      <c r="J383" t="s">
        <v>1146</v>
      </c>
      <c r="K383" t="s">
        <v>20</v>
      </c>
      <c r="L383" t="s">
        <v>83</v>
      </c>
      <c r="M383" t="s">
        <v>1130</v>
      </c>
      <c r="N383" t="s">
        <v>1147</v>
      </c>
      <c r="O383">
        <v>10072367</v>
      </c>
      <c r="P383" t="s">
        <v>95</v>
      </c>
      <c r="Q383" t="s">
        <v>96</v>
      </c>
      <c r="R383" t="s">
        <v>26</v>
      </c>
    </row>
    <row r="384" spans="1:18" x14ac:dyDescent="0.3">
      <c r="A384">
        <v>436</v>
      </c>
      <c r="B384">
        <v>3820355420</v>
      </c>
      <c r="C384" s="1">
        <v>45083</v>
      </c>
      <c r="D384" s="1" t="str">
        <f>TEXT(Table1[[#This Row],[publishedAt]],"MMM")</f>
        <v>Jun</v>
      </c>
      <c r="E384" s="1" t="str">
        <f>TEXT(Table1[[#This Row],[publishedAt]],"YYY")</f>
        <v>2023</v>
      </c>
      <c r="F384" t="s">
        <v>1148</v>
      </c>
      <c r="G384" t="s">
        <v>1149</v>
      </c>
      <c r="H384" t="s">
        <v>51</v>
      </c>
      <c r="I384">
        <v>25</v>
      </c>
      <c r="J384" t="s">
        <v>1150</v>
      </c>
      <c r="K384" t="s">
        <v>20</v>
      </c>
      <c r="L384" t="s">
        <v>21</v>
      </c>
      <c r="M384" t="s">
        <v>217</v>
      </c>
      <c r="N384" t="s">
        <v>180</v>
      </c>
      <c r="O384">
        <v>83044271</v>
      </c>
      <c r="P384" t="s">
        <v>47</v>
      </c>
      <c r="Q384" t="s">
        <v>48</v>
      </c>
      <c r="R384" t="s">
        <v>44</v>
      </c>
    </row>
    <row r="385" spans="1:18" x14ac:dyDescent="0.3">
      <c r="A385">
        <v>437</v>
      </c>
      <c r="B385">
        <v>3805348630</v>
      </c>
      <c r="C385" s="1">
        <v>45306</v>
      </c>
      <c r="D385" s="1" t="str">
        <f>TEXT(Table1[[#This Row],[publishedAt]],"MMM")</f>
        <v>Jan</v>
      </c>
      <c r="E385" s="1" t="str">
        <f>TEXT(Table1[[#This Row],[publishedAt]],"YYY")</f>
        <v>2024</v>
      </c>
      <c r="F385" t="s">
        <v>1151</v>
      </c>
      <c r="G385" t="s">
        <v>1152</v>
      </c>
      <c r="H385" t="s">
        <v>45</v>
      </c>
      <c r="I385">
        <v>25</v>
      </c>
      <c r="J385" t="s">
        <v>1153</v>
      </c>
      <c r="K385" t="s">
        <v>20</v>
      </c>
      <c r="L385" t="s">
        <v>83</v>
      </c>
      <c r="M385" t="s">
        <v>1130</v>
      </c>
      <c r="N385" t="s">
        <v>271</v>
      </c>
      <c r="O385">
        <v>71321041</v>
      </c>
      <c r="P385" t="s">
        <v>1154</v>
      </c>
      <c r="Q385" t="s">
        <v>43</v>
      </c>
      <c r="R385" t="s">
        <v>26</v>
      </c>
    </row>
    <row r="386" spans="1:18" x14ac:dyDescent="0.3">
      <c r="A386">
        <v>438</v>
      </c>
      <c r="B386">
        <v>3793598178</v>
      </c>
      <c r="C386" s="1">
        <v>45295</v>
      </c>
      <c r="D386" s="1" t="str">
        <f>TEXT(Table1[[#This Row],[publishedAt]],"MMM")</f>
        <v>Jan</v>
      </c>
      <c r="E386" s="1" t="str">
        <f>TEXT(Table1[[#This Row],[publishedAt]],"YYY")</f>
        <v>2024</v>
      </c>
      <c r="F386" t="s">
        <v>1127</v>
      </c>
      <c r="G386" t="s">
        <v>1128</v>
      </c>
      <c r="H386" t="s">
        <v>66</v>
      </c>
      <c r="I386">
        <v>200</v>
      </c>
      <c r="J386" t="s">
        <v>1155</v>
      </c>
      <c r="K386" t="s">
        <v>20</v>
      </c>
      <c r="L386" t="s">
        <v>89</v>
      </c>
      <c r="M386" t="s">
        <v>679</v>
      </c>
      <c r="N386" t="s">
        <v>1131</v>
      </c>
      <c r="O386">
        <v>3532548</v>
      </c>
      <c r="P386" t="s">
        <v>63</v>
      </c>
      <c r="Q386" t="s">
        <v>183</v>
      </c>
      <c r="R386" t="s">
        <v>26</v>
      </c>
    </row>
    <row r="387" spans="1:18" x14ac:dyDescent="0.3">
      <c r="A387">
        <v>439</v>
      </c>
      <c r="B387">
        <v>3818778872</v>
      </c>
      <c r="C387" s="1">
        <v>45297</v>
      </c>
      <c r="D387" s="1" t="str">
        <f>TEXT(Table1[[#This Row],[publishedAt]],"MMM")</f>
        <v>Jan</v>
      </c>
      <c r="E387" s="1" t="str">
        <f>TEXT(Table1[[#This Row],[publishedAt]],"YYY")</f>
        <v>2024</v>
      </c>
      <c r="F387" t="s">
        <v>1137</v>
      </c>
      <c r="G387" t="s">
        <v>1156</v>
      </c>
      <c r="H387" t="s">
        <v>18</v>
      </c>
      <c r="I387">
        <v>25</v>
      </c>
      <c r="J387" t="s">
        <v>1157</v>
      </c>
      <c r="K387" t="s">
        <v>20</v>
      </c>
      <c r="L387" t="s">
        <v>89</v>
      </c>
      <c r="M387" t="s">
        <v>1130</v>
      </c>
      <c r="N387" t="s">
        <v>176</v>
      </c>
      <c r="O387">
        <v>80759802</v>
      </c>
      <c r="P387" t="s">
        <v>47</v>
      </c>
      <c r="Q387" t="s">
        <v>48</v>
      </c>
      <c r="R387" t="s">
        <v>26</v>
      </c>
    </row>
    <row r="388" spans="1:18" x14ac:dyDescent="0.3">
      <c r="A388">
        <v>440</v>
      </c>
      <c r="B388">
        <v>3776646615</v>
      </c>
      <c r="C388" s="1">
        <v>45242</v>
      </c>
      <c r="D388" s="1" t="str">
        <f>TEXT(Table1[[#This Row],[publishedAt]],"MMM")</f>
        <v>Nov</v>
      </c>
      <c r="E388" s="1" t="str">
        <f>TEXT(Table1[[#This Row],[publishedAt]],"YYY")</f>
        <v>2023</v>
      </c>
      <c r="F388" t="s">
        <v>1158</v>
      </c>
      <c r="G388" t="s">
        <v>1159</v>
      </c>
      <c r="H388" t="s">
        <v>320</v>
      </c>
      <c r="I388">
        <v>54</v>
      </c>
      <c r="J388" t="s">
        <v>1160</v>
      </c>
      <c r="K388" t="s">
        <v>20</v>
      </c>
      <c r="L388" t="s">
        <v>83</v>
      </c>
      <c r="M388" t="s">
        <v>1130</v>
      </c>
      <c r="N388" t="s">
        <v>134</v>
      </c>
      <c r="O388">
        <v>82078104</v>
      </c>
      <c r="P388" t="s">
        <v>95</v>
      </c>
      <c r="Q388" t="s">
        <v>96</v>
      </c>
      <c r="R388" t="s">
        <v>26</v>
      </c>
    </row>
    <row r="389" spans="1:18" x14ac:dyDescent="0.3">
      <c r="A389">
        <v>441</v>
      </c>
      <c r="B389">
        <v>3798086432</v>
      </c>
      <c r="C389" s="1">
        <v>45295</v>
      </c>
      <c r="D389" s="1" t="str">
        <f>TEXT(Table1[[#This Row],[publishedAt]],"MMM")</f>
        <v>Jan</v>
      </c>
      <c r="E389" s="1" t="str">
        <f>TEXT(Table1[[#This Row],[publishedAt]],"YYY")</f>
        <v>2024</v>
      </c>
      <c r="F389" t="s">
        <v>1161</v>
      </c>
      <c r="G389" t="s">
        <v>92</v>
      </c>
      <c r="H389" t="s">
        <v>66</v>
      </c>
      <c r="I389">
        <v>200</v>
      </c>
      <c r="J389" t="s">
        <v>1162</v>
      </c>
      <c r="K389" t="s">
        <v>20</v>
      </c>
      <c r="L389" t="s">
        <v>33</v>
      </c>
      <c r="M389" t="s">
        <v>679</v>
      </c>
      <c r="N389" t="s">
        <v>41</v>
      </c>
      <c r="O389">
        <v>35113</v>
      </c>
      <c r="P389" t="s">
        <v>1163</v>
      </c>
      <c r="Q389" t="s">
        <v>136</v>
      </c>
      <c r="R389" t="s">
        <v>26</v>
      </c>
    </row>
    <row r="390" spans="1:18" x14ac:dyDescent="0.3">
      <c r="A390">
        <v>442</v>
      </c>
      <c r="B390">
        <v>3817387109</v>
      </c>
      <c r="C390" s="1">
        <v>45322</v>
      </c>
      <c r="D390" s="1" t="str">
        <f>TEXT(Table1[[#This Row],[publishedAt]],"MMM")</f>
        <v>Jan</v>
      </c>
      <c r="E390" s="1" t="str">
        <f>TEXT(Table1[[#This Row],[publishedAt]],"YYY")</f>
        <v>2024</v>
      </c>
      <c r="F390" t="s">
        <v>1121</v>
      </c>
      <c r="G390" t="s">
        <v>1164</v>
      </c>
      <c r="H390" t="s">
        <v>209</v>
      </c>
      <c r="I390">
        <v>29</v>
      </c>
      <c r="J390" t="s">
        <v>1165</v>
      </c>
      <c r="K390" t="s">
        <v>20</v>
      </c>
      <c r="L390" t="s">
        <v>83</v>
      </c>
      <c r="M390" t="s">
        <v>1166</v>
      </c>
      <c r="N390" t="s">
        <v>1167</v>
      </c>
      <c r="O390">
        <v>35413096</v>
      </c>
      <c r="P390" t="s">
        <v>24</v>
      </c>
      <c r="Q390" t="s">
        <v>25</v>
      </c>
      <c r="R390" t="s">
        <v>44</v>
      </c>
    </row>
    <row r="391" spans="1:18" x14ac:dyDescent="0.3">
      <c r="A391">
        <v>443</v>
      </c>
      <c r="B391">
        <v>3816427811</v>
      </c>
      <c r="C391" s="1">
        <v>45318</v>
      </c>
      <c r="D391" s="1" t="str">
        <f>TEXT(Table1[[#This Row],[publishedAt]],"MMM")</f>
        <v>Jan</v>
      </c>
      <c r="E391" s="1" t="str">
        <f>TEXT(Table1[[#This Row],[publishedAt]],"YYY")</f>
        <v>2024</v>
      </c>
      <c r="F391" t="s">
        <v>1168</v>
      </c>
      <c r="G391" t="s">
        <v>805</v>
      </c>
      <c r="H391" t="s">
        <v>56</v>
      </c>
      <c r="I391">
        <v>25</v>
      </c>
      <c r="J391" t="s">
        <v>1169</v>
      </c>
      <c r="K391" t="s">
        <v>20</v>
      </c>
      <c r="L391" t="s">
        <v>83</v>
      </c>
      <c r="M391" t="s">
        <v>1130</v>
      </c>
      <c r="N391" t="s">
        <v>180</v>
      </c>
      <c r="O391">
        <v>40439053</v>
      </c>
      <c r="P391" t="s">
        <v>1045</v>
      </c>
      <c r="Q391" t="s">
        <v>48</v>
      </c>
      <c r="R391" t="s">
        <v>44</v>
      </c>
    </row>
    <row r="392" spans="1:18" x14ac:dyDescent="0.3">
      <c r="A392">
        <v>444</v>
      </c>
      <c r="B392">
        <v>3802704087</v>
      </c>
      <c r="C392" s="1">
        <v>45322</v>
      </c>
      <c r="D392" s="1" t="str">
        <f>TEXT(Table1[[#This Row],[publishedAt]],"MMM")</f>
        <v>Jan</v>
      </c>
      <c r="E392" s="1" t="str">
        <f>TEXT(Table1[[#This Row],[publishedAt]],"YYY")</f>
        <v>2024</v>
      </c>
      <c r="F392" t="s">
        <v>1170</v>
      </c>
      <c r="G392" t="s">
        <v>1171</v>
      </c>
      <c r="H392" t="s">
        <v>209</v>
      </c>
      <c r="I392">
        <v>200</v>
      </c>
      <c r="J392" t="s">
        <v>1172</v>
      </c>
      <c r="K392" t="s">
        <v>20</v>
      </c>
      <c r="L392" t="s">
        <v>89</v>
      </c>
      <c r="M392" t="s">
        <v>803</v>
      </c>
      <c r="N392" t="s">
        <v>1173</v>
      </c>
      <c r="O392">
        <v>3786271</v>
      </c>
      <c r="P392" t="s">
        <v>24</v>
      </c>
      <c r="Q392" t="s">
        <v>25</v>
      </c>
      <c r="R392" t="s">
        <v>44</v>
      </c>
    </row>
    <row r="393" spans="1:18" x14ac:dyDescent="0.3">
      <c r="A393">
        <v>445</v>
      </c>
      <c r="B393">
        <v>3789013277</v>
      </c>
      <c r="C393" s="1">
        <v>45280</v>
      </c>
      <c r="D393" s="1" t="str">
        <f>TEXT(Table1[[#This Row],[publishedAt]],"MMM")</f>
        <v>Dec</v>
      </c>
      <c r="E393" s="1" t="str">
        <f>TEXT(Table1[[#This Row],[publishedAt]],"YYY")</f>
        <v>2023</v>
      </c>
      <c r="F393" t="s">
        <v>1174</v>
      </c>
      <c r="G393" t="s">
        <v>1152</v>
      </c>
      <c r="H393" t="s">
        <v>31</v>
      </c>
      <c r="I393">
        <v>101</v>
      </c>
      <c r="J393" t="s">
        <v>1175</v>
      </c>
      <c r="K393" t="s">
        <v>20</v>
      </c>
      <c r="L393" t="s">
        <v>83</v>
      </c>
      <c r="M393" t="s">
        <v>803</v>
      </c>
      <c r="N393" t="s">
        <v>1176</v>
      </c>
      <c r="O393">
        <v>71321041</v>
      </c>
      <c r="P393" t="s">
        <v>1177</v>
      </c>
      <c r="Q393" t="s">
        <v>254</v>
      </c>
      <c r="R393" t="s">
        <v>26</v>
      </c>
    </row>
    <row r="394" spans="1:18" x14ac:dyDescent="0.3">
      <c r="A394">
        <v>446</v>
      </c>
      <c r="B394">
        <v>3812051994</v>
      </c>
      <c r="C394" s="1">
        <v>45318</v>
      </c>
      <c r="D394" s="1" t="str">
        <f>TEXT(Table1[[#This Row],[publishedAt]],"MMM")</f>
        <v>Jan</v>
      </c>
      <c r="E394" s="1" t="str">
        <f>TEXT(Table1[[#This Row],[publishedAt]],"YYY")</f>
        <v>2024</v>
      </c>
      <c r="F394" t="s">
        <v>1121</v>
      </c>
      <c r="G394" t="s">
        <v>1178</v>
      </c>
      <c r="H394" t="s">
        <v>38</v>
      </c>
      <c r="I394">
        <v>134</v>
      </c>
      <c r="J394" t="s">
        <v>1179</v>
      </c>
      <c r="K394" t="s">
        <v>20</v>
      </c>
      <c r="L394" t="s">
        <v>83</v>
      </c>
      <c r="M394" t="s">
        <v>1180</v>
      </c>
      <c r="N394" t="s">
        <v>69</v>
      </c>
      <c r="O394">
        <v>1586</v>
      </c>
      <c r="P394" t="s">
        <v>24</v>
      </c>
      <c r="Q394" t="s">
        <v>25</v>
      </c>
      <c r="R394" t="s">
        <v>44</v>
      </c>
    </row>
    <row r="395" spans="1:18" x14ac:dyDescent="0.3">
      <c r="A395">
        <v>447</v>
      </c>
      <c r="B395">
        <v>3817193384</v>
      </c>
      <c r="C395" s="1">
        <v>45320</v>
      </c>
      <c r="D395" s="1" t="str">
        <f>TEXT(Table1[[#This Row],[publishedAt]],"MMM")</f>
        <v>Jan</v>
      </c>
      <c r="E395" s="1" t="str">
        <f>TEXT(Table1[[#This Row],[publishedAt]],"YYY")</f>
        <v>2024</v>
      </c>
      <c r="F395" t="s">
        <v>1181</v>
      </c>
      <c r="G395" t="s">
        <v>1182</v>
      </c>
      <c r="H395" t="s">
        <v>102</v>
      </c>
      <c r="I395">
        <v>30</v>
      </c>
      <c r="J395" t="s">
        <v>1183</v>
      </c>
      <c r="K395" t="s">
        <v>20</v>
      </c>
      <c r="L395" t="s">
        <v>83</v>
      </c>
      <c r="M395" t="s">
        <v>1130</v>
      </c>
      <c r="N395" t="s">
        <v>94</v>
      </c>
      <c r="O395">
        <v>42725409</v>
      </c>
      <c r="P395" t="s">
        <v>24</v>
      </c>
      <c r="Q395" t="s">
        <v>25</v>
      </c>
      <c r="R395" t="s">
        <v>44</v>
      </c>
    </row>
    <row r="396" spans="1:18" x14ac:dyDescent="0.3">
      <c r="A396">
        <v>448</v>
      </c>
      <c r="B396">
        <v>3817042241</v>
      </c>
      <c r="C396" s="1">
        <v>45320</v>
      </c>
      <c r="D396" s="1" t="str">
        <f>TEXT(Table1[[#This Row],[publishedAt]],"MMM")</f>
        <v>Jan</v>
      </c>
      <c r="E396" s="1" t="str">
        <f>TEXT(Table1[[#This Row],[publishedAt]],"YYY")</f>
        <v>2024</v>
      </c>
      <c r="F396" t="s">
        <v>1184</v>
      </c>
      <c r="G396" t="s">
        <v>1185</v>
      </c>
      <c r="H396" t="s">
        <v>102</v>
      </c>
      <c r="I396">
        <v>200</v>
      </c>
      <c r="J396" t="s">
        <v>1186</v>
      </c>
      <c r="K396" t="s">
        <v>20</v>
      </c>
      <c r="L396" t="s">
        <v>83</v>
      </c>
      <c r="M396" t="s">
        <v>1187</v>
      </c>
      <c r="N396" t="s">
        <v>1188</v>
      </c>
      <c r="O396">
        <v>10096083</v>
      </c>
      <c r="P396" t="s">
        <v>183</v>
      </c>
      <c r="Q396" t="s">
        <v>25</v>
      </c>
      <c r="R396" t="s">
        <v>44</v>
      </c>
    </row>
    <row r="397" spans="1:18" x14ac:dyDescent="0.3">
      <c r="A397">
        <v>449</v>
      </c>
      <c r="B397">
        <v>3808072441</v>
      </c>
      <c r="C397" s="1">
        <v>45313</v>
      </c>
      <c r="D397" s="1" t="str">
        <f>TEXT(Table1[[#This Row],[publishedAt]],"MMM")</f>
        <v>Jan</v>
      </c>
      <c r="E397" s="1" t="str">
        <f>TEXT(Table1[[#This Row],[publishedAt]],"YYY")</f>
        <v>2024</v>
      </c>
      <c r="F397" t="s">
        <v>1189</v>
      </c>
      <c r="G397" t="s">
        <v>1190</v>
      </c>
      <c r="H397" t="s">
        <v>38</v>
      </c>
      <c r="I397">
        <v>200</v>
      </c>
      <c r="J397" t="s">
        <v>1191</v>
      </c>
      <c r="K397" t="s">
        <v>20</v>
      </c>
      <c r="L397" t="s">
        <v>83</v>
      </c>
      <c r="M397" t="s">
        <v>1130</v>
      </c>
      <c r="N397" t="s">
        <v>180</v>
      </c>
      <c r="O397">
        <v>14510217</v>
      </c>
      <c r="P397" t="s">
        <v>104</v>
      </c>
      <c r="Q397" t="s">
        <v>105</v>
      </c>
      <c r="R397" t="s">
        <v>44</v>
      </c>
    </row>
    <row r="398" spans="1:18" x14ac:dyDescent="0.3">
      <c r="A398">
        <v>452</v>
      </c>
      <c r="B398">
        <v>3799269642</v>
      </c>
      <c r="C398" s="1">
        <v>45313</v>
      </c>
      <c r="D398" s="1" t="str">
        <f>TEXT(Table1[[#This Row],[publishedAt]],"MMM")</f>
        <v>Jan</v>
      </c>
      <c r="E398" s="1" t="str">
        <f>TEXT(Table1[[#This Row],[publishedAt]],"YYY")</f>
        <v>2024</v>
      </c>
      <c r="F398" t="s">
        <v>1192</v>
      </c>
      <c r="G398" t="s">
        <v>1193</v>
      </c>
      <c r="H398" t="s">
        <v>38</v>
      </c>
      <c r="I398">
        <v>141</v>
      </c>
      <c r="J398" t="s">
        <v>1194</v>
      </c>
      <c r="K398" t="s">
        <v>20</v>
      </c>
      <c r="L398" t="s">
        <v>21</v>
      </c>
      <c r="M398" t="s">
        <v>217</v>
      </c>
      <c r="N398" t="s">
        <v>180</v>
      </c>
      <c r="O398">
        <v>13256534</v>
      </c>
      <c r="P398" t="s">
        <v>24</v>
      </c>
      <c r="Q398" t="s">
        <v>25</v>
      </c>
      <c r="R398" t="s">
        <v>44</v>
      </c>
    </row>
    <row r="399" spans="1:18" x14ac:dyDescent="0.3">
      <c r="A399">
        <v>453</v>
      </c>
      <c r="B399">
        <v>3800251228</v>
      </c>
      <c r="C399" s="1">
        <v>45299</v>
      </c>
      <c r="D399" s="1" t="str">
        <f>TEXT(Table1[[#This Row],[publishedAt]],"MMM")</f>
        <v>Jan</v>
      </c>
      <c r="E399" s="1" t="str">
        <f>TEXT(Table1[[#This Row],[publishedAt]],"YYY")</f>
        <v>2024</v>
      </c>
      <c r="F399" t="s">
        <v>1195</v>
      </c>
      <c r="G399" t="s">
        <v>1196</v>
      </c>
      <c r="H399" t="s">
        <v>18</v>
      </c>
      <c r="I399">
        <v>200</v>
      </c>
      <c r="J399" t="s">
        <v>1197</v>
      </c>
      <c r="K399" t="s">
        <v>20</v>
      </c>
      <c r="L399" t="s">
        <v>516</v>
      </c>
      <c r="M399" t="s">
        <v>1198</v>
      </c>
      <c r="N399" t="s">
        <v>1199</v>
      </c>
      <c r="O399">
        <v>18967933</v>
      </c>
      <c r="P399" t="s">
        <v>183</v>
      </c>
      <c r="Q399" t="s">
        <v>25</v>
      </c>
      <c r="R399" t="s">
        <v>26</v>
      </c>
    </row>
    <row r="400" spans="1:18" x14ac:dyDescent="0.3">
      <c r="A400">
        <v>454</v>
      </c>
      <c r="B400">
        <v>3811711866</v>
      </c>
      <c r="C400" s="1">
        <v>45314</v>
      </c>
      <c r="D400" s="1" t="str">
        <f>TEXT(Table1[[#This Row],[publishedAt]],"MMM")</f>
        <v>Jan</v>
      </c>
      <c r="E400" s="1" t="str">
        <f>TEXT(Table1[[#This Row],[publishedAt]],"YYY")</f>
        <v>2024</v>
      </c>
      <c r="F400" t="s">
        <v>1200</v>
      </c>
      <c r="G400" t="s">
        <v>1201</v>
      </c>
      <c r="H400" t="s">
        <v>38</v>
      </c>
      <c r="I400">
        <v>126</v>
      </c>
      <c r="J400" t="s">
        <v>1202</v>
      </c>
      <c r="K400" t="s">
        <v>20</v>
      </c>
      <c r="L400" t="s">
        <v>83</v>
      </c>
      <c r="M400" t="s">
        <v>1130</v>
      </c>
      <c r="N400" t="s">
        <v>1203</v>
      </c>
      <c r="O400">
        <v>2312777</v>
      </c>
      <c r="P400" t="s">
        <v>104</v>
      </c>
      <c r="Q400" t="s">
        <v>105</v>
      </c>
      <c r="R400" t="s">
        <v>44</v>
      </c>
    </row>
    <row r="401" spans="1:18" x14ac:dyDescent="0.3">
      <c r="A401">
        <v>456</v>
      </c>
      <c r="B401">
        <v>3801234855</v>
      </c>
      <c r="C401" s="1">
        <v>45322</v>
      </c>
      <c r="D401" s="1" t="str">
        <f>TEXT(Table1[[#This Row],[publishedAt]],"MMM")</f>
        <v>Jan</v>
      </c>
      <c r="E401" s="1" t="str">
        <f>TEXT(Table1[[#This Row],[publishedAt]],"YYY")</f>
        <v>2024</v>
      </c>
      <c r="F401" t="s">
        <v>1161</v>
      </c>
      <c r="G401" t="s">
        <v>1204</v>
      </c>
      <c r="H401" t="s">
        <v>209</v>
      </c>
      <c r="I401">
        <v>200</v>
      </c>
      <c r="J401" t="s">
        <v>1205</v>
      </c>
      <c r="K401" t="s">
        <v>20</v>
      </c>
      <c r="L401" t="s">
        <v>89</v>
      </c>
      <c r="M401" t="s">
        <v>1130</v>
      </c>
      <c r="N401" t="s">
        <v>1206</v>
      </c>
      <c r="O401">
        <v>13253391</v>
      </c>
      <c r="P401" t="s">
        <v>183</v>
      </c>
      <c r="Q401" t="s">
        <v>25</v>
      </c>
      <c r="R401" t="s">
        <v>44</v>
      </c>
    </row>
    <row r="402" spans="1:18" x14ac:dyDescent="0.3">
      <c r="A402">
        <v>457</v>
      </c>
      <c r="B402">
        <v>3805388471</v>
      </c>
      <c r="C402" s="1">
        <v>45306</v>
      </c>
      <c r="D402" s="1" t="str">
        <f>TEXT(Table1[[#This Row],[publishedAt]],"MMM")</f>
        <v>Jan</v>
      </c>
      <c r="E402" s="1" t="str">
        <f>TEXT(Table1[[#This Row],[publishedAt]],"YYY")</f>
        <v>2024</v>
      </c>
      <c r="F402" t="s">
        <v>1207</v>
      </c>
      <c r="G402" t="s">
        <v>1208</v>
      </c>
      <c r="H402" t="s">
        <v>45</v>
      </c>
      <c r="I402">
        <v>70</v>
      </c>
      <c r="J402" t="s">
        <v>1209</v>
      </c>
      <c r="K402" t="s">
        <v>20</v>
      </c>
      <c r="L402" t="s">
        <v>89</v>
      </c>
      <c r="M402" t="s">
        <v>594</v>
      </c>
      <c r="N402" t="s">
        <v>1210</v>
      </c>
      <c r="O402">
        <v>31393419</v>
      </c>
      <c r="P402" t="s">
        <v>47</v>
      </c>
      <c r="Q402" t="s">
        <v>48</v>
      </c>
      <c r="R402" t="s">
        <v>26</v>
      </c>
    </row>
    <row r="403" spans="1:18" x14ac:dyDescent="0.3">
      <c r="A403">
        <v>458</v>
      </c>
      <c r="B403">
        <v>3818167645</v>
      </c>
      <c r="C403" s="1">
        <v>45323</v>
      </c>
      <c r="D403" s="1" t="str">
        <f>TEXT(Table1[[#This Row],[publishedAt]],"MMM")</f>
        <v>Feb</v>
      </c>
      <c r="E403" s="1" t="str">
        <f>TEXT(Table1[[#This Row],[publishedAt]],"YYY")</f>
        <v>2024</v>
      </c>
      <c r="F403" t="s">
        <v>1211</v>
      </c>
      <c r="G403" t="s">
        <v>300</v>
      </c>
      <c r="H403" t="s">
        <v>146</v>
      </c>
      <c r="I403">
        <v>25</v>
      </c>
      <c r="J403" t="s">
        <v>1212</v>
      </c>
      <c r="K403" t="s">
        <v>20</v>
      </c>
      <c r="L403" t="s">
        <v>83</v>
      </c>
      <c r="M403" t="s">
        <v>1130</v>
      </c>
      <c r="N403" t="s">
        <v>1213</v>
      </c>
      <c r="O403">
        <v>2935944</v>
      </c>
      <c r="P403" t="s">
        <v>42</v>
      </c>
      <c r="Q403" t="s">
        <v>43</v>
      </c>
      <c r="R403" t="s">
        <v>44</v>
      </c>
    </row>
    <row r="404" spans="1:18" x14ac:dyDescent="0.3">
      <c r="A404">
        <v>459</v>
      </c>
      <c r="B404">
        <v>3820325614</v>
      </c>
      <c r="C404" s="1">
        <v>45083</v>
      </c>
      <c r="D404" s="1" t="str">
        <f>TEXT(Table1[[#This Row],[publishedAt]],"MMM")</f>
        <v>Jun</v>
      </c>
      <c r="E404" s="1" t="str">
        <f>TEXT(Table1[[#This Row],[publishedAt]],"YYY")</f>
        <v>2023</v>
      </c>
      <c r="F404" t="s">
        <v>1168</v>
      </c>
      <c r="G404" t="s">
        <v>805</v>
      </c>
      <c r="H404" t="s">
        <v>113</v>
      </c>
      <c r="I404">
        <v>25</v>
      </c>
      <c r="J404" t="s">
        <v>1214</v>
      </c>
      <c r="K404" t="s">
        <v>20</v>
      </c>
      <c r="L404" t="s">
        <v>83</v>
      </c>
      <c r="M404" t="s">
        <v>1130</v>
      </c>
      <c r="N404" t="s">
        <v>180</v>
      </c>
      <c r="O404">
        <v>40439053</v>
      </c>
      <c r="P404" t="s">
        <v>1215</v>
      </c>
      <c r="Q404" t="s">
        <v>311</v>
      </c>
      <c r="R404" t="s">
        <v>44</v>
      </c>
    </row>
    <row r="405" spans="1:18" x14ac:dyDescent="0.3">
      <c r="A405">
        <v>460</v>
      </c>
      <c r="B405">
        <v>3820321879</v>
      </c>
      <c r="C405" s="1">
        <v>45083</v>
      </c>
      <c r="D405" s="1" t="str">
        <f>TEXT(Table1[[#This Row],[publishedAt]],"MMM")</f>
        <v>Jun</v>
      </c>
      <c r="E405" s="1" t="str">
        <f>TEXT(Table1[[#This Row],[publishedAt]],"YYY")</f>
        <v>2023</v>
      </c>
      <c r="F405" t="s">
        <v>1121</v>
      </c>
      <c r="G405" t="s">
        <v>805</v>
      </c>
      <c r="H405" t="s">
        <v>113</v>
      </c>
      <c r="I405">
        <v>25</v>
      </c>
      <c r="J405" t="s">
        <v>1216</v>
      </c>
      <c r="K405" t="s">
        <v>20</v>
      </c>
      <c r="L405" t="s">
        <v>83</v>
      </c>
      <c r="M405" t="s">
        <v>1130</v>
      </c>
      <c r="N405" t="s">
        <v>180</v>
      </c>
      <c r="O405">
        <v>40439053</v>
      </c>
      <c r="P405" t="s">
        <v>161</v>
      </c>
      <c r="Q405" t="s">
        <v>105</v>
      </c>
      <c r="R405" t="s">
        <v>44</v>
      </c>
    </row>
    <row r="406" spans="1:18" x14ac:dyDescent="0.3">
      <c r="A406">
        <v>461</v>
      </c>
      <c r="B406">
        <v>3818785035</v>
      </c>
      <c r="C406" s="1">
        <v>45297</v>
      </c>
      <c r="D406" s="1" t="str">
        <f>TEXT(Table1[[#This Row],[publishedAt]],"MMM")</f>
        <v>Jan</v>
      </c>
      <c r="E406" s="1" t="str">
        <f>TEXT(Table1[[#This Row],[publishedAt]],"YYY")</f>
        <v>2024</v>
      </c>
      <c r="F406" t="s">
        <v>1137</v>
      </c>
      <c r="G406" t="s">
        <v>1156</v>
      </c>
      <c r="H406" t="s">
        <v>18</v>
      </c>
      <c r="I406">
        <v>25</v>
      </c>
      <c r="J406" t="s">
        <v>1217</v>
      </c>
      <c r="K406" t="s">
        <v>20</v>
      </c>
      <c r="L406" t="s">
        <v>89</v>
      </c>
      <c r="M406" t="s">
        <v>1130</v>
      </c>
      <c r="N406" t="s">
        <v>176</v>
      </c>
      <c r="O406">
        <v>80759802</v>
      </c>
      <c r="P406" t="s">
        <v>299</v>
      </c>
      <c r="Q406" t="s">
        <v>25</v>
      </c>
      <c r="R406" t="s">
        <v>26</v>
      </c>
    </row>
    <row r="407" spans="1:18" x14ac:dyDescent="0.3">
      <c r="A407">
        <v>463</v>
      </c>
      <c r="B407">
        <v>3761858338</v>
      </c>
      <c r="C407" s="1">
        <v>45321</v>
      </c>
      <c r="D407" s="1" t="str">
        <f>TEXT(Table1[[#This Row],[publishedAt]],"MMM")</f>
        <v>Jan</v>
      </c>
      <c r="E407" s="1" t="str">
        <f>TEXT(Table1[[#This Row],[publishedAt]],"YYY")</f>
        <v>2024</v>
      </c>
      <c r="F407" t="s">
        <v>1121</v>
      </c>
      <c r="G407" t="s">
        <v>1218</v>
      </c>
      <c r="H407" t="s">
        <v>231</v>
      </c>
      <c r="I407">
        <v>103</v>
      </c>
      <c r="J407" t="s">
        <v>1219</v>
      </c>
      <c r="K407" t="s">
        <v>20</v>
      </c>
      <c r="L407" t="s">
        <v>21</v>
      </c>
      <c r="M407" t="s">
        <v>217</v>
      </c>
      <c r="N407" t="s">
        <v>180</v>
      </c>
      <c r="O407">
        <v>14721341</v>
      </c>
      <c r="P407" t="s">
        <v>24</v>
      </c>
      <c r="Q407" t="s">
        <v>25</v>
      </c>
      <c r="R407" t="s">
        <v>44</v>
      </c>
    </row>
    <row r="408" spans="1:18" x14ac:dyDescent="0.3">
      <c r="A408">
        <v>464</v>
      </c>
      <c r="B408">
        <v>3818782276</v>
      </c>
      <c r="C408" s="1">
        <v>45297</v>
      </c>
      <c r="D408" s="1" t="str">
        <f>TEXT(Table1[[#This Row],[publishedAt]],"MMM")</f>
        <v>Jan</v>
      </c>
      <c r="E408" s="1" t="str">
        <f>TEXT(Table1[[#This Row],[publishedAt]],"YYY")</f>
        <v>2024</v>
      </c>
      <c r="F408" t="s">
        <v>1220</v>
      </c>
      <c r="G408" t="s">
        <v>1221</v>
      </c>
      <c r="H408" t="s">
        <v>18</v>
      </c>
      <c r="I408">
        <v>25</v>
      </c>
      <c r="J408" t="s">
        <v>1222</v>
      </c>
      <c r="K408" t="s">
        <v>20</v>
      </c>
      <c r="L408" t="s">
        <v>516</v>
      </c>
      <c r="M408" t="s">
        <v>1130</v>
      </c>
      <c r="N408" t="s">
        <v>1223</v>
      </c>
      <c r="O408">
        <v>70996004</v>
      </c>
      <c r="P408" t="s">
        <v>104</v>
      </c>
      <c r="Q408" t="s">
        <v>105</v>
      </c>
      <c r="R408" t="s">
        <v>26</v>
      </c>
    </row>
    <row r="409" spans="1:18" x14ac:dyDescent="0.3">
      <c r="A409">
        <v>465</v>
      </c>
      <c r="B409">
        <v>3817509900</v>
      </c>
      <c r="C409" s="1">
        <v>45321</v>
      </c>
      <c r="D409" s="1" t="str">
        <f>TEXT(Table1[[#This Row],[publishedAt]],"MMM")</f>
        <v>Jan</v>
      </c>
      <c r="E409" s="1" t="str">
        <f>TEXT(Table1[[#This Row],[publishedAt]],"YYY")</f>
        <v>2024</v>
      </c>
      <c r="F409" t="s">
        <v>1224</v>
      </c>
      <c r="G409" t="s">
        <v>295</v>
      </c>
      <c r="H409" t="s">
        <v>231</v>
      </c>
      <c r="I409">
        <v>25</v>
      </c>
      <c r="J409" t="s">
        <v>1225</v>
      </c>
      <c r="K409" t="s">
        <v>20</v>
      </c>
      <c r="L409" t="s">
        <v>21</v>
      </c>
      <c r="M409" t="s">
        <v>679</v>
      </c>
      <c r="N409" t="s">
        <v>298</v>
      </c>
      <c r="O409">
        <v>14394699</v>
      </c>
      <c r="P409" t="s">
        <v>351</v>
      </c>
      <c r="Q409" t="s">
        <v>311</v>
      </c>
      <c r="R409" t="s">
        <v>44</v>
      </c>
    </row>
    <row r="410" spans="1:18" x14ac:dyDescent="0.3">
      <c r="A410">
        <v>466</v>
      </c>
      <c r="B410">
        <v>3814256130</v>
      </c>
      <c r="C410" s="1">
        <v>45322</v>
      </c>
      <c r="D410" s="1" t="str">
        <f>TEXT(Table1[[#This Row],[publishedAt]],"MMM")</f>
        <v>Jan</v>
      </c>
      <c r="E410" s="1" t="str">
        <f>TEXT(Table1[[#This Row],[publishedAt]],"YYY")</f>
        <v>2024</v>
      </c>
      <c r="F410" t="s">
        <v>1116</v>
      </c>
      <c r="G410" t="s">
        <v>1226</v>
      </c>
      <c r="H410" t="s">
        <v>209</v>
      </c>
      <c r="I410">
        <v>25</v>
      </c>
      <c r="J410" t="s">
        <v>1227</v>
      </c>
      <c r="K410" t="s">
        <v>20</v>
      </c>
      <c r="L410" t="s">
        <v>21</v>
      </c>
      <c r="M410" t="s">
        <v>217</v>
      </c>
      <c r="N410" t="s">
        <v>180</v>
      </c>
      <c r="O410">
        <v>13694033</v>
      </c>
      <c r="P410" t="s">
        <v>47</v>
      </c>
      <c r="Q410" t="s">
        <v>48</v>
      </c>
      <c r="R410" t="s">
        <v>44</v>
      </c>
    </row>
    <row r="411" spans="1:18" x14ac:dyDescent="0.3">
      <c r="A411">
        <v>467</v>
      </c>
      <c r="B411">
        <v>3815253419</v>
      </c>
      <c r="C411" s="1">
        <v>45323</v>
      </c>
      <c r="D411" s="1" t="str">
        <f>TEXT(Table1[[#This Row],[publishedAt]],"MMM")</f>
        <v>Feb</v>
      </c>
      <c r="E411" s="1" t="str">
        <f>TEXT(Table1[[#This Row],[publishedAt]],"YYY")</f>
        <v>2024</v>
      </c>
      <c r="F411" t="s">
        <v>1121</v>
      </c>
      <c r="G411" t="s">
        <v>1178</v>
      </c>
      <c r="H411" t="s">
        <v>146</v>
      </c>
      <c r="I411">
        <v>78</v>
      </c>
      <c r="J411" t="s">
        <v>1228</v>
      </c>
      <c r="K411" t="s">
        <v>20</v>
      </c>
      <c r="L411" t="s">
        <v>83</v>
      </c>
      <c r="M411" t="s">
        <v>1180</v>
      </c>
      <c r="N411" t="s">
        <v>69</v>
      </c>
      <c r="O411">
        <v>1586</v>
      </c>
      <c r="P411" t="s">
        <v>95</v>
      </c>
      <c r="Q411" t="s">
        <v>96</v>
      </c>
      <c r="R411" t="s">
        <v>44</v>
      </c>
    </row>
    <row r="412" spans="1:18" x14ac:dyDescent="0.3">
      <c r="A412">
        <v>468</v>
      </c>
      <c r="B412">
        <v>3815685344</v>
      </c>
      <c r="C412" s="1">
        <v>45083</v>
      </c>
      <c r="D412" s="1" t="str">
        <f>TEXT(Table1[[#This Row],[publishedAt]],"MMM")</f>
        <v>Jun</v>
      </c>
      <c r="E412" s="1" t="str">
        <f>TEXT(Table1[[#This Row],[publishedAt]],"YYY")</f>
        <v>2023</v>
      </c>
      <c r="F412" t="s">
        <v>1121</v>
      </c>
      <c r="G412" t="s">
        <v>1229</v>
      </c>
      <c r="H412" t="s">
        <v>223</v>
      </c>
      <c r="I412">
        <v>28</v>
      </c>
      <c r="J412" t="s">
        <v>1230</v>
      </c>
      <c r="K412" t="s">
        <v>20</v>
      </c>
      <c r="L412" t="s">
        <v>21</v>
      </c>
      <c r="M412" t="s">
        <v>217</v>
      </c>
      <c r="N412" t="s">
        <v>180</v>
      </c>
      <c r="O412">
        <v>13213102</v>
      </c>
      <c r="P412" t="s">
        <v>254</v>
      </c>
      <c r="Q412" t="s">
        <v>183</v>
      </c>
      <c r="R412" t="s">
        <v>44</v>
      </c>
    </row>
    <row r="413" spans="1:18" x14ac:dyDescent="0.3">
      <c r="A413">
        <v>469</v>
      </c>
      <c r="B413">
        <v>3806965216</v>
      </c>
      <c r="C413" s="1">
        <v>45311</v>
      </c>
      <c r="D413" s="1" t="str">
        <f>TEXT(Table1[[#This Row],[publishedAt]],"MMM")</f>
        <v>Jan</v>
      </c>
      <c r="E413" s="1" t="str">
        <f>TEXT(Table1[[#This Row],[publishedAt]],"YYY")</f>
        <v>2024</v>
      </c>
      <c r="F413" t="s">
        <v>1121</v>
      </c>
      <c r="G413" t="s">
        <v>1231</v>
      </c>
      <c r="H413" t="s">
        <v>38</v>
      </c>
      <c r="I413">
        <v>25</v>
      </c>
      <c r="J413" t="s">
        <v>1232</v>
      </c>
      <c r="K413" t="s">
        <v>20</v>
      </c>
      <c r="L413" t="s">
        <v>83</v>
      </c>
      <c r="M413" t="s">
        <v>594</v>
      </c>
      <c r="N413" t="s">
        <v>1233</v>
      </c>
      <c r="O413">
        <v>27588349</v>
      </c>
      <c r="P413" t="s">
        <v>1234</v>
      </c>
      <c r="Q413" t="s">
        <v>25</v>
      </c>
      <c r="R413" t="s">
        <v>44</v>
      </c>
    </row>
    <row r="414" spans="1:18" x14ac:dyDescent="0.3">
      <c r="A414">
        <v>470</v>
      </c>
      <c r="B414">
        <v>3789007872</v>
      </c>
      <c r="C414" s="1">
        <v>45280</v>
      </c>
      <c r="D414" s="1" t="str">
        <f>TEXT(Table1[[#This Row],[publishedAt]],"MMM")</f>
        <v>Dec</v>
      </c>
      <c r="E414" s="1" t="str">
        <f>TEXT(Table1[[#This Row],[publishedAt]],"YYY")</f>
        <v>2023</v>
      </c>
      <c r="F414" t="s">
        <v>1235</v>
      </c>
      <c r="G414" t="s">
        <v>1152</v>
      </c>
      <c r="H414" t="s">
        <v>31</v>
      </c>
      <c r="I414">
        <v>85</v>
      </c>
      <c r="J414" t="s">
        <v>1236</v>
      </c>
      <c r="K414" t="s">
        <v>20</v>
      </c>
      <c r="L414" t="s">
        <v>83</v>
      </c>
      <c r="M414" t="s">
        <v>803</v>
      </c>
      <c r="N414" t="s">
        <v>1176</v>
      </c>
      <c r="O414">
        <v>71321041</v>
      </c>
      <c r="P414" t="s">
        <v>1026</v>
      </c>
      <c r="Q414" t="s">
        <v>136</v>
      </c>
      <c r="R414" t="s">
        <v>26</v>
      </c>
    </row>
    <row r="415" spans="1:18" x14ac:dyDescent="0.3">
      <c r="A415">
        <v>471</v>
      </c>
      <c r="B415">
        <v>3790506647</v>
      </c>
      <c r="C415" s="1">
        <v>45280</v>
      </c>
      <c r="D415" s="1" t="str">
        <f>TEXT(Table1[[#This Row],[publishedAt]],"MMM")</f>
        <v>Dec</v>
      </c>
      <c r="E415" s="1" t="str">
        <f>TEXT(Table1[[#This Row],[publishedAt]],"YYY")</f>
        <v>2023</v>
      </c>
      <c r="F415" t="s">
        <v>1137</v>
      </c>
      <c r="G415" t="s">
        <v>1237</v>
      </c>
      <c r="H415" t="s">
        <v>31</v>
      </c>
      <c r="I415">
        <v>28</v>
      </c>
      <c r="J415" t="s">
        <v>1238</v>
      </c>
      <c r="K415" t="s">
        <v>20</v>
      </c>
      <c r="L415" t="s">
        <v>149</v>
      </c>
      <c r="M415" t="s">
        <v>1130</v>
      </c>
      <c r="N415" t="s">
        <v>41</v>
      </c>
      <c r="O415">
        <v>43241580</v>
      </c>
      <c r="P415" t="s">
        <v>220</v>
      </c>
      <c r="Q415" t="s">
        <v>96</v>
      </c>
      <c r="R415" t="s">
        <v>26</v>
      </c>
    </row>
    <row r="416" spans="1:18" x14ac:dyDescent="0.3">
      <c r="A416">
        <v>473</v>
      </c>
      <c r="B416">
        <v>3817004032</v>
      </c>
      <c r="C416" s="1">
        <v>45320</v>
      </c>
      <c r="D416" s="1" t="str">
        <f>TEXT(Table1[[#This Row],[publishedAt]],"MMM")</f>
        <v>Jan</v>
      </c>
      <c r="E416" s="1" t="str">
        <f>TEXT(Table1[[#This Row],[publishedAt]],"YYY")</f>
        <v>2024</v>
      </c>
      <c r="F416" t="s">
        <v>1121</v>
      </c>
      <c r="G416" t="s">
        <v>1164</v>
      </c>
      <c r="H416" t="s">
        <v>102</v>
      </c>
      <c r="I416">
        <v>25</v>
      </c>
      <c r="J416" t="s">
        <v>1239</v>
      </c>
      <c r="K416" t="s">
        <v>20</v>
      </c>
      <c r="L416" t="s">
        <v>83</v>
      </c>
      <c r="M416" t="s">
        <v>1130</v>
      </c>
      <c r="N416" t="s">
        <v>41</v>
      </c>
      <c r="O416">
        <v>35413096</v>
      </c>
      <c r="P416" t="s">
        <v>95</v>
      </c>
      <c r="Q416" t="s">
        <v>96</v>
      </c>
      <c r="R416" t="s">
        <v>44</v>
      </c>
    </row>
    <row r="417" spans="1:18" x14ac:dyDescent="0.3">
      <c r="A417">
        <v>474</v>
      </c>
      <c r="B417">
        <v>3811707611</v>
      </c>
      <c r="C417" s="1">
        <v>45321</v>
      </c>
      <c r="D417" s="1" t="str">
        <f>TEXT(Table1[[#This Row],[publishedAt]],"MMM")</f>
        <v>Jan</v>
      </c>
      <c r="E417" s="1" t="str">
        <f>TEXT(Table1[[#This Row],[publishedAt]],"YYY")</f>
        <v>2024</v>
      </c>
      <c r="F417" t="s">
        <v>1240</v>
      </c>
      <c r="G417" t="s">
        <v>1241</v>
      </c>
      <c r="H417" t="s">
        <v>231</v>
      </c>
      <c r="I417">
        <v>94</v>
      </c>
      <c r="J417" t="s">
        <v>1242</v>
      </c>
      <c r="K417" t="s">
        <v>20</v>
      </c>
      <c r="L417" t="s">
        <v>21</v>
      </c>
      <c r="M417" t="s">
        <v>217</v>
      </c>
      <c r="N417" t="s">
        <v>180</v>
      </c>
      <c r="O417">
        <v>66355019</v>
      </c>
      <c r="P417" t="s">
        <v>95</v>
      </c>
      <c r="Q417" t="s">
        <v>96</v>
      </c>
      <c r="R417" t="s">
        <v>44</v>
      </c>
    </row>
    <row r="418" spans="1:18" x14ac:dyDescent="0.3">
      <c r="A418">
        <v>475</v>
      </c>
      <c r="B418">
        <v>3818154872</v>
      </c>
      <c r="C418" s="1">
        <v>45323</v>
      </c>
      <c r="D418" s="1" t="str">
        <f>TEXT(Table1[[#This Row],[publishedAt]],"MMM")</f>
        <v>Feb</v>
      </c>
      <c r="E418" s="1" t="str">
        <f>TEXT(Table1[[#This Row],[publishedAt]],"YYY")</f>
        <v>2024</v>
      </c>
      <c r="F418" t="s">
        <v>1243</v>
      </c>
      <c r="G418" t="s">
        <v>1244</v>
      </c>
      <c r="H418" t="s">
        <v>146</v>
      </c>
      <c r="I418">
        <v>59</v>
      </c>
      <c r="J418" t="s">
        <v>1245</v>
      </c>
      <c r="K418" t="s">
        <v>20</v>
      </c>
      <c r="L418" t="s">
        <v>83</v>
      </c>
      <c r="M418" t="s">
        <v>528</v>
      </c>
      <c r="N418" t="s">
        <v>180</v>
      </c>
      <c r="O418">
        <v>554421</v>
      </c>
      <c r="P418" t="s">
        <v>261</v>
      </c>
      <c r="Q418" t="s">
        <v>63</v>
      </c>
      <c r="R418" t="s">
        <v>44</v>
      </c>
    </row>
    <row r="419" spans="1:18" x14ac:dyDescent="0.3">
      <c r="A419">
        <v>476</v>
      </c>
      <c r="B419">
        <v>3817517207</v>
      </c>
      <c r="C419" s="1">
        <v>45321</v>
      </c>
      <c r="D419" s="1" t="str">
        <f>TEXT(Table1[[#This Row],[publishedAt]],"MMM")</f>
        <v>Jan</v>
      </c>
      <c r="E419" s="1" t="str">
        <f>TEXT(Table1[[#This Row],[publishedAt]],"YYY")</f>
        <v>2024</v>
      </c>
      <c r="F419" t="s">
        <v>1121</v>
      </c>
      <c r="G419" t="s">
        <v>809</v>
      </c>
      <c r="H419" t="s">
        <v>231</v>
      </c>
      <c r="I419">
        <v>25</v>
      </c>
      <c r="J419" t="s">
        <v>1246</v>
      </c>
      <c r="K419" t="s">
        <v>20</v>
      </c>
      <c r="L419" t="s">
        <v>89</v>
      </c>
      <c r="M419" t="s">
        <v>1130</v>
      </c>
      <c r="N419" t="s">
        <v>811</v>
      </c>
      <c r="O419">
        <v>3544379</v>
      </c>
      <c r="P419" t="s">
        <v>1247</v>
      </c>
      <c r="Q419" t="s">
        <v>254</v>
      </c>
      <c r="R419" t="s">
        <v>44</v>
      </c>
    </row>
    <row r="420" spans="1:18" x14ac:dyDescent="0.3">
      <c r="A420">
        <v>477</v>
      </c>
      <c r="B420">
        <v>3820122661</v>
      </c>
      <c r="C420" s="1">
        <v>45324</v>
      </c>
      <c r="D420" s="1" t="str">
        <f>TEXT(Table1[[#This Row],[publishedAt]],"MMM")</f>
        <v>Feb</v>
      </c>
      <c r="E420" s="1" t="str">
        <f>TEXT(Table1[[#This Row],[publishedAt]],"YYY")</f>
        <v>2024</v>
      </c>
      <c r="F420" t="s">
        <v>1248</v>
      </c>
      <c r="G420" t="s">
        <v>1249</v>
      </c>
      <c r="H420" t="s">
        <v>146</v>
      </c>
      <c r="I420">
        <v>50</v>
      </c>
      <c r="J420" t="s">
        <v>1250</v>
      </c>
      <c r="K420" t="s">
        <v>20</v>
      </c>
      <c r="L420" t="s">
        <v>83</v>
      </c>
      <c r="M420" t="s">
        <v>594</v>
      </c>
      <c r="N420" t="s">
        <v>189</v>
      </c>
      <c r="O420">
        <v>484735</v>
      </c>
      <c r="P420" t="s">
        <v>1215</v>
      </c>
      <c r="Q420" t="s">
        <v>311</v>
      </c>
      <c r="R420" t="s">
        <v>44</v>
      </c>
    </row>
    <row r="421" spans="1:18" x14ac:dyDescent="0.3">
      <c r="A421">
        <v>478</v>
      </c>
      <c r="B421">
        <v>3814217018</v>
      </c>
      <c r="C421" s="1">
        <v>45322</v>
      </c>
      <c r="D421" s="1" t="str">
        <f>TEXT(Table1[[#This Row],[publishedAt]],"MMM")</f>
        <v>Jan</v>
      </c>
      <c r="E421" s="1" t="str">
        <f>TEXT(Table1[[#This Row],[publishedAt]],"YYY")</f>
        <v>2024</v>
      </c>
      <c r="F421" t="s">
        <v>1121</v>
      </c>
      <c r="G421" t="s">
        <v>1251</v>
      </c>
      <c r="H421" t="s">
        <v>231</v>
      </c>
      <c r="I421">
        <v>36</v>
      </c>
      <c r="J421" t="s">
        <v>1252</v>
      </c>
      <c r="K421" t="s">
        <v>20</v>
      </c>
      <c r="L421" t="s">
        <v>21</v>
      </c>
      <c r="M421" t="s">
        <v>1253</v>
      </c>
      <c r="N421" t="s">
        <v>1254</v>
      </c>
      <c r="O421">
        <v>93338655</v>
      </c>
      <c r="P421" t="s">
        <v>136</v>
      </c>
      <c r="Q421" t="s">
        <v>183</v>
      </c>
      <c r="R421" t="s">
        <v>44</v>
      </c>
    </row>
    <row r="422" spans="1:18" x14ac:dyDescent="0.3">
      <c r="A422">
        <v>479</v>
      </c>
      <c r="B422">
        <v>3627623245</v>
      </c>
      <c r="C422" s="1">
        <v>45083</v>
      </c>
      <c r="D422" s="1" t="str">
        <f>TEXT(Table1[[#This Row],[publishedAt]],"MMM")</f>
        <v>Jun</v>
      </c>
      <c r="E422" s="1" t="str">
        <f>TEXT(Table1[[#This Row],[publishedAt]],"YYY")</f>
        <v>2023</v>
      </c>
      <c r="F422" t="s">
        <v>1121</v>
      </c>
      <c r="G422" t="s">
        <v>1255</v>
      </c>
      <c r="H422" t="s">
        <v>492</v>
      </c>
      <c r="I422">
        <v>35</v>
      </c>
      <c r="J422" t="s">
        <v>1256</v>
      </c>
      <c r="K422" t="s">
        <v>20</v>
      </c>
      <c r="L422" t="s">
        <v>516</v>
      </c>
      <c r="M422" t="s">
        <v>1130</v>
      </c>
      <c r="N422" t="s">
        <v>1257</v>
      </c>
      <c r="O422">
        <v>28676848</v>
      </c>
      <c r="P422" t="s">
        <v>299</v>
      </c>
      <c r="Q422" t="s">
        <v>25</v>
      </c>
      <c r="R422" t="s">
        <v>26</v>
      </c>
    </row>
    <row r="423" spans="1:18" x14ac:dyDescent="0.3">
      <c r="A423">
        <v>480</v>
      </c>
      <c r="B423">
        <v>3820327201</v>
      </c>
      <c r="C423" s="1">
        <v>45083</v>
      </c>
      <c r="D423" s="1" t="str">
        <f>TEXT(Table1[[#This Row],[publishedAt]],"MMM")</f>
        <v>Jun</v>
      </c>
      <c r="E423" s="1" t="str">
        <f>TEXT(Table1[[#This Row],[publishedAt]],"YYY")</f>
        <v>2023</v>
      </c>
      <c r="F423" t="s">
        <v>1121</v>
      </c>
      <c r="G423" t="s">
        <v>805</v>
      </c>
      <c r="H423" t="s">
        <v>113</v>
      </c>
      <c r="I423">
        <v>25</v>
      </c>
      <c r="J423" t="s">
        <v>1216</v>
      </c>
      <c r="K423" t="s">
        <v>20</v>
      </c>
      <c r="L423" t="s">
        <v>83</v>
      </c>
      <c r="M423" t="s">
        <v>1130</v>
      </c>
      <c r="N423" t="s">
        <v>180</v>
      </c>
      <c r="O423">
        <v>40439053</v>
      </c>
      <c r="P423" t="s">
        <v>1110</v>
      </c>
      <c r="Q423" t="s">
        <v>105</v>
      </c>
      <c r="R423" t="s">
        <v>44</v>
      </c>
    </row>
    <row r="424" spans="1:18" x14ac:dyDescent="0.3">
      <c r="A424">
        <v>481</v>
      </c>
      <c r="B424">
        <v>3809631617</v>
      </c>
      <c r="C424" s="1">
        <v>45315</v>
      </c>
      <c r="D424" s="1" t="str">
        <f>TEXT(Table1[[#This Row],[publishedAt]],"MMM")</f>
        <v>Jan</v>
      </c>
      <c r="E424" s="1" t="str">
        <f>TEXT(Table1[[#This Row],[publishedAt]],"YYY")</f>
        <v>2024</v>
      </c>
      <c r="F424" t="s">
        <v>1258</v>
      </c>
      <c r="G424" t="s">
        <v>1259</v>
      </c>
      <c r="H424" t="s">
        <v>38</v>
      </c>
      <c r="I424">
        <v>31</v>
      </c>
      <c r="J424" t="s">
        <v>1260</v>
      </c>
      <c r="K424" t="s">
        <v>20</v>
      </c>
      <c r="L424" t="s">
        <v>89</v>
      </c>
      <c r="M424" t="s">
        <v>1187</v>
      </c>
      <c r="N424" t="s">
        <v>180</v>
      </c>
      <c r="O424">
        <v>3762</v>
      </c>
      <c r="P424" t="s">
        <v>104</v>
      </c>
      <c r="Q424" t="s">
        <v>105</v>
      </c>
      <c r="R424" t="s">
        <v>44</v>
      </c>
    </row>
    <row r="425" spans="1:18" x14ac:dyDescent="0.3">
      <c r="A425">
        <v>482</v>
      </c>
      <c r="B425">
        <v>3810177084</v>
      </c>
      <c r="C425" s="1">
        <v>45316</v>
      </c>
      <c r="D425" s="1" t="str">
        <f>TEXT(Table1[[#This Row],[publishedAt]],"MMM")</f>
        <v>Jan</v>
      </c>
      <c r="E425" s="1" t="str">
        <f>TEXT(Table1[[#This Row],[publishedAt]],"YYY")</f>
        <v>2024</v>
      </c>
      <c r="F425" t="s">
        <v>1121</v>
      </c>
      <c r="G425" t="s">
        <v>1261</v>
      </c>
      <c r="H425" t="s">
        <v>38</v>
      </c>
      <c r="I425">
        <v>115</v>
      </c>
      <c r="J425" t="s">
        <v>1262</v>
      </c>
      <c r="K425" t="s">
        <v>20</v>
      </c>
      <c r="L425" t="s">
        <v>21</v>
      </c>
      <c r="M425" t="s">
        <v>217</v>
      </c>
      <c r="N425" t="s">
        <v>180</v>
      </c>
      <c r="O425">
        <v>82079133</v>
      </c>
      <c r="P425" t="s">
        <v>47</v>
      </c>
      <c r="Q425" t="s">
        <v>48</v>
      </c>
      <c r="R425" t="s">
        <v>44</v>
      </c>
    </row>
    <row r="426" spans="1:18" x14ac:dyDescent="0.3">
      <c r="A426">
        <v>483</v>
      </c>
      <c r="B426">
        <v>3807548660</v>
      </c>
      <c r="C426" s="1">
        <v>45307</v>
      </c>
      <c r="D426" s="1" t="str">
        <f>TEXT(Table1[[#This Row],[publishedAt]],"MMM")</f>
        <v>Jan</v>
      </c>
      <c r="E426" s="1" t="str">
        <f>TEXT(Table1[[#This Row],[publishedAt]],"YYY")</f>
        <v>2024</v>
      </c>
      <c r="F426" t="s">
        <v>1263</v>
      </c>
      <c r="G426" t="s">
        <v>1264</v>
      </c>
      <c r="H426" t="s">
        <v>45</v>
      </c>
      <c r="I426">
        <v>25</v>
      </c>
      <c r="J426" t="s">
        <v>1265</v>
      </c>
      <c r="K426" t="s">
        <v>20</v>
      </c>
      <c r="L426" t="s">
        <v>83</v>
      </c>
      <c r="M426" t="s">
        <v>1130</v>
      </c>
      <c r="N426" t="s">
        <v>134</v>
      </c>
      <c r="O426">
        <v>9260879</v>
      </c>
      <c r="P426" t="s">
        <v>24</v>
      </c>
      <c r="Q426" t="s">
        <v>25</v>
      </c>
      <c r="R426" t="s">
        <v>26</v>
      </c>
    </row>
    <row r="427" spans="1:18" x14ac:dyDescent="0.3">
      <c r="A427">
        <v>484</v>
      </c>
      <c r="B427">
        <v>3812439626</v>
      </c>
      <c r="C427" s="1">
        <v>45314</v>
      </c>
      <c r="D427" s="1" t="str">
        <f>TEXT(Table1[[#This Row],[publishedAt]],"MMM")</f>
        <v>Jan</v>
      </c>
      <c r="E427" s="1" t="str">
        <f>TEXT(Table1[[#This Row],[publishedAt]],"YYY")</f>
        <v>2024</v>
      </c>
      <c r="F427" t="s">
        <v>1121</v>
      </c>
      <c r="G427" t="s">
        <v>1266</v>
      </c>
      <c r="H427" t="s">
        <v>38</v>
      </c>
      <c r="I427">
        <v>200</v>
      </c>
      <c r="J427" t="s">
        <v>1267</v>
      </c>
      <c r="K427" t="s">
        <v>20</v>
      </c>
      <c r="L427" t="s">
        <v>83</v>
      </c>
      <c r="M427" t="s">
        <v>1268</v>
      </c>
      <c r="N427" t="s">
        <v>1269</v>
      </c>
      <c r="O427">
        <v>434636</v>
      </c>
      <c r="P427" t="s">
        <v>104</v>
      </c>
      <c r="Q427" t="s">
        <v>105</v>
      </c>
      <c r="R427" t="s">
        <v>44</v>
      </c>
    </row>
    <row r="428" spans="1:18" x14ac:dyDescent="0.3">
      <c r="A428">
        <v>485</v>
      </c>
      <c r="B428">
        <v>3820328010</v>
      </c>
      <c r="C428" s="1">
        <v>45299</v>
      </c>
      <c r="D428" s="1" t="str">
        <f>TEXT(Table1[[#This Row],[publishedAt]],"MMM")</f>
        <v>Jan</v>
      </c>
      <c r="E428" s="1" t="str">
        <f>TEXT(Table1[[#This Row],[publishedAt]],"YYY")</f>
        <v>2024</v>
      </c>
      <c r="F428" t="s">
        <v>1168</v>
      </c>
      <c r="G428" t="s">
        <v>805</v>
      </c>
      <c r="H428" t="s">
        <v>18</v>
      </c>
      <c r="I428">
        <v>25</v>
      </c>
      <c r="J428" t="s">
        <v>1270</v>
      </c>
      <c r="K428" t="s">
        <v>20</v>
      </c>
      <c r="L428" t="s">
        <v>83</v>
      </c>
      <c r="M428" t="s">
        <v>1130</v>
      </c>
      <c r="N428" t="s">
        <v>180</v>
      </c>
      <c r="O428">
        <v>40439053</v>
      </c>
      <c r="P428" t="s">
        <v>78</v>
      </c>
      <c r="Q428" t="s">
        <v>79</v>
      </c>
      <c r="R428" t="s">
        <v>26</v>
      </c>
    </row>
    <row r="429" spans="1:18" x14ac:dyDescent="0.3">
      <c r="A429">
        <v>486</v>
      </c>
      <c r="B429">
        <v>3814548779</v>
      </c>
      <c r="C429" s="1">
        <v>45316</v>
      </c>
      <c r="D429" s="1" t="str">
        <f>TEXT(Table1[[#This Row],[publishedAt]],"MMM")</f>
        <v>Jan</v>
      </c>
      <c r="E429" s="1" t="str">
        <f>TEXT(Table1[[#This Row],[publishedAt]],"YYY")</f>
        <v>2024</v>
      </c>
      <c r="F429" t="s">
        <v>1271</v>
      </c>
      <c r="G429" t="s">
        <v>1272</v>
      </c>
      <c r="H429" t="s">
        <v>38</v>
      </c>
      <c r="I429">
        <v>25</v>
      </c>
      <c r="J429" t="s">
        <v>1273</v>
      </c>
      <c r="K429" t="s">
        <v>20</v>
      </c>
      <c r="L429" t="s">
        <v>83</v>
      </c>
      <c r="M429" t="s">
        <v>1130</v>
      </c>
      <c r="N429" t="s">
        <v>23</v>
      </c>
      <c r="O429">
        <v>99914921</v>
      </c>
      <c r="P429" t="s">
        <v>220</v>
      </c>
      <c r="Q429" t="s">
        <v>96</v>
      </c>
      <c r="R429" t="s">
        <v>44</v>
      </c>
    </row>
    <row r="430" spans="1:18" x14ac:dyDescent="0.3">
      <c r="A430">
        <v>487</v>
      </c>
      <c r="B430">
        <v>3805352492</v>
      </c>
      <c r="C430" s="1">
        <v>45306</v>
      </c>
      <c r="D430" s="1" t="str">
        <f>TEXT(Table1[[#This Row],[publishedAt]],"MMM")</f>
        <v>Jan</v>
      </c>
      <c r="E430" s="1" t="str">
        <f>TEXT(Table1[[#This Row],[publishedAt]],"YYY")</f>
        <v>2024</v>
      </c>
      <c r="F430" t="s">
        <v>1274</v>
      </c>
      <c r="G430" t="s">
        <v>1264</v>
      </c>
      <c r="H430" t="s">
        <v>45</v>
      </c>
      <c r="I430">
        <v>25</v>
      </c>
      <c r="J430" t="s">
        <v>1275</v>
      </c>
      <c r="K430" t="s">
        <v>20</v>
      </c>
      <c r="L430" t="s">
        <v>83</v>
      </c>
      <c r="M430" t="s">
        <v>1130</v>
      </c>
      <c r="N430" t="s">
        <v>134</v>
      </c>
      <c r="O430">
        <v>9260879</v>
      </c>
      <c r="P430" t="s">
        <v>1276</v>
      </c>
      <c r="Q430" t="s">
        <v>48</v>
      </c>
      <c r="R430" t="s">
        <v>26</v>
      </c>
    </row>
    <row r="431" spans="1:18" x14ac:dyDescent="0.3">
      <c r="A431">
        <v>488</v>
      </c>
      <c r="B431">
        <v>3818784180</v>
      </c>
      <c r="C431" s="1">
        <v>45322</v>
      </c>
      <c r="D431" s="1" t="str">
        <f>TEXT(Table1[[#This Row],[publishedAt]],"MMM")</f>
        <v>Jan</v>
      </c>
      <c r="E431" s="1" t="str">
        <f>TEXT(Table1[[#This Row],[publishedAt]],"YYY")</f>
        <v>2024</v>
      </c>
      <c r="F431" t="s">
        <v>1121</v>
      </c>
      <c r="G431" t="s">
        <v>809</v>
      </c>
      <c r="H431" t="s">
        <v>209</v>
      </c>
      <c r="I431">
        <v>25</v>
      </c>
      <c r="J431" t="s">
        <v>1277</v>
      </c>
      <c r="K431" t="s">
        <v>20</v>
      </c>
      <c r="L431" t="s">
        <v>83</v>
      </c>
      <c r="M431" t="s">
        <v>1130</v>
      </c>
      <c r="N431" t="s">
        <v>811</v>
      </c>
      <c r="O431">
        <v>3544379</v>
      </c>
      <c r="P431" t="s">
        <v>423</v>
      </c>
      <c r="Q431" t="s">
        <v>25</v>
      </c>
      <c r="R431" t="s">
        <v>44</v>
      </c>
    </row>
    <row r="432" spans="1:18" x14ac:dyDescent="0.3">
      <c r="A432">
        <v>489</v>
      </c>
      <c r="B432">
        <v>3820313421</v>
      </c>
      <c r="C432" s="1">
        <v>45083</v>
      </c>
      <c r="D432" s="1" t="str">
        <f>TEXT(Table1[[#This Row],[publishedAt]],"MMM")</f>
        <v>Jun</v>
      </c>
      <c r="E432" s="1" t="str">
        <f>TEXT(Table1[[#This Row],[publishedAt]],"YYY")</f>
        <v>2023</v>
      </c>
      <c r="F432" t="s">
        <v>1278</v>
      </c>
      <c r="G432" t="s">
        <v>1185</v>
      </c>
      <c r="H432" t="s">
        <v>383</v>
      </c>
      <c r="I432">
        <v>65</v>
      </c>
      <c r="J432" t="s">
        <v>1279</v>
      </c>
      <c r="K432" t="s">
        <v>20</v>
      </c>
      <c r="L432" t="s">
        <v>83</v>
      </c>
      <c r="M432" t="s">
        <v>594</v>
      </c>
      <c r="N432" t="s">
        <v>792</v>
      </c>
      <c r="O432">
        <v>10096083</v>
      </c>
      <c r="P432" t="s">
        <v>104</v>
      </c>
      <c r="Q432" t="s">
        <v>105</v>
      </c>
      <c r="R432" t="s">
        <v>44</v>
      </c>
    </row>
    <row r="433" spans="1:18" x14ac:dyDescent="0.3">
      <c r="A433">
        <v>490</v>
      </c>
      <c r="B433">
        <v>3814036712</v>
      </c>
      <c r="C433" s="1">
        <v>45315</v>
      </c>
      <c r="D433" s="1" t="str">
        <f>TEXT(Table1[[#This Row],[publishedAt]],"MMM")</f>
        <v>Jan</v>
      </c>
      <c r="E433" s="1" t="str">
        <f>TEXT(Table1[[#This Row],[publishedAt]],"YYY")</f>
        <v>2024</v>
      </c>
      <c r="F433" t="s">
        <v>1168</v>
      </c>
      <c r="G433" t="s">
        <v>805</v>
      </c>
      <c r="H433" t="s">
        <v>38</v>
      </c>
      <c r="I433">
        <v>25</v>
      </c>
      <c r="J433" t="s">
        <v>1280</v>
      </c>
      <c r="K433" t="s">
        <v>20</v>
      </c>
      <c r="L433" t="s">
        <v>83</v>
      </c>
      <c r="M433" t="s">
        <v>1130</v>
      </c>
      <c r="N433" t="s">
        <v>180</v>
      </c>
      <c r="O433">
        <v>40439053</v>
      </c>
      <c r="P433" t="s">
        <v>1281</v>
      </c>
      <c r="Q433" t="s">
        <v>639</v>
      </c>
      <c r="R433" t="s">
        <v>44</v>
      </c>
    </row>
    <row r="434" spans="1:18" x14ac:dyDescent="0.3">
      <c r="A434">
        <v>491</v>
      </c>
      <c r="B434">
        <v>3818771083</v>
      </c>
      <c r="C434" s="1">
        <v>45322</v>
      </c>
      <c r="D434" s="1" t="str">
        <f>TEXT(Table1[[#This Row],[publishedAt]],"MMM")</f>
        <v>Jan</v>
      </c>
      <c r="E434" s="1" t="str">
        <f>TEXT(Table1[[#This Row],[publishedAt]],"YYY")</f>
        <v>2024</v>
      </c>
      <c r="F434" t="s">
        <v>1121</v>
      </c>
      <c r="G434" t="s">
        <v>809</v>
      </c>
      <c r="H434" t="s">
        <v>209</v>
      </c>
      <c r="I434">
        <v>25</v>
      </c>
      <c r="J434" t="s">
        <v>1282</v>
      </c>
      <c r="K434" t="s">
        <v>20</v>
      </c>
      <c r="L434" t="s">
        <v>83</v>
      </c>
      <c r="M434" t="s">
        <v>1130</v>
      </c>
      <c r="N434" t="s">
        <v>811</v>
      </c>
      <c r="O434">
        <v>3544379</v>
      </c>
      <c r="P434" t="s">
        <v>423</v>
      </c>
      <c r="Q434" t="s">
        <v>25</v>
      </c>
      <c r="R434" t="s">
        <v>44</v>
      </c>
    </row>
    <row r="435" spans="1:18" x14ac:dyDescent="0.3">
      <c r="A435">
        <v>492</v>
      </c>
      <c r="B435">
        <v>3811123972</v>
      </c>
      <c r="C435" s="1">
        <v>45311</v>
      </c>
      <c r="D435" s="1" t="str">
        <f>TEXT(Table1[[#This Row],[publishedAt]],"MMM")</f>
        <v>Jan</v>
      </c>
      <c r="E435" s="1" t="str">
        <f>TEXT(Table1[[#This Row],[publishedAt]],"YYY")</f>
        <v>2024</v>
      </c>
      <c r="F435" t="s">
        <v>1168</v>
      </c>
      <c r="G435" t="s">
        <v>805</v>
      </c>
      <c r="H435" t="s">
        <v>38</v>
      </c>
      <c r="I435">
        <v>25</v>
      </c>
      <c r="J435" t="s">
        <v>1283</v>
      </c>
      <c r="K435" t="s">
        <v>20</v>
      </c>
      <c r="L435" t="s">
        <v>83</v>
      </c>
      <c r="M435" t="s">
        <v>1130</v>
      </c>
      <c r="N435" t="s">
        <v>180</v>
      </c>
      <c r="O435">
        <v>40439053</v>
      </c>
      <c r="P435" t="s">
        <v>1284</v>
      </c>
      <c r="Q435" t="s">
        <v>105</v>
      </c>
      <c r="R435" t="s">
        <v>44</v>
      </c>
    </row>
    <row r="436" spans="1:18" x14ac:dyDescent="0.3">
      <c r="A436">
        <v>493</v>
      </c>
      <c r="B436">
        <v>3818267606</v>
      </c>
      <c r="C436" s="1">
        <v>45320</v>
      </c>
      <c r="D436" s="1" t="str">
        <f>TEXT(Table1[[#This Row],[publishedAt]],"MMM")</f>
        <v>Jan</v>
      </c>
      <c r="E436" s="1" t="str">
        <f>TEXT(Table1[[#This Row],[publishedAt]],"YYY")</f>
        <v>2024</v>
      </c>
      <c r="F436" t="s">
        <v>1285</v>
      </c>
      <c r="G436" t="s">
        <v>1286</v>
      </c>
      <c r="H436" t="s">
        <v>102</v>
      </c>
      <c r="I436">
        <v>25</v>
      </c>
      <c r="J436" t="s">
        <v>1287</v>
      </c>
      <c r="K436" t="s">
        <v>20</v>
      </c>
      <c r="L436" t="s">
        <v>83</v>
      </c>
      <c r="M436" t="s">
        <v>1130</v>
      </c>
      <c r="N436" t="s">
        <v>85</v>
      </c>
      <c r="O436">
        <v>14525030</v>
      </c>
      <c r="P436" t="s">
        <v>95</v>
      </c>
      <c r="Q436" t="s">
        <v>96</v>
      </c>
      <c r="R436" t="s">
        <v>44</v>
      </c>
    </row>
    <row r="437" spans="1:18" x14ac:dyDescent="0.3">
      <c r="A437">
        <v>494</v>
      </c>
      <c r="B437">
        <v>3805353414</v>
      </c>
      <c r="C437" s="1">
        <v>45306</v>
      </c>
      <c r="D437" s="1" t="str">
        <f>TEXT(Table1[[#This Row],[publishedAt]],"MMM")</f>
        <v>Jan</v>
      </c>
      <c r="E437" s="1" t="str">
        <f>TEXT(Table1[[#This Row],[publishedAt]],"YYY")</f>
        <v>2024</v>
      </c>
      <c r="F437" t="s">
        <v>1288</v>
      </c>
      <c r="G437" t="s">
        <v>1152</v>
      </c>
      <c r="H437" t="s">
        <v>45</v>
      </c>
      <c r="I437">
        <v>25</v>
      </c>
      <c r="J437" t="s">
        <v>1289</v>
      </c>
      <c r="K437" t="s">
        <v>20</v>
      </c>
      <c r="L437" t="s">
        <v>83</v>
      </c>
      <c r="M437" t="s">
        <v>1130</v>
      </c>
      <c r="N437" t="s">
        <v>271</v>
      </c>
      <c r="O437">
        <v>71321041</v>
      </c>
      <c r="P437" t="s">
        <v>1154</v>
      </c>
      <c r="Q437" t="s">
        <v>43</v>
      </c>
      <c r="R437" t="s">
        <v>26</v>
      </c>
    </row>
    <row r="438" spans="1:18" x14ac:dyDescent="0.3">
      <c r="A438">
        <v>495</v>
      </c>
      <c r="B438">
        <v>3813713554</v>
      </c>
      <c r="C438" s="1">
        <v>45316</v>
      </c>
      <c r="D438" s="1" t="str">
        <f>TEXT(Table1[[#This Row],[publishedAt]],"MMM")</f>
        <v>Jan</v>
      </c>
      <c r="E438" s="1" t="str">
        <f>TEXT(Table1[[#This Row],[publishedAt]],"YYY")</f>
        <v>2024</v>
      </c>
      <c r="F438" t="s">
        <v>1290</v>
      </c>
      <c r="G438" t="s">
        <v>1291</v>
      </c>
      <c r="H438" t="s">
        <v>38</v>
      </c>
      <c r="I438">
        <v>200</v>
      </c>
      <c r="J438" t="s">
        <v>1292</v>
      </c>
      <c r="K438" t="s">
        <v>20</v>
      </c>
      <c r="L438" t="s">
        <v>83</v>
      </c>
      <c r="M438" t="s">
        <v>1130</v>
      </c>
      <c r="N438" t="s">
        <v>1293</v>
      </c>
      <c r="O438">
        <v>28650</v>
      </c>
      <c r="P438" t="s">
        <v>183</v>
      </c>
      <c r="Q438" t="s">
        <v>25</v>
      </c>
      <c r="R438" t="s">
        <v>44</v>
      </c>
    </row>
    <row r="439" spans="1:18" x14ac:dyDescent="0.3">
      <c r="A439">
        <v>496</v>
      </c>
      <c r="B439">
        <v>3814145589</v>
      </c>
      <c r="C439" s="1">
        <v>45317</v>
      </c>
      <c r="D439" s="1" t="str">
        <f>TEXT(Table1[[#This Row],[publishedAt]],"MMM")</f>
        <v>Jan</v>
      </c>
      <c r="E439" s="1" t="str">
        <f>TEXT(Table1[[#This Row],[publishedAt]],"YYY")</f>
        <v>2024</v>
      </c>
      <c r="F439" t="s">
        <v>1294</v>
      </c>
      <c r="G439" t="s">
        <v>1295</v>
      </c>
      <c r="H439" t="s">
        <v>38</v>
      </c>
      <c r="I439">
        <v>161</v>
      </c>
      <c r="J439" t="s">
        <v>1296</v>
      </c>
      <c r="K439" t="s">
        <v>20</v>
      </c>
      <c r="L439" t="s">
        <v>83</v>
      </c>
      <c r="M439" t="s">
        <v>594</v>
      </c>
      <c r="N439" t="s">
        <v>94</v>
      </c>
      <c r="O439">
        <v>800375</v>
      </c>
      <c r="P439" t="s">
        <v>183</v>
      </c>
      <c r="Q439" t="s">
        <v>25</v>
      </c>
      <c r="R439" t="s">
        <v>44</v>
      </c>
    </row>
    <row r="440" spans="1:18" x14ac:dyDescent="0.3">
      <c r="A440">
        <v>497</v>
      </c>
      <c r="B440">
        <v>3818604597</v>
      </c>
      <c r="C440" s="1">
        <v>45323</v>
      </c>
      <c r="D440" s="1" t="str">
        <f>TEXT(Table1[[#This Row],[publishedAt]],"MMM")</f>
        <v>Feb</v>
      </c>
      <c r="E440" s="1" t="str">
        <f>TEXT(Table1[[#This Row],[publishedAt]],"YYY")</f>
        <v>2024</v>
      </c>
      <c r="F440" t="s">
        <v>1297</v>
      </c>
      <c r="G440" t="s">
        <v>1298</v>
      </c>
      <c r="H440" t="s">
        <v>146</v>
      </c>
      <c r="I440">
        <v>58</v>
      </c>
      <c r="J440" t="s">
        <v>1299</v>
      </c>
      <c r="K440" t="s">
        <v>20</v>
      </c>
      <c r="L440" t="s">
        <v>21</v>
      </c>
      <c r="M440" t="s">
        <v>217</v>
      </c>
      <c r="N440" t="s">
        <v>180</v>
      </c>
      <c r="O440">
        <v>40655424</v>
      </c>
      <c r="P440" t="s">
        <v>42</v>
      </c>
      <c r="Q440" t="s">
        <v>43</v>
      </c>
      <c r="R440" t="s">
        <v>44</v>
      </c>
    </row>
    <row r="441" spans="1:18" x14ac:dyDescent="0.3">
      <c r="A441">
        <v>498</v>
      </c>
      <c r="B441">
        <v>3818766490</v>
      </c>
      <c r="C441" s="1">
        <v>45322</v>
      </c>
      <c r="D441" s="1" t="str">
        <f>TEXT(Table1[[#This Row],[publishedAt]],"MMM")</f>
        <v>Jan</v>
      </c>
      <c r="E441" s="1" t="str">
        <f>TEXT(Table1[[#This Row],[publishedAt]],"YYY")</f>
        <v>2024</v>
      </c>
      <c r="F441" t="s">
        <v>1121</v>
      </c>
      <c r="G441" t="s">
        <v>809</v>
      </c>
      <c r="H441" t="s">
        <v>209</v>
      </c>
      <c r="I441">
        <v>25</v>
      </c>
      <c r="J441" t="s">
        <v>1300</v>
      </c>
      <c r="K441" t="s">
        <v>20</v>
      </c>
      <c r="L441" t="s">
        <v>83</v>
      </c>
      <c r="M441" t="s">
        <v>1130</v>
      </c>
      <c r="N441" t="s">
        <v>811</v>
      </c>
      <c r="O441">
        <v>3544379</v>
      </c>
      <c r="P441" t="s">
        <v>423</v>
      </c>
      <c r="Q441" t="s">
        <v>25</v>
      </c>
      <c r="R441" t="s">
        <v>44</v>
      </c>
    </row>
    <row r="442" spans="1:18" x14ac:dyDescent="0.3">
      <c r="A442">
        <v>499</v>
      </c>
      <c r="B442">
        <v>3809155367</v>
      </c>
      <c r="C442" s="1">
        <v>45310</v>
      </c>
      <c r="D442" s="1" t="str">
        <f>TEXT(Table1[[#This Row],[publishedAt]],"MMM")</f>
        <v>Jan</v>
      </c>
      <c r="E442" s="1" t="str">
        <f>TEXT(Table1[[#This Row],[publishedAt]],"YYY")</f>
        <v>2024</v>
      </c>
      <c r="F442" t="s">
        <v>1301</v>
      </c>
      <c r="G442" t="s">
        <v>1302</v>
      </c>
      <c r="H442" t="s">
        <v>45</v>
      </c>
      <c r="I442">
        <v>57</v>
      </c>
      <c r="J442" t="s">
        <v>1303</v>
      </c>
      <c r="K442" t="s">
        <v>20</v>
      </c>
      <c r="L442" t="s">
        <v>83</v>
      </c>
      <c r="M442" t="s">
        <v>1304</v>
      </c>
      <c r="N442" t="s">
        <v>1305</v>
      </c>
      <c r="O442">
        <v>2172234</v>
      </c>
      <c r="P442" t="s">
        <v>47</v>
      </c>
      <c r="Q442" t="s">
        <v>48</v>
      </c>
      <c r="R442" t="s">
        <v>26</v>
      </c>
    </row>
    <row r="443" spans="1:18" x14ac:dyDescent="0.3">
      <c r="A443">
        <v>500</v>
      </c>
      <c r="B443">
        <v>3808409504</v>
      </c>
      <c r="C443" s="1">
        <v>45308</v>
      </c>
      <c r="D443" s="1" t="str">
        <f>TEXT(Table1[[#This Row],[publishedAt]],"MMM")</f>
        <v>Jan</v>
      </c>
      <c r="E443" s="1" t="str">
        <f>TEXT(Table1[[#This Row],[publishedAt]],"YYY")</f>
        <v>2024</v>
      </c>
      <c r="F443" t="s">
        <v>1306</v>
      </c>
      <c r="G443" t="s">
        <v>1307</v>
      </c>
      <c r="H443" t="s">
        <v>45</v>
      </c>
      <c r="I443">
        <v>44</v>
      </c>
      <c r="J443" t="s">
        <v>1308</v>
      </c>
      <c r="K443" t="s">
        <v>20</v>
      </c>
      <c r="L443" t="s">
        <v>83</v>
      </c>
      <c r="M443" t="s">
        <v>1130</v>
      </c>
      <c r="N443" t="s">
        <v>1056</v>
      </c>
      <c r="O443">
        <v>7822646</v>
      </c>
      <c r="P443" t="s">
        <v>730</v>
      </c>
      <c r="Q443" t="s">
        <v>731</v>
      </c>
      <c r="R443" t="s">
        <v>26</v>
      </c>
    </row>
    <row r="444" spans="1:18" x14ac:dyDescent="0.3">
      <c r="A444">
        <v>501</v>
      </c>
      <c r="B444">
        <v>3789010385</v>
      </c>
      <c r="C444" s="1">
        <v>45280</v>
      </c>
      <c r="D444" s="1" t="str">
        <f>TEXT(Table1[[#This Row],[publishedAt]],"MMM")</f>
        <v>Dec</v>
      </c>
      <c r="E444" s="1" t="str">
        <f>TEXT(Table1[[#This Row],[publishedAt]],"YYY")</f>
        <v>2023</v>
      </c>
      <c r="F444" t="s">
        <v>1309</v>
      </c>
      <c r="G444" t="s">
        <v>1152</v>
      </c>
      <c r="H444" t="s">
        <v>31</v>
      </c>
      <c r="I444">
        <v>57</v>
      </c>
      <c r="J444" t="s">
        <v>1310</v>
      </c>
      <c r="K444" t="s">
        <v>20</v>
      </c>
      <c r="L444" t="s">
        <v>83</v>
      </c>
      <c r="M444" t="s">
        <v>803</v>
      </c>
      <c r="N444" t="s">
        <v>1176</v>
      </c>
      <c r="O444">
        <v>71321041</v>
      </c>
      <c r="P444" t="s">
        <v>1311</v>
      </c>
      <c r="Q444" t="s">
        <v>1312</v>
      </c>
      <c r="R444" t="s">
        <v>26</v>
      </c>
    </row>
    <row r="445" spans="1:18" x14ac:dyDescent="0.3">
      <c r="A445">
        <v>502</v>
      </c>
      <c r="B445">
        <v>3593845925</v>
      </c>
      <c r="C445" s="1">
        <v>45051</v>
      </c>
      <c r="D445" s="1" t="str">
        <f>TEXT(Table1[[#This Row],[publishedAt]],"MMM")</f>
        <v>May</v>
      </c>
      <c r="E445" s="1" t="str">
        <f>TEXT(Table1[[#This Row],[publishedAt]],"YYY")</f>
        <v>2023</v>
      </c>
      <c r="F445" t="s">
        <v>1137</v>
      </c>
      <c r="G445" t="s">
        <v>1313</v>
      </c>
      <c r="H445" t="s">
        <v>296</v>
      </c>
      <c r="I445">
        <v>25</v>
      </c>
      <c r="J445" t="s">
        <v>1217</v>
      </c>
      <c r="K445" t="s">
        <v>20</v>
      </c>
      <c r="L445" t="s">
        <v>21</v>
      </c>
      <c r="M445" t="s">
        <v>1130</v>
      </c>
      <c r="N445" t="s">
        <v>271</v>
      </c>
      <c r="O445">
        <v>6392317</v>
      </c>
      <c r="P445" t="s">
        <v>423</v>
      </c>
      <c r="Q445" t="s">
        <v>25</v>
      </c>
      <c r="R445" t="s">
        <v>26</v>
      </c>
    </row>
    <row r="446" spans="1:18" x14ac:dyDescent="0.3">
      <c r="A446">
        <v>503</v>
      </c>
      <c r="B446">
        <v>3814230769</v>
      </c>
      <c r="C446" s="1">
        <v>45322</v>
      </c>
      <c r="D446" s="1" t="str">
        <f>TEXT(Table1[[#This Row],[publishedAt]],"MMM")</f>
        <v>Jan</v>
      </c>
      <c r="E446" s="1" t="str">
        <f>TEXT(Table1[[#This Row],[publishedAt]],"YYY")</f>
        <v>2024</v>
      </c>
      <c r="F446" t="s">
        <v>1314</v>
      </c>
      <c r="G446" t="s">
        <v>92</v>
      </c>
      <c r="H446" t="s">
        <v>209</v>
      </c>
      <c r="I446">
        <v>119</v>
      </c>
      <c r="J446" t="s">
        <v>1315</v>
      </c>
      <c r="K446" t="s">
        <v>20</v>
      </c>
      <c r="L446" t="s">
        <v>83</v>
      </c>
      <c r="M446" t="s">
        <v>22</v>
      </c>
      <c r="N446" t="s">
        <v>41</v>
      </c>
      <c r="O446">
        <v>35113</v>
      </c>
      <c r="P446" t="s">
        <v>1316</v>
      </c>
      <c r="Q446" t="s">
        <v>731</v>
      </c>
      <c r="R446" t="s">
        <v>44</v>
      </c>
    </row>
    <row r="447" spans="1:18" x14ac:dyDescent="0.3">
      <c r="A447">
        <v>504</v>
      </c>
      <c r="B447">
        <v>3815651314</v>
      </c>
      <c r="C447" s="1">
        <v>45083</v>
      </c>
      <c r="D447" s="1" t="str">
        <f>TEXT(Table1[[#This Row],[publishedAt]],"MMM")</f>
        <v>Jun</v>
      </c>
      <c r="E447" s="1" t="str">
        <f>TEXT(Table1[[#This Row],[publishedAt]],"YYY")</f>
        <v>2023</v>
      </c>
      <c r="F447" t="s">
        <v>1317</v>
      </c>
      <c r="G447" t="s">
        <v>1318</v>
      </c>
      <c r="H447" t="s">
        <v>626</v>
      </c>
      <c r="I447">
        <v>68</v>
      </c>
      <c r="J447" t="s">
        <v>1319</v>
      </c>
      <c r="K447" t="s">
        <v>20</v>
      </c>
      <c r="L447" t="s">
        <v>516</v>
      </c>
      <c r="M447" t="s">
        <v>594</v>
      </c>
      <c r="N447" t="s">
        <v>85</v>
      </c>
      <c r="O447">
        <v>11447</v>
      </c>
      <c r="P447" t="s">
        <v>161</v>
      </c>
      <c r="Q447" t="s">
        <v>105</v>
      </c>
      <c r="R447" t="s">
        <v>44</v>
      </c>
    </row>
    <row r="448" spans="1:18" x14ac:dyDescent="0.3">
      <c r="A448">
        <v>505</v>
      </c>
      <c r="B448">
        <v>3814727455</v>
      </c>
      <c r="C448" s="1">
        <v>45322</v>
      </c>
      <c r="D448" s="1" t="str">
        <f>TEXT(Table1[[#This Row],[publishedAt]],"MMM")</f>
        <v>Jan</v>
      </c>
      <c r="E448" s="1" t="str">
        <f>TEXT(Table1[[#This Row],[publishedAt]],"YYY")</f>
        <v>2024</v>
      </c>
      <c r="F448" t="s">
        <v>1121</v>
      </c>
      <c r="G448" t="s">
        <v>1320</v>
      </c>
      <c r="H448" t="s">
        <v>209</v>
      </c>
      <c r="I448">
        <v>65</v>
      </c>
      <c r="J448" t="s">
        <v>1321</v>
      </c>
      <c r="K448" t="s">
        <v>20</v>
      </c>
      <c r="L448" t="s">
        <v>21</v>
      </c>
      <c r="M448" t="s">
        <v>217</v>
      </c>
      <c r="N448" t="s">
        <v>180</v>
      </c>
      <c r="O448">
        <v>67083004</v>
      </c>
      <c r="P448" t="s">
        <v>42</v>
      </c>
      <c r="Q448" t="s">
        <v>43</v>
      </c>
      <c r="R448" t="s">
        <v>44</v>
      </c>
    </row>
    <row r="449" spans="1:18" x14ac:dyDescent="0.3">
      <c r="A449">
        <v>506</v>
      </c>
      <c r="B449">
        <v>3805350493</v>
      </c>
      <c r="C449" s="1">
        <v>45306</v>
      </c>
      <c r="D449" s="1" t="str">
        <f>TEXT(Table1[[#This Row],[publishedAt]],"MMM")</f>
        <v>Jan</v>
      </c>
      <c r="E449" s="1" t="str">
        <f>TEXT(Table1[[#This Row],[publishedAt]],"YYY")</f>
        <v>2024</v>
      </c>
      <c r="F449" t="s">
        <v>1322</v>
      </c>
      <c r="G449" t="s">
        <v>1152</v>
      </c>
      <c r="H449" t="s">
        <v>45</v>
      </c>
      <c r="I449">
        <v>25</v>
      </c>
      <c r="J449" t="s">
        <v>1323</v>
      </c>
      <c r="K449" t="s">
        <v>20</v>
      </c>
      <c r="L449" t="s">
        <v>83</v>
      </c>
      <c r="M449" t="s">
        <v>1130</v>
      </c>
      <c r="N449" t="s">
        <v>271</v>
      </c>
      <c r="O449">
        <v>71321041</v>
      </c>
      <c r="P449" t="s">
        <v>1324</v>
      </c>
      <c r="Q449" t="s">
        <v>639</v>
      </c>
      <c r="R449" t="s">
        <v>26</v>
      </c>
    </row>
    <row r="450" spans="1:18" x14ac:dyDescent="0.3">
      <c r="A450">
        <v>507</v>
      </c>
      <c r="B450">
        <v>3789013283</v>
      </c>
      <c r="C450" s="1">
        <v>45280</v>
      </c>
      <c r="D450" s="1" t="str">
        <f>TEXT(Table1[[#This Row],[publishedAt]],"MMM")</f>
        <v>Dec</v>
      </c>
      <c r="E450" s="1" t="str">
        <f>TEXT(Table1[[#This Row],[publishedAt]],"YYY")</f>
        <v>2023</v>
      </c>
      <c r="F450" t="s">
        <v>1325</v>
      </c>
      <c r="G450" t="s">
        <v>1152</v>
      </c>
      <c r="H450" t="s">
        <v>31</v>
      </c>
      <c r="I450">
        <v>38</v>
      </c>
      <c r="J450" t="s">
        <v>1326</v>
      </c>
      <c r="K450" t="s">
        <v>20</v>
      </c>
      <c r="L450" t="s">
        <v>83</v>
      </c>
      <c r="M450" t="s">
        <v>803</v>
      </c>
      <c r="N450" t="s">
        <v>1176</v>
      </c>
      <c r="O450">
        <v>71321041</v>
      </c>
      <c r="P450" t="s">
        <v>261</v>
      </c>
      <c r="Q450" t="s">
        <v>63</v>
      </c>
      <c r="R450" t="s">
        <v>26</v>
      </c>
    </row>
    <row r="451" spans="1:18" x14ac:dyDescent="0.3">
      <c r="A451">
        <v>508</v>
      </c>
      <c r="B451">
        <v>3693967271</v>
      </c>
      <c r="C451" s="1">
        <v>45156</v>
      </c>
      <c r="D451" s="1" t="str">
        <f>TEXT(Table1[[#This Row],[publishedAt]],"MMM")</f>
        <v>Aug</v>
      </c>
      <c r="E451" s="1" t="str">
        <f>TEXT(Table1[[#This Row],[publishedAt]],"YYY")</f>
        <v>2023</v>
      </c>
      <c r="F451" t="s">
        <v>1327</v>
      </c>
      <c r="G451" t="s">
        <v>457</v>
      </c>
      <c r="H451" t="s">
        <v>902</v>
      </c>
      <c r="I451">
        <v>28</v>
      </c>
      <c r="J451" t="s">
        <v>1328</v>
      </c>
      <c r="K451" t="s">
        <v>20</v>
      </c>
      <c r="L451" t="s">
        <v>83</v>
      </c>
      <c r="M451" t="s">
        <v>1130</v>
      </c>
      <c r="N451" t="s">
        <v>23</v>
      </c>
      <c r="O451">
        <v>926408</v>
      </c>
      <c r="P451" t="s">
        <v>261</v>
      </c>
      <c r="Q451" t="s">
        <v>63</v>
      </c>
      <c r="R451" t="s">
        <v>26</v>
      </c>
    </row>
    <row r="452" spans="1:18" x14ac:dyDescent="0.3">
      <c r="A452">
        <v>509</v>
      </c>
      <c r="B452">
        <v>3813163816</v>
      </c>
      <c r="C452" s="1">
        <v>45321</v>
      </c>
      <c r="D452" s="1" t="str">
        <f>TEXT(Table1[[#This Row],[publishedAt]],"MMM")</f>
        <v>Jan</v>
      </c>
      <c r="E452" s="1" t="str">
        <f>TEXT(Table1[[#This Row],[publishedAt]],"YYY")</f>
        <v>2024</v>
      </c>
      <c r="F452" t="s">
        <v>1329</v>
      </c>
      <c r="G452" t="s">
        <v>1330</v>
      </c>
      <c r="H452" t="s">
        <v>231</v>
      </c>
      <c r="I452">
        <v>200</v>
      </c>
      <c r="J452" t="s">
        <v>1331</v>
      </c>
      <c r="K452" t="s">
        <v>20</v>
      </c>
      <c r="L452" t="s">
        <v>21</v>
      </c>
      <c r="M452" t="s">
        <v>217</v>
      </c>
      <c r="N452" t="s">
        <v>180</v>
      </c>
      <c r="O452">
        <v>10367506</v>
      </c>
      <c r="P452" t="s">
        <v>42</v>
      </c>
      <c r="Q452" t="s">
        <v>43</v>
      </c>
      <c r="R452" t="s">
        <v>44</v>
      </c>
    </row>
    <row r="453" spans="1:18" x14ac:dyDescent="0.3">
      <c r="A453">
        <v>510</v>
      </c>
      <c r="B453">
        <v>3820691855</v>
      </c>
      <c r="C453" s="1">
        <v>45083</v>
      </c>
      <c r="D453" s="1" t="str">
        <f>TEXT(Table1[[#This Row],[publishedAt]],"MMM")</f>
        <v>Jun</v>
      </c>
      <c r="E453" s="1" t="str">
        <f>TEXT(Table1[[#This Row],[publishedAt]],"YYY")</f>
        <v>2023</v>
      </c>
      <c r="F453" t="s">
        <v>1332</v>
      </c>
      <c r="G453" t="s">
        <v>1333</v>
      </c>
      <c r="H453" t="s">
        <v>429</v>
      </c>
      <c r="I453">
        <v>153</v>
      </c>
      <c r="J453" t="s">
        <v>1334</v>
      </c>
      <c r="K453" t="s">
        <v>20</v>
      </c>
      <c r="L453" t="s">
        <v>21</v>
      </c>
      <c r="M453" t="s">
        <v>217</v>
      </c>
      <c r="N453" t="s">
        <v>180</v>
      </c>
      <c r="O453">
        <v>90789470</v>
      </c>
      <c r="P453" t="s">
        <v>183</v>
      </c>
      <c r="Q453" t="s">
        <v>25</v>
      </c>
      <c r="R453" t="s">
        <v>44</v>
      </c>
    </row>
    <row r="454" spans="1:18" x14ac:dyDescent="0.3">
      <c r="A454">
        <v>511</v>
      </c>
      <c r="B454">
        <v>3812052771</v>
      </c>
      <c r="C454" s="1">
        <v>45318</v>
      </c>
      <c r="D454" s="1" t="str">
        <f>TEXT(Table1[[#This Row],[publishedAt]],"MMM")</f>
        <v>Jan</v>
      </c>
      <c r="E454" s="1" t="str">
        <f>TEXT(Table1[[#This Row],[publishedAt]],"YYY")</f>
        <v>2024</v>
      </c>
      <c r="F454" t="s">
        <v>1335</v>
      </c>
      <c r="G454" t="s">
        <v>1178</v>
      </c>
      <c r="H454" t="s">
        <v>38</v>
      </c>
      <c r="I454">
        <v>30</v>
      </c>
      <c r="J454" t="s">
        <v>1336</v>
      </c>
      <c r="K454" t="s">
        <v>20</v>
      </c>
      <c r="L454" t="s">
        <v>83</v>
      </c>
      <c r="M454" t="s">
        <v>1337</v>
      </c>
      <c r="N454" t="s">
        <v>69</v>
      </c>
      <c r="O454">
        <v>1586</v>
      </c>
      <c r="P454" t="s">
        <v>24</v>
      </c>
      <c r="Q454" t="s">
        <v>25</v>
      </c>
      <c r="R454" t="s">
        <v>44</v>
      </c>
    </row>
    <row r="455" spans="1:18" x14ac:dyDescent="0.3">
      <c r="A455">
        <v>512</v>
      </c>
      <c r="B455">
        <v>3722170830</v>
      </c>
      <c r="C455" s="1">
        <v>45188</v>
      </c>
      <c r="D455" s="1" t="str">
        <f>TEXT(Table1[[#This Row],[publishedAt]],"MMM")</f>
        <v>Sep</v>
      </c>
      <c r="E455" s="1" t="str">
        <f>TEXT(Table1[[#This Row],[publishedAt]],"YYY")</f>
        <v>2023</v>
      </c>
      <c r="F455" t="s">
        <v>1338</v>
      </c>
      <c r="G455" t="s">
        <v>371</v>
      </c>
      <c r="H455" t="s">
        <v>693</v>
      </c>
      <c r="I455">
        <v>188</v>
      </c>
      <c r="J455" t="s">
        <v>1339</v>
      </c>
      <c r="K455" t="s">
        <v>20</v>
      </c>
      <c r="L455" t="s">
        <v>83</v>
      </c>
      <c r="M455" t="s">
        <v>1130</v>
      </c>
      <c r="N455" t="s">
        <v>1340</v>
      </c>
      <c r="O455">
        <v>101215</v>
      </c>
      <c r="P455" t="s">
        <v>220</v>
      </c>
      <c r="Q455" t="s">
        <v>96</v>
      </c>
      <c r="R455" t="s">
        <v>26</v>
      </c>
    </row>
    <row r="456" spans="1:18" x14ac:dyDescent="0.3">
      <c r="A456">
        <v>513</v>
      </c>
      <c r="B456">
        <v>3815205512</v>
      </c>
      <c r="C456" s="1">
        <v>45323</v>
      </c>
      <c r="D456" s="1" t="str">
        <f>TEXT(Table1[[#This Row],[publishedAt]],"MMM")</f>
        <v>Feb</v>
      </c>
      <c r="E456" s="1" t="str">
        <f>TEXT(Table1[[#This Row],[publishedAt]],"YYY")</f>
        <v>2024</v>
      </c>
      <c r="F456" t="s">
        <v>1121</v>
      </c>
      <c r="G456" t="s">
        <v>1341</v>
      </c>
      <c r="H456" t="s">
        <v>146</v>
      </c>
      <c r="I456">
        <v>113</v>
      </c>
      <c r="J456" t="s">
        <v>1342</v>
      </c>
      <c r="K456" t="s">
        <v>20</v>
      </c>
      <c r="L456" t="s">
        <v>21</v>
      </c>
      <c r="M456" t="s">
        <v>217</v>
      </c>
      <c r="N456" t="s">
        <v>180</v>
      </c>
      <c r="O456">
        <v>82117290</v>
      </c>
      <c r="P456" t="s">
        <v>95</v>
      </c>
      <c r="Q456" t="s">
        <v>96</v>
      </c>
      <c r="R456" t="s">
        <v>44</v>
      </c>
    </row>
    <row r="457" spans="1:18" x14ac:dyDescent="0.3">
      <c r="A457">
        <v>514</v>
      </c>
      <c r="B457">
        <v>3820236441</v>
      </c>
      <c r="C457" s="1">
        <v>45083</v>
      </c>
      <c r="D457" s="1" t="str">
        <f>TEXT(Table1[[#This Row],[publishedAt]],"MMM")</f>
        <v>Jun</v>
      </c>
      <c r="E457" s="1" t="str">
        <f>TEXT(Table1[[#This Row],[publishedAt]],"YYY")</f>
        <v>2023</v>
      </c>
      <c r="F457" t="s">
        <v>1121</v>
      </c>
      <c r="G457" t="s">
        <v>1343</v>
      </c>
      <c r="H457" t="s">
        <v>71</v>
      </c>
      <c r="I457">
        <v>25</v>
      </c>
      <c r="J457" t="s">
        <v>1344</v>
      </c>
      <c r="K457" t="s">
        <v>20</v>
      </c>
      <c r="L457" t="s">
        <v>83</v>
      </c>
      <c r="M457" t="s">
        <v>1345</v>
      </c>
      <c r="N457" t="s">
        <v>298</v>
      </c>
      <c r="O457">
        <v>94839064</v>
      </c>
      <c r="P457" t="s">
        <v>104</v>
      </c>
      <c r="Q457" t="s">
        <v>105</v>
      </c>
      <c r="R457" t="s">
        <v>44</v>
      </c>
    </row>
    <row r="458" spans="1:18" x14ac:dyDescent="0.3">
      <c r="A458">
        <v>515</v>
      </c>
      <c r="B458">
        <v>3761703971</v>
      </c>
      <c r="C458" s="1">
        <v>45239</v>
      </c>
      <c r="D458" s="1" t="str">
        <f>TEXT(Table1[[#This Row],[publishedAt]],"MMM")</f>
        <v>Nov</v>
      </c>
      <c r="E458" s="1" t="str">
        <f>TEXT(Table1[[#This Row],[publishedAt]],"YYY")</f>
        <v>2023</v>
      </c>
      <c r="F458" t="s">
        <v>1346</v>
      </c>
      <c r="G458" t="s">
        <v>1347</v>
      </c>
      <c r="H458" t="s">
        <v>320</v>
      </c>
      <c r="I458">
        <v>200</v>
      </c>
      <c r="J458" t="s">
        <v>1348</v>
      </c>
      <c r="K458" t="s">
        <v>20</v>
      </c>
      <c r="L458" t="s">
        <v>83</v>
      </c>
      <c r="M458" t="s">
        <v>528</v>
      </c>
      <c r="N458" t="s">
        <v>94</v>
      </c>
      <c r="O458">
        <v>18540971</v>
      </c>
      <c r="P458" t="s">
        <v>24</v>
      </c>
      <c r="Q458" t="s">
        <v>25</v>
      </c>
      <c r="R458" t="s">
        <v>26</v>
      </c>
    </row>
    <row r="459" spans="1:18" x14ac:dyDescent="0.3">
      <c r="A459">
        <v>516</v>
      </c>
      <c r="B459">
        <v>3815115789</v>
      </c>
      <c r="C459" s="1">
        <v>45316</v>
      </c>
      <c r="D459" s="1" t="str">
        <f>TEXT(Table1[[#This Row],[publishedAt]],"MMM")</f>
        <v>Jan</v>
      </c>
      <c r="E459" s="1" t="str">
        <f>TEXT(Table1[[#This Row],[publishedAt]],"YYY")</f>
        <v>2024</v>
      </c>
      <c r="F459" t="s">
        <v>1168</v>
      </c>
      <c r="G459" t="s">
        <v>805</v>
      </c>
      <c r="H459" t="s">
        <v>38</v>
      </c>
      <c r="I459">
        <v>25</v>
      </c>
      <c r="J459" t="s">
        <v>1349</v>
      </c>
      <c r="K459" t="s">
        <v>20</v>
      </c>
      <c r="L459" t="s">
        <v>83</v>
      </c>
      <c r="M459" t="s">
        <v>1130</v>
      </c>
      <c r="N459" t="s">
        <v>180</v>
      </c>
      <c r="O459">
        <v>40439053</v>
      </c>
      <c r="P459" t="s">
        <v>161</v>
      </c>
      <c r="Q459" t="s">
        <v>105</v>
      </c>
      <c r="R459" t="s">
        <v>44</v>
      </c>
    </row>
    <row r="460" spans="1:18" x14ac:dyDescent="0.3">
      <c r="A460">
        <v>517</v>
      </c>
      <c r="B460">
        <v>3817784261</v>
      </c>
      <c r="C460" s="1">
        <v>45321</v>
      </c>
      <c r="D460" s="1" t="str">
        <f>TEXT(Table1[[#This Row],[publishedAt]],"MMM")</f>
        <v>Jan</v>
      </c>
      <c r="E460" s="1" t="str">
        <f>TEXT(Table1[[#This Row],[publishedAt]],"YYY")</f>
        <v>2024</v>
      </c>
      <c r="F460" t="s">
        <v>1350</v>
      </c>
      <c r="G460" t="s">
        <v>1351</v>
      </c>
      <c r="H460" t="s">
        <v>231</v>
      </c>
      <c r="I460">
        <v>137</v>
      </c>
      <c r="J460" t="s">
        <v>1352</v>
      </c>
      <c r="K460" t="s">
        <v>20</v>
      </c>
      <c r="L460" t="s">
        <v>516</v>
      </c>
      <c r="M460" t="s">
        <v>594</v>
      </c>
      <c r="N460" t="s">
        <v>85</v>
      </c>
      <c r="O460">
        <v>2190</v>
      </c>
      <c r="P460" t="s">
        <v>104</v>
      </c>
      <c r="Q460" t="s">
        <v>105</v>
      </c>
      <c r="R460" t="s">
        <v>44</v>
      </c>
    </row>
    <row r="461" spans="1:18" x14ac:dyDescent="0.3">
      <c r="A461">
        <v>518</v>
      </c>
      <c r="B461">
        <v>3814217680</v>
      </c>
      <c r="C461" s="1">
        <v>45322</v>
      </c>
      <c r="D461" s="1" t="str">
        <f>TEXT(Table1[[#This Row],[publishedAt]],"MMM")</f>
        <v>Jan</v>
      </c>
      <c r="E461" s="1" t="str">
        <f>TEXT(Table1[[#This Row],[publishedAt]],"YYY")</f>
        <v>2024</v>
      </c>
      <c r="F461" t="s">
        <v>1121</v>
      </c>
      <c r="G461" t="s">
        <v>1353</v>
      </c>
      <c r="H461" t="s">
        <v>209</v>
      </c>
      <c r="I461">
        <v>115</v>
      </c>
      <c r="J461" t="s">
        <v>1354</v>
      </c>
      <c r="K461" t="s">
        <v>20</v>
      </c>
      <c r="L461" t="s">
        <v>21</v>
      </c>
      <c r="M461" t="s">
        <v>217</v>
      </c>
      <c r="N461" t="s">
        <v>180</v>
      </c>
      <c r="O461">
        <v>13596042</v>
      </c>
      <c r="P461" t="s">
        <v>47</v>
      </c>
      <c r="Q461" t="s">
        <v>48</v>
      </c>
      <c r="R461" t="s">
        <v>44</v>
      </c>
    </row>
    <row r="462" spans="1:18" x14ac:dyDescent="0.3">
      <c r="A462">
        <v>519</v>
      </c>
      <c r="B462">
        <v>3803674535</v>
      </c>
      <c r="C462" s="1">
        <v>45308</v>
      </c>
      <c r="D462" s="1" t="str">
        <f>TEXT(Table1[[#This Row],[publishedAt]],"MMM")</f>
        <v>Jan</v>
      </c>
      <c r="E462" s="1" t="str">
        <f>TEXT(Table1[[#This Row],[publishedAt]],"YYY")</f>
        <v>2024</v>
      </c>
      <c r="F462" t="s">
        <v>1121</v>
      </c>
      <c r="G462" t="s">
        <v>1355</v>
      </c>
      <c r="H462" t="s">
        <v>45</v>
      </c>
      <c r="I462">
        <v>104</v>
      </c>
      <c r="J462" t="s">
        <v>1356</v>
      </c>
      <c r="K462" t="s">
        <v>20</v>
      </c>
      <c r="L462" t="s">
        <v>83</v>
      </c>
      <c r="M462" t="s">
        <v>1130</v>
      </c>
      <c r="N462" t="s">
        <v>1357</v>
      </c>
      <c r="O462">
        <v>4825484</v>
      </c>
      <c r="P462" t="s">
        <v>161</v>
      </c>
      <c r="Q462" t="s">
        <v>105</v>
      </c>
      <c r="R462" t="s">
        <v>26</v>
      </c>
    </row>
    <row r="463" spans="1:18" x14ac:dyDescent="0.3">
      <c r="A463">
        <v>520</v>
      </c>
      <c r="B463">
        <v>3761412702</v>
      </c>
      <c r="C463" s="1">
        <v>45246</v>
      </c>
      <c r="D463" s="1" t="str">
        <f>TEXT(Table1[[#This Row],[publishedAt]],"MMM")</f>
        <v>Nov</v>
      </c>
      <c r="E463" s="1" t="str">
        <f>TEXT(Table1[[#This Row],[publishedAt]],"YYY")</f>
        <v>2023</v>
      </c>
      <c r="F463" t="s">
        <v>1121</v>
      </c>
      <c r="G463" t="s">
        <v>1358</v>
      </c>
      <c r="H463" t="s">
        <v>320</v>
      </c>
      <c r="I463">
        <v>25</v>
      </c>
      <c r="J463" t="s">
        <v>1359</v>
      </c>
      <c r="K463" t="s">
        <v>20</v>
      </c>
      <c r="L463" t="s">
        <v>83</v>
      </c>
      <c r="M463" t="s">
        <v>1130</v>
      </c>
      <c r="N463" t="s">
        <v>23</v>
      </c>
      <c r="O463">
        <v>92561394</v>
      </c>
      <c r="P463" t="s">
        <v>254</v>
      </c>
      <c r="Q463" t="s">
        <v>183</v>
      </c>
      <c r="R463" t="s">
        <v>26</v>
      </c>
    </row>
    <row r="464" spans="1:18" x14ac:dyDescent="0.3">
      <c r="A464">
        <v>521</v>
      </c>
      <c r="B464">
        <v>3786704097</v>
      </c>
      <c r="C464" s="1">
        <v>45260</v>
      </c>
      <c r="D464" s="1" t="str">
        <f>TEXT(Table1[[#This Row],[publishedAt]],"MMM")</f>
        <v>Nov</v>
      </c>
      <c r="E464" s="1" t="str">
        <f>TEXT(Table1[[#This Row],[publishedAt]],"YYY")</f>
        <v>2023</v>
      </c>
      <c r="F464" t="s">
        <v>1137</v>
      </c>
      <c r="G464" t="s">
        <v>1360</v>
      </c>
      <c r="H464" t="s">
        <v>320</v>
      </c>
      <c r="I464">
        <v>48</v>
      </c>
      <c r="J464" t="s">
        <v>1361</v>
      </c>
      <c r="K464" t="s">
        <v>20</v>
      </c>
      <c r="L464" t="s">
        <v>21</v>
      </c>
      <c r="M464" t="s">
        <v>1130</v>
      </c>
      <c r="N464" t="s">
        <v>77</v>
      </c>
      <c r="O464">
        <v>100720608</v>
      </c>
      <c r="P464" t="s">
        <v>183</v>
      </c>
      <c r="Q464" t="s">
        <v>25</v>
      </c>
      <c r="R464" t="s">
        <v>26</v>
      </c>
    </row>
    <row r="465" spans="1:18" x14ac:dyDescent="0.3">
      <c r="A465">
        <v>522</v>
      </c>
      <c r="B465">
        <v>3816042077</v>
      </c>
      <c r="C465" s="1">
        <v>45322</v>
      </c>
      <c r="D465" s="1" t="str">
        <f>TEXT(Table1[[#This Row],[publishedAt]],"MMM")</f>
        <v>Jan</v>
      </c>
      <c r="E465" s="1" t="str">
        <f>TEXT(Table1[[#This Row],[publishedAt]],"YYY")</f>
        <v>2024</v>
      </c>
      <c r="F465" t="s">
        <v>1121</v>
      </c>
      <c r="G465" t="s">
        <v>1362</v>
      </c>
      <c r="H465" t="s">
        <v>209</v>
      </c>
      <c r="I465">
        <v>25</v>
      </c>
      <c r="J465" t="s">
        <v>1363</v>
      </c>
      <c r="K465" t="s">
        <v>20</v>
      </c>
      <c r="L465" t="s">
        <v>21</v>
      </c>
      <c r="M465" t="s">
        <v>217</v>
      </c>
      <c r="N465" t="s">
        <v>180</v>
      </c>
      <c r="O465">
        <v>79585698</v>
      </c>
      <c r="P465" t="s">
        <v>351</v>
      </c>
      <c r="Q465" t="s">
        <v>311</v>
      </c>
      <c r="R465" t="s">
        <v>44</v>
      </c>
    </row>
    <row r="466" spans="1:18" x14ac:dyDescent="0.3">
      <c r="A466">
        <v>523</v>
      </c>
      <c r="B466">
        <v>3814419793</v>
      </c>
      <c r="C466" s="1">
        <v>45322</v>
      </c>
      <c r="D466" s="1" t="str">
        <f>TEXT(Table1[[#This Row],[publishedAt]],"MMM")</f>
        <v>Jan</v>
      </c>
      <c r="E466" s="1" t="str">
        <f>TEXT(Table1[[#This Row],[publishedAt]],"YYY")</f>
        <v>2024</v>
      </c>
      <c r="F466" t="s">
        <v>1121</v>
      </c>
      <c r="G466" t="s">
        <v>1362</v>
      </c>
      <c r="H466" t="s">
        <v>209</v>
      </c>
      <c r="I466">
        <v>25</v>
      </c>
      <c r="J466" t="s">
        <v>1364</v>
      </c>
      <c r="K466" t="s">
        <v>20</v>
      </c>
      <c r="L466" t="s">
        <v>21</v>
      </c>
      <c r="M466" t="s">
        <v>217</v>
      </c>
      <c r="N466" t="s">
        <v>180</v>
      </c>
      <c r="O466">
        <v>79585698</v>
      </c>
      <c r="P466" t="s">
        <v>351</v>
      </c>
      <c r="Q466" t="s">
        <v>311</v>
      </c>
      <c r="R466" t="s">
        <v>44</v>
      </c>
    </row>
    <row r="467" spans="1:18" x14ac:dyDescent="0.3">
      <c r="A467">
        <v>524</v>
      </c>
      <c r="B467">
        <v>3820352418</v>
      </c>
      <c r="C467" s="1">
        <v>45083</v>
      </c>
      <c r="D467" s="1" t="str">
        <f>TEXT(Table1[[#This Row],[publishedAt]],"MMM")</f>
        <v>Jun</v>
      </c>
      <c r="E467" s="1" t="str">
        <f>TEXT(Table1[[#This Row],[publishedAt]],"YYY")</f>
        <v>2023</v>
      </c>
      <c r="F467" t="s">
        <v>1365</v>
      </c>
      <c r="G467" t="s">
        <v>1366</v>
      </c>
      <c r="H467" t="s">
        <v>51</v>
      </c>
      <c r="I467">
        <v>180</v>
      </c>
      <c r="J467" t="s">
        <v>1367</v>
      </c>
      <c r="K467" t="s">
        <v>20</v>
      </c>
      <c r="L467" t="s">
        <v>40</v>
      </c>
      <c r="M467" t="s">
        <v>84</v>
      </c>
      <c r="N467" t="s">
        <v>708</v>
      </c>
      <c r="O467">
        <v>3343540</v>
      </c>
      <c r="P467" t="s">
        <v>24</v>
      </c>
      <c r="Q467" t="s">
        <v>25</v>
      </c>
      <c r="R467" t="s">
        <v>44</v>
      </c>
    </row>
    <row r="468" spans="1:18" x14ac:dyDescent="0.3">
      <c r="A468">
        <v>525</v>
      </c>
      <c r="B468">
        <v>3820588404</v>
      </c>
      <c r="C468" s="1">
        <v>45083</v>
      </c>
      <c r="D468" s="1" t="str">
        <f>TEXT(Table1[[#This Row],[publishedAt]],"MMM")</f>
        <v>Jun</v>
      </c>
      <c r="E468" s="1" t="str">
        <f>TEXT(Table1[[#This Row],[publishedAt]],"YYY")</f>
        <v>2023</v>
      </c>
      <c r="F468" t="s">
        <v>1365</v>
      </c>
      <c r="G468" t="s">
        <v>1366</v>
      </c>
      <c r="H468" t="s">
        <v>1368</v>
      </c>
      <c r="I468">
        <v>43</v>
      </c>
      <c r="J468" t="s">
        <v>1369</v>
      </c>
      <c r="K468" t="s">
        <v>20</v>
      </c>
      <c r="L468" t="s">
        <v>40</v>
      </c>
      <c r="M468" t="s">
        <v>84</v>
      </c>
      <c r="N468" t="s">
        <v>708</v>
      </c>
      <c r="O468">
        <v>3343540</v>
      </c>
      <c r="P468" t="s">
        <v>24</v>
      </c>
      <c r="Q468" t="s">
        <v>25</v>
      </c>
      <c r="R468" t="s">
        <v>44</v>
      </c>
    </row>
    <row r="469" spans="1:18" x14ac:dyDescent="0.3">
      <c r="A469">
        <v>526</v>
      </c>
      <c r="B469">
        <v>3803650306</v>
      </c>
      <c r="C469" s="1">
        <v>45308</v>
      </c>
      <c r="D469" s="1" t="str">
        <f>TEXT(Table1[[#This Row],[publishedAt]],"MMM")</f>
        <v>Jan</v>
      </c>
      <c r="E469" s="1" t="str">
        <f>TEXT(Table1[[#This Row],[publishedAt]],"YYY")</f>
        <v>2024</v>
      </c>
      <c r="F469" t="s">
        <v>1370</v>
      </c>
      <c r="G469" t="s">
        <v>1371</v>
      </c>
      <c r="H469" t="s">
        <v>45</v>
      </c>
      <c r="I469">
        <v>137</v>
      </c>
      <c r="J469" t="s">
        <v>1372</v>
      </c>
      <c r="K469" t="s">
        <v>20</v>
      </c>
      <c r="L469" t="s">
        <v>83</v>
      </c>
      <c r="M469" t="s">
        <v>1373</v>
      </c>
      <c r="N469" t="s">
        <v>139</v>
      </c>
      <c r="O469">
        <v>1698401</v>
      </c>
      <c r="P469" t="s">
        <v>104</v>
      </c>
      <c r="Q469" t="s">
        <v>105</v>
      </c>
      <c r="R469" t="s">
        <v>26</v>
      </c>
    </row>
    <row r="470" spans="1:18" x14ac:dyDescent="0.3">
      <c r="A470">
        <v>527</v>
      </c>
      <c r="B470">
        <v>3808324133</v>
      </c>
      <c r="C470" s="1">
        <v>45314</v>
      </c>
      <c r="D470" s="1" t="str">
        <f>TEXT(Table1[[#This Row],[publishedAt]],"MMM")</f>
        <v>Jan</v>
      </c>
      <c r="E470" s="1" t="str">
        <f>TEXT(Table1[[#This Row],[publishedAt]],"YYY")</f>
        <v>2024</v>
      </c>
      <c r="F470" t="s">
        <v>1374</v>
      </c>
      <c r="G470" t="s">
        <v>1375</v>
      </c>
      <c r="H470" t="s">
        <v>38</v>
      </c>
      <c r="I470">
        <v>200</v>
      </c>
      <c r="J470" t="s">
        <v>1376</v>
      </c>
      <c r="K470" t="s">
        <v>20</v>
      </c>
      <c r="L470" t="s">
        <v>21</v>
      </c>
      <c r="M470" t="s">
        <v>217</v>
      </c>
      <c r="N470" t="s">
        <v>180</v>
      </c>
      <c r="O470">
        <v>35675124</v>
      </c>
      <c r="P470" t="s">
        <v>47</v>
      </c>
      <c r="Q470" t="s">
        <v>48</v>
      </c>
      <c r="R470" t="s">
        <v>44</v>
      </c>
    </row>
    <row r="471" spans="1:18" x14ac:dyDescent="0.3">
      <c r="A471">
        <v>528</v>
      </c>
      <c r="B471">
        <v>3815278035</v>
      </c>
      <c r="C471" s="1">
        <v>45323</v>
      </c>
      <c r="D471" s="1" t="str">
        <f>TEXT(Table1[[#This Row],[publishedAt]],"MMM")</f>
        <v>Feb</v>
      </c>
      <c r="E471" s="1" t="str">
        <f>TEXT(Table1[[#This Row],[publishedAt]],"YYY")</f>
        <v>2024</v>
      </c>
      <c r="F471" t="s">
        <v>1377</v>
      </c>
      <c r="G471" t="s">
        <v>1378</v>
      </c>
      <c r="H471" t="s">
        <v>146</v>
      </c>
      <c r="I471">
        <v>55</v>
      </c>
      <c r="J471" t="s">
        <v>1379</v>
      </c>
      <c r="K471" t="s">
        <v>20</v>
      </c>
      <c r="L471" t="s">
        <v>516</v>
      </c>
      <c r="M471" t="s">
        <v>1380</v>
      </c>
      <c r="N471" t="s">
        <v>41</v>
      </c>
      <c r="O471">
        <v>1043715</v>
      </c>
      <c r="P471" t="s">
        <v>135</v>
      </c>
      <c r="Q471" t="s">
        <v>136</v>
      </c>
      <c r="R471" t="s">
        <v>44</v>
      </c>
    </row>
    <row r="472" spans="1:18" x14ac:dyDescent="0.3">
      <c r="A472">
        <v>529</v>
      </c>
      <c r="B472">
        <v>3780817688</v>
      </c>
      <c r="C472" s="1">
        <v>45266</v>
      </c>
      <c r="D472" s="1" t="str">
        <f>TEXT(Table1[[#This Row],[publishedAt]],"MMM")</f>
        <v>Dec</v>
      </c>
      <c r="E472" s="1" t="str">
        <f>TEXT(Table1[[#This Row],[publishedAt]],"YYY")</f>
        <v>2023</v>
      </c>
      <c r="F472" t="s">
        <v>1374</v>
      </c>
      <c r="G472" t="s">
        <v>1381</v>
      </c>
      <c r="H472" t="s">
        <v>31</v>
      </c>
      <c r="I472">
        <v>200</v>
      </c>
      <c r="J472" t="s">
        <v>1382</v>
      </c>
      <c r="K472" t="s">
        <v>20</v>
      </c>
      <c r="L472" t="s">
        <v>83</v>
      </c>
      <c r="M472" t="s">
        <v>84</v>
      </c>
      <c r="N472" t="s">
        <v>94</v>
      </c>
      <c r="O472">
        <v>3312668</v>
      </c>
      <c r="P472" t="s">
        <v>95</v>
      </c>
      <c r="Q472" t="s">
        <v>96</v>
      </c>
      <c r="R472" t="s">
        <v>26</v>
      </c>
    </row>
    <row r="473" spans="1:18" x14ac:dyDescent="0.3">
      <c r="A473">
        <v>530</v>
      </c>
      <c r="B473">
        <v>3800093508</v>
      </c>
      <c r="C473" s="1">
        <v>45299</v>
      </c>
      <c r="D473" s="1" t="str">
        <f>TEXT(Table1[[#This Row],[publishedAt]],"MMM")</f>
        <v>Jan</v>
      </c>
      <c r="E473" s="1" t="str">
        <f>TEXT(Table1[[#This Row],[publishedAt]],"YYY")</f>
        <v>2024</v>
      </c>
      <c r="F473" t="s">
        <v>1383</v>
      </c>
      <c r="G473" t="s">
        <v>1384</v>
      </c>
      <c r="H473" t="s">
        <v>18</v>
      </c>
      <c r="I473">
        <v>200</v>
      </c>
      <c r="J473" t="s">
        <v>1385</v>
      </c>
      <c r="K473" t="s">
        <v>20</v>
      </c>
      <c r="L473" t="s">
        <v>21</v>
      </c>
      <c r="M473" t="s">
        <v>1380</v>
      </c>
      <c r="N473" t="s">
        <v>94</v>
      </c>
      <c r="O473">
        <v>2790400</v>
      </c>
      <c r="P473" t="s">
        <v>924</v>
      </c>
      <c r="Q473" t="s">
        <v>254</v>
      </c>
      <c r="R473" t="s">
        <v>26</v>
      </c>
    </row>
    <row r="474" spans="1:18" x14ac:dyDescent="0.3">
      <c r="A474">
        <v>531</v>
      </c>
      <c r="B474">
        <v>3815120499</v>
      </c>
      <c r="C474" s="1">
        <v>45316</v>
      </c>
      <c r="D474" s="1" t="str">
        <f>TEXT(Table1[[#This Row],[publishedAt]],"MMM")</f>
        <v>Jan</v>
      </c>
      <c r="E474" s="1" t="str">
        <f>TEXT(Table1[[#This Row],[publishedAt]],"YYY")</f>
        <v>2024</v>
      </c>
      <c r="F474" t="s">
        <v>1365</v>
      </c>
      <c r="G474" t="s">
        <v>790</v>
      </c>
      <c r="H474" t="s">
        <v>38</v>
      </c>
      <c r="I474">
        <v>25</v>
      </c>
      <c r="J474" t="s">
        <v>1386</v>
      </c>
      <c r="K474" t="s">
        <v>20</v>
      </c>
      <c r="L474" t="s">
        <v>83</v>
      </c>
      <c r="M474" t="s">
        <v>84</v>
      </c>
      <c r="N474" t="s">
        <v>792</v>
      </c>
      <c r="O474">
        <v>3374706</v>
      </c>
      <c r="P474" t="s">
        <v>955</v>
      </c>
      <c r="Q474" t="s">
        <v>105</v>
      </c>
      <c r="R474" t="s">
        <v>44</v>
      </c>
    </row>
    <row r="475" spans="1:18" x14ac:dyDescent="0.3">
      <c r="A475">
        <v>532</v>
      </c>
      <c r="B475">
        <v>3817328404</v>
      </c>
      <c r="C475" s="1">
        <v>45322</v>
      </c>
      <c r="D475" s="1" t="str">
        <f>TEXT(Table1[[#This Row],[publishedAt]],"MMM")</f>
        <v>Jan</v>
      </c>
      <c r="E475" s="1" t="str">
        <f>TEXT(Table1[[#This Row],[publishedAt]],"YYY")</f>
        <v>2024</v>
      </c>
      <c r="F475" t="s">
        <v>1387</v>
      </c>
      <c r="G475" t="s">
        <v>1388</v>
      </c>
      <c r="H475" t="s">
        <v>209</v>
      </c>
      <c r="I475">
        <v>200</v>
      </c>
      <c r="J475" t="s">
        <v>1389</v>
      </c>
      <c r="K475" t="s">
        <v>20</v>
      </c>
      <c r="L475" t="s">
        <v>83</v>
      </c>
      <c r="M475" t="s">
        <v>894</v>
      </c>
      <c r="N475" t="s">
        <v>916</v>
      </c>
      <c r="O475">
        <v>2645777</v>
      </c>
      <c r="P475" t="s">
        <v>47</v>
      </c>
      <c r="Q475" t="s">
        <v>48</v>
      </c>
      <c r="R475" t="s">
        <v>44</v>
      </c>
    </row>
    <row r="476" spans="1:18" x14ac:dyDescent="0.3">
      <c r="A476">
        <v>533</v>
      </c>
      <c r="B476">
        <v>3699952326</v>
      </c>
      <c r="C476" s="1">
        <v>45305</v>
      </c>
      <c r="D476" s="1" t="str">
        <f>TEXT(Table1[[#This Row],[publishedAt]],"MMM")</f>
        <v>Jan</v>
      </c>
      <c r="E476" s="1" t="str">
        <f>TEXT(Table1[[#This Row],[publishedAt]],"YYY")</f>
        <v>2024</v>
      </c>
      <c r="F476" t="s">
        <v>1390</v>
      </c>
      <c r="G476" t="s">
        <v>605</v>
      </c>
      <c r="H476" t="s">
        <v>45</v>
      </c>
      <c r="I476">
        <v>200</v>
      </c>
      <c r="J476" t="s">
        <v>1391</v>
      </c>
      <c r="K476" t="s">
        <v>20</v>
      </c>
      <c r="L476" t="s">
        <v>83</v>
      </c>
      <c r="M476" t="s">
        <v>1373</v>
      </c>
      <c r="N476" t="s">
        <v>41</v>
      </c>
      <c r="O476">
        <v>1377014</v>
      </c>
      <c r="P476" t="s">
        <v>24</v>
      </c>
      <c r="Q476" t="s">
        <v>25</v>
      </c>
      <c r="R476" t="s">
        <v>26</v>
      </c>
    </row>
    <row r="477" spans="1:18" x14ac:dyDescent="0.3">
      <c r="A477">
        <v>534</v>
      </c>
      <c r="B477">
        <v>3756029074</v>
      </c>
      <c r="C477" s="1">
        <v>45214</v>
      </c>
      <c r="D477" s="1" t="str">
        <f>TEXT(Table1[[#This Row],[publishedAt]],"MMM")</f>
        <v>Oct</v>
      </c>
      <c r="E477" s="1" t="str">
        <f>TEXT(Table1[[#This Row],[publishedAt]],"YYY")</f>
        <v>2023</v>
      </c>
      <c r="F477" t="s">
        <v>1365</v>
      </c>
      <c r="G477" t="s">
        <v>1392</v>
      </c>
      <c r="H477" t="s">
        <v>728</v>
      </c>
      <c r="I477">
        <v>200</v>
      </c>
      <c r="J477" t="s">
        <v>1393</v>
      </c>
      <c r="K477" t="s">
        <v>20</v>
      </c>
      <c r="L477" t="s">
        <v>83</v>
      </c>
      <c r="M477" t="s">
        <v>1380</v>
      </c>
      <c r="N477" t="s">
        <v>180</v>
      </c>
      <c r="O477">
        <v>28718046</v>
      </c>
      <c r="P477" t="s">
        <v>161</v>
      </c>
      <c r="Q477" t="s">
        <v>105</v>
      </c>
      <c r="R477" t="s">
        <v>26</v>
      </c>
    </row>
    <row r="478" spans="1:18" x14ac:dyDescent="0.3">
      <c r="A478">
        <v>535</v>
      </c>
      <c r="B478">
        <v>3781251413</v>
      </c>
      <c r="C478" s="1">
        <v>45309</v>
      </c>
      <c r="D478" s="1" t="str">
        <f>TEXT(Table1[[#This Row],[publishedAt]],"MMM")</f>
        <v>Jan</v>
      </c>
      <c r="E478" s="1" t="str">
        <f>TEXT(Table1[[#This Row],[publishedAt]],"YYY")</f>
        <v>2024</v>
      </c>
      <c r="F478" t="s">
        <v>1394</v>
      </c>
      <c r="G478" t="s">
        <v>605</v>
      </c>
      <c r="H478" t="s">
        <v>45</v>
      </c>
      <c r="I478">
        <v>200</v>
      </c>
      <c r="J478" t="s">
        <v>1395</v>
      </c>
      <c r="K478" t="s">
        <v>20</v>
      </c>
      <c r="L478" t="s">
        <v>83</v>
      </c>
      <c r="M478" t="s">
        <v>1373</v>
      </c>
      <c r="N478" t="s">
        <v>41</v>
      </c>
      <c r="O478">
        <v>1377014</v>
      </c>
      <c r="P478" t="s">
        <v>24</v>
      </c>
      <c r="Q478" t="s">
        <v>25</v>
      </c>
      <c r="R478" t="s">
        <v>26</v>
      </c>
    </row>
    <row r="479" spans="1:18" x14ac:dyDescent="0.3">
      <c r="A479">
        <v>536</v>
      </c>
      <c r="B479">
        <v>3820238424</v>
      </c>
      <c r="C479" s="1">
        <v>45083</v>
      </c>
      <c r="D479" s="1" t="str">
        <f>TEXT(Table1[[#This Row],[publishedAt]],"MMM")</f>
        <v>Jun</v>
      </c>
      <c r="E479" s="1" t="str">
        <f>TEXT(Table1[[#This Row],[publishedAt]],"YYY")</f>
        <v>2023</v>
      </c>
      <c r="F479" t="s">
        <v>1365</v>
      </c>
      <c r="G479" t="s">
        <v>1396</v>
      </c>
      <c r="H479" t="s">
        <v>383</v>
      </c>
      <c r="I479">
        <v>200</v>
      </c>
      <c r="J479" t="s">
        <v>1397</v>
      </c>
      <c r="K479" t="s">
        <v>20</v>
      </c>
      <c r="L479" t="s">
        <v>33</v>
      </c>
      <c r="M479" t="s">
        <v>1373</v>
      </c>
      <c r="N479" t="s">
        <v>828</v>
      </c>
      <c r="O479">
        <v>2964159</v>
      </c>
      <c r="P479" t="s">
        <v>95</v>
      </c>
      <c r="Q479" t="s">
        <v>96</v>
      </c>
      <c r="R479" t="s">
        <v>44</v>
      </c>
    </row>
    <row r="480" spans="1:18" x14ac:dyDescent="0.3">
      <c r="A480">
        <v>537</v>
      </c>
      <c r="B480">
        <v>3787796281</v>
      </c>
      <c r="C480" s="1">
        <v>45276</v>
      </c>
      <c r="D480" s="1" t="str">
        <f>TEXT(Table1[[#This Row],[publishedAt]],"MMM")</f>
        <v>Dec</v>
      </c>
      <c r="E480" s="1" t="str">
        <f>TEXT(Table1[[#This Row],[publishedAt]],"YYY")</f>
        <v>2023</v>
      </c>
      <c r="F480" t="s">
        <v>1365</v>
      </c>
      <c r="G480" t="s">
        <v>1398</v>
      </c>
      <c r="H480" t="s">
        <v>31</v>
      </c>
      <c r="I480">
        <v>200</v>
      </c>
      <c r="J480" t="s">
        <v>1399</v>
      </c>
      <c r="K480" t="s">
        <v>20</v>
      </c>
      <c r="L480" t="s">
        <v>83</v>
      </c>
      <c r="M480" t="s">
        <v>1380</v>
      </c>
      <c r="N480" t="s">
        <v>134</v>
      </c>
      <c r="O480">
        <v>4726783</v>
      </c>
      <c r="P480" t="s">
        <v>24</v>
      </c>
      <c r="Q480" t="s">
        <v>25</v>
      </c>
      <c r="R480" t="s">
        <v>26</v>
      </c>
    </row>
    <row r="481" spans="1:18" x14ac:dyDescent="0.3">
      <c r="A481">
        <v>538</v>
      </c>
      <c r="B481">
        <v>3813050140</v>
      </c>
      <c r="C481" s="1">
        <v>45320</v>
      </c>
      <c r="D481" s="1" t="str">
        <f>TEXT(Table1[[#This Row],[publishedAt]],"MMM")</f>
        <v>Jan</v>
      </c>
      <c r="E481" s="1" t="str">
        <f>TEXT(Table1[[#This Row],[publishedAt]],"YYY")</f>
        <v>2024</v>
      </c>
      <c r="F481" t="s">
        <v>1365</v>
      </c>
      <c r="G481" t="s">
        <v>1400</v>
      </c>
      <c r="H481" t="s">
        <v>102</v>
      </c>
      <c r="I481">
        <v>135</v>
      </c>
      <c r="J481" t="s">
        <v>1401</v>
      </c>
      <c r="K481" t="s">
        <v>20</v>
      </c>
      <c r="L481" t="s">
        <v>83</v>
      </c>
      <c r="M481" t="s">
        <v>1380</v>
      </c>
      <c r="N481" t="s">
        <v>1402</v>
      </c>
      <c r="O481">
        <v>2089060</v>
      </c>
      <c r="P481" t="s">
        <v>1403</v>
      </c>
      <c r="Q481" t="s">
        <v>25</v>
      </c>
      <c r="R481" t="s">
        <v>44</v>
      </c>
    </row>
    <row r="482" spans="1:18" x14ac:dyDescent="0.3">
      <c r="A482">
        <v>539</v>
      </c>
      <c r="B482">
        <v>3815217629</v>
      </c>
      <c r="C482" s="1">
        <v>45323</v>
      </c>
      <c r="D482" s="1" t="str">
        <f>TEXT(Table1[[#This Row],[publishedAt]],"MMM")</f>
        <v>Feb</v>
      </c>
      <c r="E482" s="1" t="str">
        <f>TEXT(Table1[[#This Row],[publishedAt]],"YYY")</f>
        <v>2024</v>
      </c>
      <c r="F482" t="s">
        <v>1365</v>
      </c>
      <c r="G482" t="s">
        <v>1404</v>
      </c>
      <c r="H482" t="s">
        <v>146</v>
      </c>
      <c r="I482">
        <v>200</v>
      </c>
      <c r="J482" t="s">
        <v>1405</v>
      </c>
      <c r="K482" t="s">
        <v>20</v>
      </c>
      <c r="L482" t="s">
        <v>21</v>
      </c>
      <c r="M482" t="s">
        <v>217</v>
      </c>
      <c r="N482" t="s">
        <v>180</v>
      </c>
      <c r="O482">
        <v>96431791</v>
      </c>
      <c r="P482" t="s">
        <v>47</v>
      </c>
      <c r="Q482" t="s">
        <v>48</v>
      </c>
      <c r="R482" t="s">
        <v>44</v>
      </c>
    </row>
    <row r="483" spans="1:18" x14ac:dyDescent="0.3">
      <c r="A483">
        <v>540</v>
      </c>
      <c r="B483">
        <v>3820242150</v>
      </c>
      <c r="C483" s="1">
        <v>45083</v>
      </c>
      <c r="D483" s="1" t="str">
        <f>TEXT(Table1[[#This Row],[publishedAt]],"MMM")</f>
        <v>Jun</v>
      </c>
      <c r="E483" s="1" t="str">
        <f>TEXT(Table1[[#This Row],[publishedAt]],"YYY")</f>
        <v>2023</v>
      </c>
      <c r="F483" t="s">
        <v>1365</v>
      </c>
      <c r="G483" t="s">
        <v>1396</v>
      </c>
      <c r="H483" t="s">
        <v>383</v>
      </c>
      <c r="I483">
        <v>200</v>
      </c>
      <c r="J483" t="s">
        <v>1397</v>
      </c>
      <c r="K483" t="s">
        <v>20</v>
      </c>
      <c r="L483" t="s">
        <v>33</v>
      </c>
      <c r="M483" t="s">
        <v>1373</v>
      </c>
      <c r="N483" t="s">
        <v>828</v>
      </c>
      <c r="O483">
        <v>2964159</v>
      </c>
      <c r="P483" t="s">
        <v>95</v>
      </c>
      <c r="Q483" t="s">
        <v>96</v>
      </c>
      <c r="R483" t="s">
        <v>44</v>
      </c>
    </row>
    <row r="484" spans="1:18" x14ac:dyDescent="0.3">
      <c r="A484">
        <v>541</v>
      </c>
      <c r="B484">
        <v>3631635963</v>
      </c>
      <c r="C484" s="1">
        <v>45085</v>
      </c>
      <c r="D484" s="1" t="str">
        <f>TEXT(Table1[[#This Row],[publishedAt]],"MMM")</f>
        <v>Jun</v>
      </c>
      <c r="E484" s="1" t="str">
        <f>TEXT(Table1[[#This Row],[publishedAt]],"YYY")</f>
        <v>2023</v>
      </c>
      <c r="F484" t="s">
        <v>1374</v>
      </c>
      <c r="G484" t="s">
        <v>1406</v>
      </c>
      <c r="H484" t="s">
        <v>499</v>
      </c>
      <c r="I484">
        <v>200</v>
      </c>
      <c r="J484" t="s">
        <v>1407</v>
      </c>
      <c r="K484" t="s">
        <v>20</v>
      </c>
      <c r="L484" t="s">
        <v>83</v>
      </c>
      <c r="M484" t="s">
        <v>84</v>
      </c>
      <c r="N484" t="s">
        <v>180</v>
      </c>
      <c r="O484">
        <v>2534</v>
      </c>
      <c r="P484" t="s">
        <v>104</v>
      </c>
      <c r="Q484" t="s">
        <v>105</v>
      </c>
      <c r="R484" t="s">
        <v>26</v>
      </c>
    </row>
    <row r="485" spans="1:18" x14ac:dyDescent="0.3">
      <c r="A485">
        <v>542</v>
      </c>
      <c r="B485">
        <v>3797688763</v>
      </c>
      <c r="C485" s="1">
        <v>45316</v>
      </c>
      <c r="D485" s="1" t="str">
        <f>TEXT(Table1[[#This Row],[publishedAt]],"MMM")</f>
        <v>Jan</v>
      </c>
      <c r="E485" s="1" t="str">
        <f>TEXT(Table1[[#This Row],[publishedAt]],"YYY")</f>
        <v>2024</v>
      </c>
      <c r="F485" t="s">
        <v>1394</v>
      </c>
      <c r="G485" t="s">
        <v>605</v>
      </c>
      <c r="H485" t="s">
        <v>38</v>
      </c>
      <c r="I485">
        <v>180</v>
      </c>
      <c r="J485" t="s">
        <v>1408</v>
      </c>
      <c r="K485" t="s">
        <v>20</v>
      </c>
      <c r="L485" t="s">
        <v>83</v>
      </c>
      <c r="M485" t="s">
        <v>1373</v>
      </c>
      <c r="N485" t="s">
        <v>41</v>
      </c>
      <c r="O485">
        <v>1377014</v>
      </c>
      <c r="P485" t="s">
        <v>24</v>
      </c>
      <c r="Q485" t="s">
        <v>25</v>
      </c>
      <c r="R485" t="s">
        <v>44</v>
      </c>
    </row>
    <row r="486" spans="1:18" x14ac:dyDescent="0.3">
      <c r="A486">
        <v>543</v>
      </c>
      <c r="B486">
        <v>3820323540</v>
      </c>
      <c r="C486" s="1">
        <v>45083</v>
      </c>
      <c r="D486" s="1" t="str">
        <f>TEXT(Table1[[#This Row],[publishedAt]],"MMM")</f>
        <v>Jun</v>
      </c>
      <c r="E486" s="1" t="str">
        <f>TEXT(Table1[[#This Row],[publishedAt]],"YYY")</f>
        <v>2023</v>
      </c>
      <c r="F486" t="s">
        <v>1365</v>
      </c>
      <c r="G486" t="s">
        <v>1409</v>
      </c>
      <c r="H486" t="s">
        <v>113</v>
      </c>
      <c r="I486">
        <v>200</v>
      </c>
      <c r="J486" t="s">
        <v>1410</v>
      </c>
      <c r="K486" t="s">
        <v>20</v>
      </c>
      <c r="L486" t="s">
        <v>83</v>
      </c>
      <c r="M486" t="s">
        <v>1380</v>
      </c>
      <c r="N486" t="s">
        <v>1078</v>
      </c>
      <c r="O486">
        <v>14621911</v>
      </c>
      <c r="P486" t="s">
        <v>24</v>
      </c>
      <c r="Q486" t="s">
        <v>25</v>
      </c>
      <c r="R486" t="s">
        <v>44</v>
      </c>
    </row>
    <row r="487" spans="1:18" x14ac:dyDescent="0.3">
      <c r="A487">
        <v>544</v>
      </c>
      <c r="B487">
        <v>3799104185</v>
      </c>
      <c r="C487" s="1">
        <v>45317</v>
      </c>
      <c r="D487" s="1" t="str">
        <f>TEXT(Table1[[#This Row],[publishedAt]],"MMM")</f>
        <v>Jan</v>
      </c>
      <c r="E487" s="1" t="str">
        <f>TEXT(Table1[[#This Row],[publishedAt]],"YYY")</f>
        <v>2024</v>
      </c>
      <c r="F487" t="s">
        <v>1394</v>
      </c>
      <c r="G487" t="s">
        <v>605</v>
      </c>
      <c r="H487" t="s">
        <v>38</v>
      </c>
      <c r="I487">
        <v>110</v>
      </c>
      <c r="J487" t="s">
        <v>1411</v>
      </c>
      <c r="K487" t="s">
        <v>20</v>
      </c>
      <c r="L487" t="s">
        <v>83</v>
      </c>
      <c r="M487" t="s">
        <v>1373</v>
      </c>
      <c r="N487" t="s">
        <v>41</v>
      </c>
      <c r="O487">
        <v>1377014</v>
      </c>
      <c r="P487" t="s">
        <v>135</v>
      </c>
      <c r="Q487" t="s">
        <v>136</v>
      </c>
      <c r="R487" t="s">
        <v>44</v>
      </c>
    </row>
    <row r="488" spans="1:18" x14ac:dyDescent="0.3">
      <c r="A488">
        <v>545</v>
      </c>
      <c r="B488">
        <v>3820239513</v>
      </c>
      <c r="C488" s="1">
        <v>45083</v>
      </c>
      <c r="D488" s="1" t="str">
        <f>TEXT(Table1[[#This Row],[publishedAt]],"MMM")</f>
        <v>Jun</v>
      </c>
      <c r="E488" s="1" t="str">
        <f>TEXT(Table1[[#This Row],[publishedAt]],"YYY")</f>
        <v>2023</v>
      </c>
      <c r="F488" t="s">
        <v>1412</v>
      </c>
      <c r="G488" t="s">
        <v>1108</v>
      </c>
      <c r="H488" t="s">
        <v>383</v>
      </c>
      <c r="I488">
        <v>178</v>
      </c>
      <c r="J488" t="s">
        <v>1413</v>
      </c>
      <c r="K488" t="s">
        <v>20</v>
      </c>
      <c r="L488" t="s">
        <v>83</v>
      </c>
      <c r="M488" t="s">
        <v>1414</v>
      </c>
      <c r="N488" t="s">
        <v>1415</v>
      </c>
      <c r="O488">
        <v>164809</v>
      </c>
      <c r="P488" t="s">
        <v>130</v>
      </c>
      <c r="Q488" t="s">
        <v>25</v>
      </c>
      <c r="R488" t="s">
        <v>44</v>
      </c>
    </row>
    <row r="489" spans="1:18" x14ac:dyDescent="0.3">
      <c r="A489">
        <v>546</v>
      </c>
      <c r="B489">
        <v>3816677392</v>
      </c>
      <c r="C489" s="1">
        <v>45320</v>
      </c>
      <c r="D489" s="1" t="str">
        <f>TEXT(Table1[[#This Row],[publishedAt]],"MMM")</f>
        <v>Jan</v>
      </c>
      <c r="E489" s="1" t="str">
        <f>TEXT(Table1[[#This Row],[publishedAt]],"YYY")</f>
        <v>2024</v>
      </c>
      <c r="F489" t="s">
        <v>1394</v>
      </c>
      <c r="G489" t="s">
        <v>605</v>
      </c>
      <c r="H489" t="s">
        <v>102</v>
      </c>
      <c r="I489">
        <v>86</v>
      </c>
      <c r="J489" t="s">
        <v>1416</v>
      </c>
      <c r="K489" t="s">
        <v>20</v>
      </c>
      <c r="L489" t="s">
        <v>83</v>
      </c>
      <c r="M489" t="s">
        <v>1373</v>
      </c>
      <c r="N489" t="s">
        <v>41</v>
      </c>
      <c r="O489">
        <v>1377014</v>
      </c>
      <c r="P489" t="s">
        <v>135</v>
      </c>
      <c r="Q489" t="s">
        <v>136</v>
      </c>
      <c r="R489" t="s">
        <v>44</v>
      </c>
    </row>
    <row r="490" spans="1:18" x14ac:dyDescent="0.3">
      <c r="A490">
        <v>547</v>
      </c>
      <c r="B490">
        <v>3815121309</v>
      </c>
      <c r="C490" s="1">
        <v>45316</v>
      </c>
      <c r="D490" s="1" t="str">
        <f>TEXT(Table1[[#This Row],[publishedAt]],"MMM")</f>
        <v>Jan</v>
      </c>
      <c r="E490" s="1" t="str">
        <f>TEXT(Table1[[#This Row],[publishedAt]],"YYY")</f>
        <v>2024</v>
      </c>
      <c r="F490" t="s">
        <v>1365</v>
      </c>
      <c r="G490" t="s">
        <v>1417</v>
      </c>
      <c r="H490" t="s">
        <v>38</v>
      </c>
      <c r="I490">
        <v>46</v>
      </c>
      <c r="J490" t="s">
        <v>1418</v>
      </c>
      <c r="K490" t="s">
        <v>20</v>
      </c>
      <c r="L490" t="s">
        <v>83</v>
      </c>
      <c r="M490" t="s">
        <v>243</v>
      </c>
      <c r="N490" t="s">
        <v>287</v>
      </c>
      <c r="O490">
        <v>13357095</v>
      </c>
      <c r="P490" t="s">
        <v>95</v>
      </c>
      <c r="Q490" t="s">
        <v>96</v>
      </c>
      <c r="R490" t="s">
        <v>44</v>
      </c>
    </row>
    <row r="491" spans="1:18" x14ac:dyDescent="0.3">
      <c r="A491">
        <v>548</v>
      </c>
      <c r="B491">
        <v>3752316580</v>
      </c>
      <c r="C491" s="1">
        <v>45237</v>
      </c>
      <c r="D491" s="1" t="str">
        <f>TEXT(Table1[[#This Row],[publishedAt]],"MMM")</f>
        <v>Nov</v>
      </c>
      <c r="E491" s="1" t="str">
        <f>TEXT(Table1[[#This Row],[publishedAt]],"YYY")</f>
        <v>2023</v>
      </c>
      <c r="F491" t="s">
        <v>1374</v>
      </c>
      <c r="G491" t="s">
        <v>316</v>
      </c>
      <c r="H491" t="s">
        <v>320</v>
      </c>
      <c r="I491">
        <v>200</v>
      </c>
      <c r="J491" t="s">
        <v>1419</v>
      </c>
      <c r="K491" t="s">
        <v>20</v>
      </c>
      <c r="L491" t="s">
        <v>40</v>
      </c>
      <c r="M491" t="s">
        <v>1380</v>
      </c>
      <c r="N491" t="s">
        <v>180</v>
      </c>
      <c r="O491">
        <v>71740235</v>
      </c>
      <c r="P491" t="s">
        <v>24</v>
      </c>
      <c r="Q491" t="s">
        <v>25</v>
      </c>
      <c r="R491" t="s">
        <v>26</v>
      </c>
    </row>
    <row r="492" spans="1:18" x14ac:dyDescent="0.3">
      <c r="A492">
        <v>549</v>
      </c>
      <c r="B492">
        <v>3797687761</v>
      </c>
      <c r="C492" s="1">
        <v>45316</v>
      </c>
      <c r="D492" s="1" t="str">
        <f>TEXT(Table1[[#This Row],[publishedAt]],"MMM")</f>
        <v>Jan</v>
      </c>
      <c r="E492" s="1" t="str">
        <f>TEXT(Table1[[#This Row],[publishedAt]],"YYY")</f>
        <v>2024</v>
      </c>
      <c r="F492" t="s">
        <v>1420</v>
      </c>
      <c r="G492" t="s">
        <v>605</v>
      </c>
      <c r="H492" t="s">
        <v>38</v>
      </c>
      <c r="I492">
        <v>130</v>
      </c>
      <c r="J492" t="s">
        <v>1421</v>
      </c>
      <c r="K492" t="s">
        <v>20</v>
      </c>
      <c r="L492" t="s">
        <v>83</v>
      </c>
      <c r="M492" t="s">
        <v>1373</v>
      </c>
      <c r="N492" t="s">
        <v>41</v>
      </c>
      <c r="O492">
        <v>1377014</v>
      </c>
      <c r="P492" t="s">
        <v>24</v>
      </c>
      <c r="Q492" t="s">
        <v>25</v>
      </c>
      <c r="R492" t="s">
        <v>44</v>
      </c>
    </row>
    <row r="493" spans="1:18" x14ac:dyDescent="0.3">
      <c r="A493">
        <v>550</v>
      </c>
      <c r="B493">
        <v>3815640357</v>
      </c>
      <c r="C493" s="1">
        <v>45083</v>
      </c>
      <c r="D493" s="1" t="str">
        <f>TEXT(Table1[[#This Row],[publishedAt]],"MMM")</f>
        <v>Jun</v>
      </c>
      <c r="E493" s="1" t="str">
        <f>TEXT(Table1[[#This Row],[publishedAt]],"YYY")</f>
        <v>2023</v>
      </c>
      <c r="F493" t="s">
        <v>1365</v>
      </c>
      <c r="G493" t="s">
        <v>1422</v>
      </c>
      <c r="H493" t="s">
        <v>450</v>
      </c>
      <c r="I493">
        <v>167</v>
      </c>
      <c r="J493" t="s">
        <v>1423</v>
      </c>
      <c r="K493" t="s">
        <v>20</v>
      </c>
      <c r="L493" t="s">
        <v>21</v>
      </c>
      <c r="M493" t="s">
        <v>217</v>
      </c>
      <c r="N493" t="s">
        <v>180</v>
      </c>
      <c r="O493">
        <v>68137115</v>
      </c>
      <c r="P493" t="s">
        <v>95</v>
      </c>
      <c r="Q493" t="s">
        <v>96</v>
      </c>
      <c r="R493" t="s">
        <v>44</v>
      </c>
    </row>
    <row r="494" spans="1:18" x14ac:dyDescent="0.3">
      <c r="A494">
        <v>551</v>
      </c>
      <c r="B494">
        <v>3808465627</v>
      </c>
      <c r="C494" s="1">
        <v>45308</v>
      </c>
      <c r="D494" s="1" t="str">
        <f>TEXT(Table1[[#This Row],[publishedAt]],"MMM")</f>
        <v>Jan</v>
      </c>
      <c r="E494" s="1" t="str">
        <f>TEXT(Table1[[#This Row],[publishedAt]],"YYY")</f>
        <v>2024</v>
      </c>
      <c r="F494" t="s">
        <v>1420</v>
      </c>
      <c r="G494" t="s">
        <v>605</v>
      </c>
      <c r="H494" t="s">
        <v>45</v>
      </c>
      <c r="I494">
        <v>40</v>
      </c>
      <c r="J494" t="s">
        <v>1424</v>
      </c>
      <c r="K494" t="s">
        <v>20</v>
      </c>
      <c r="L494" t="s">
        <v>83</v>
      </c>
      <c r="M494" t="s">
        <v>1373</v>
      </c>
      <c r="N494" t="s">
        <v>41</v>
      </c>
      <c r="O494">
        <v>1377014</v>
      </c>
      <c r="P494" t="s">
        <v>24</v>
      </c>
      <c r="Q494" t="s">
        <v>25</v>
      </c>
      <c r="R494" t="s">
        <v>26</v>
      </c>
    </row>
    <row r="495" spans="1:18" x14ac:dyDescent="0.3">
      <c r="A495">
        <v>552</v>
      </c>
      <c r="B495">
        <v>3754814020</v>
      </c>
      <c r="C495" s="1">
        <v>45322</v>
      </c>
      <c r="D495" s="1" t="str">
        <f>TEXT(Table1[[#This Row],[publishedAt]],"MMM")</f>
        <v>Jan</v>
      </c>
      <c r="E495" s="1" t="str">
        <f>TEXT(Table1[[#This Row],[publishedAt]],"YYY")</f>
        <v>2024</v>
      </c>
      <c r="F495" t="s">
        <v>1420</v>
      </c>
      <c r="G495" t="s">
        <v>605</v>
      </c>
      <c r="H495" t="s">
        <v>209</v>
      </c>
      <c r="I495">
        <v>200</v>
      </c>
      <c r="J495" t="s">
        <v>1425</v>
      </c>
      <c r="K495" t="s">
        <v>20</v>
      </c>
      <c r="L495" t="s">
        <v>83</v>
      </c>
      <c r="M495" t="s">
        <v>1373</v>
      </c>
      <c r="N495" t="s">
        <v>41</v>
      </c>
      <c r="O495">
        <v>1377014</v>
      </c>
      <c r="P495" t="s">
        <v>24</v>
      </c>
      <c r="Q495" t="s">
        <v>25</v>
      </c>
      <c r="R495" t="s">
        <v>44</v>
      </c>
    </row>
    <row r="496" spans="1:18" x14ac:dyDescent="0.3">
      <c r="A496">
        <v>553</v>
      </c>
      <c r="B496">
        <v>3818782197</v>
      </c>
      <c r="C496" s="1">
        <v>45308</v>
      </c>
      <c r="D496" s="1" t="str">
        <f>TEXT(Table1[[#This Row],[publishedAt]],"MMM")</f>
        <v>Jan</v>
      </c>
      <c r="E496" s="1" t="str">
        <f>TEXT(Table1[[#This Row],[publishedAt]],"YYY")</f>
        <v>2024</v>
      </c>
      <c r="F496" t="s">
        <v>1365</v>
      </c>
      <c r="G496" t="s">
        <v>1426</v>
      </c>
      <c r="H496" t="s">
        <v>45</v>
      </c>
      <c r="I496">
        <v>25</v>
      </c>
      <c r="J496" t="s">
        <v>1427</v>
      </c>
      <c r="K496" t="s">
        <v>20</v>
      </c>
      <c r="L496" t="s">
        <v>83</v>
      </c>
      <c r="M496" t="s">
        <v>1380</v>
      </c>
      <c r="N496" t="s">
        <v>176</v>
      </c>
      <c r="O496">
        <v>77768126</v>
      </c>
      <c r="P496" t="s">
        <v>24</v>
      </c>
      <c r="Q496" t="s">
        <v>25</v>
      </c>
      <c r="R496" t="s">
        <v>26</v>
      </c>
    </row>
    <row r="497" spans="1:18" x14ac:dyDescent="0.3">
      <c r="A497">
        <v>554</v>
      </c>
      <c r="B497">
        <v>3820308130</v>
      </c>
      <c r="C497" s="1">
        <v>45299</v>
      </c>
      <c r="D497" s="1" t="str">
        <f>TEXT(Table1[[#This Row],[publishedAt]],"MMM")</f>
        <v>Jan</v>
      </c>
      <c r="E497" s="1" t="str">
        <f>TEXT(Table1[[#This Row],[publishedAt]],"YYY")</f>
        <v>2024</v>
      </c>
      <c r="F497" t="s">
        <v>1428</v>
      </c>
      <c r="G497" t="s">
        <v>1429</v>
      </c>
      <c r="H497" t="s">
        <v>18</v>
      </c>
      <c r="I497">
        <v>25</v>
      </c>
      <c r="J497" t="s">
        <v>1430</v>
      </c>
      <c r="K497" t="s">
        <v>20</v>
      </c>
      <c r="L497" t="s">
        <v>83</v>
      </c>
      <c r="M497" t="s">
        <v>1380</v>
      </c>
      <c r="N497" t="s">
        <v>943</v>
      </c>
      <c r="O497">
        <v>42842637</v>
      </c>
      <c r="P497" t="s">
        <v>183</v>
      </c>
      <c r="Q497" t="s">
        <v>25</v>
      </c>
      <c r="R497" t="s">
        <v>26</v>
      </c>
    </row>
    <row r="498" spans="1:18" x14ac:dyDescent="0.3">
      <c r="A498">
        <v>555</v>
      </c>
      <c r="B498">
        <v>3814240976</v>
      </c>
      <c r="C498" s="1">
        <v>45322</v>
      </c>
      <c r="D498" s="1" t="str">
        <f>TEXT(Table1[[#This Row],[publishedAt]],"MMM")</f>
        <v>Jan</v>
      </c>
      <c r="E498" s="1" t="str">
        <f>TEXT(Table1[[#This Row],[publishedAt]],"YYY")</f>
        <v>2024</v>
      </c>
      <c r="F498" t="s">
        <v>1365</v>
      </c>
      <c r="G498" t="s">
        <v>1431</v>
      </c>
      <c r="H498" t="s">
        <v>209</v>
      </c>
      <c r="I498">
        <v>200</v>
      </c>
      <c r="J498" t="s">
        <v>1432</v>
      </c>
      <c r="K498" t="s">
        <v>20</v>
      </c>
      <c r="L498" t="s">
        <v>89</v>
      </c>
      <c r="M498" t="s">
        <v>1373</v>
      </c>
      <c r="N498" t="s">
        <v>389</v>
      </c>
      <c r="O498">
        <v>13211669</v>
      </c>
      <c r="P498" t="s">
        <v>351</v>
      </c>
      <c r="Q498" t="s">
        <v>311</v>
      </c>
      <c r="R498" t="s">
        <v>44</v>
      </c>
    </row>
    <row r="499" spans="1:18" x14ac:dyDescent="0.3">
      <c r="A499">
        <v>556</v>
      </c>
      <c r="B499">
        <v>3806966293</v>
      </c>
      <c r="C499" s="1">
        <v>45286</v>
      </c>
      <c r="D499" s="1" t="str">
        <f>TEXT(Table1[[#This Row],[publishedAt]],"MMM")</f>
        <v>Dec</v>
      </c>
      <c r="E499" s="1" t="str">
        <f>TEXT(Table1[[#This Row],[publishedAt]],"YYY")</f>
        <v>2023</v>
      </c>
      <c r="F499" t="s">
        <v>1374</v>
      </c>
      <c r="G499" t="s">
        <v>1433</v>
      </c>
      <c r="H499" t="s">
        <v>31</v>
      </c>
      <c r="I499">
        <v>40</v>
      </c>
      <c r="J499" t="s">
        <v>1434</v>
      </c>
      <c r="K499" t="s">
        <v>20</v>
      </c>
      <c r="L499" t="s">
        <v>21</v>
      </c>
      <c r="M499" t="s">
        <v>1373</v>
      </c>
      <c r="N499" t="s">
        <v>1435</v>
      </c>
      <c r="O499">
        <v>78087354</v>
      </c>
      <c r="P499" t="s">
        <v>1316</v>
      </c>
      <c r="Q499" t="s">
        <v>731</v>
      </c>
      <c r="R499" t="s">
        <v>26</v>
      </c>
    </row>
    <row r="500" spans="1:18" x14ac:dyDescent="0.3">
      <c r="A500">
        <v>557</v>
      </c>
      <c r="B500">
        <v>3818780757</v>
      </c>
      <c r="C500" s="1">
        <v>45301</v>
      </c>
      <c r="D500" s="1" t="str">
        <f>TEXT(Table1[[#This Row],[publishedAt]],"MMM")</f>
        <v>Jan</v>
      </c>
      <c r="E500" s="1" t="str">
        <f>TEXT(Table1[[#This Row],[publishedAt]],"YYY")</f>
        <v>2024</v>
      </c>
      <c r="F500" t="s">
        <v>1365</v>
      </c>
      <c r="G500" t="s">
        <v>1436</v>
      </c>
      <c r="H500" t="s">
        <v>18</v>
      </c>
      <c r="I500">
        <v>26</v>
      </c>
      <c r="J500" t="s">
        <v>1437</v>
      </c>
      <c r="K500" t="s">
        <v>20</v>
      </c>
      <c r="L500" t="s">
        <v>83</v>
      </c>
      <c r="M500" t="s">
        <v>1380</v>
      </c>
      <c r="N500" t="s">
        <v>271</v>
      </c>
      <c r="O500">
        <v>13328177</v>
      </c>
      <c r="P500" t="s">
        <v>104</v>
      </c>
      <c r="Q500" t="s">
        <v>105</v>
      </c>
      <c r="R500" t="s">
        <v>26</v>
      </c>
    </row>
    <row r="501" spans="1:18" x14ac:dyDescent="0.3">
      <c r="A501">
        <v>558</v>
      </c>
      <c r="B501">
        <v>3796161941</v>
      </c>
      <c r="C501" s="1">
        <v>45315</v>
      </c>
      <c r="D501" s="1" t="str">
        <f>TEXT(Table1[[#This Row],[publishedAt]],"MMM")</f>
        <v>Jan</v>
      </c>
      <c r="E501" s="1" t="str">
        <f>TEXT(Table1[[#This Row],[publishedAt]],"YYY")</f>
        <v>2024</v>
      </c>
      <c r="F501" t="s">
        <v>1438</v>
      </c>
      <c r="G501" t="s">
        <v>1439</v>
      </c>
      <c r="H501" t="s">
        <v>38</v>
      </c>
      <c r="I501">
        <v>179</v>
      </c>
      <c r="J501" t="s">
        <v>1440</v>
      </c>
      <c r="K501" t="s">
        <v>20</v>
      </c>
      <c r="L501" t="s">
        <v>83</v>
      </c>
      <c r="M501" t="s">
        <v>894</v>
      </c>
      <c r="N501" t="s">
        <v>1441</v>
      </c>
      <c r="O501">
        <v>2644051</v>
      </c>
      <c r="P501" t="s">
        <v>35</v>
      </c>
      <c r="Q501" t="s">
        <v>25</v>
      </c>
      <c r="R501" t="s">
        <v>44</v>
      </c>
    </row>
    <row r="502" spans="1:18" x14ac:dyDescent="0.3">
      <c r="A502">
        <v>559</v>
      </c>
      <c r="B502">
        <v>3601877638</v>
      </c>
      <c r="C502" s="1">
        <v>45304</v>
      </c>
      <c r="D502" s="1" t="str">
        <f>TEXT(Table1[[#This Row],[publishedAt]],"MMM")</f>
        <v>Jan</v>
      </c>
      <c r="E502" s="1" t="str">
        <f>TEXT(Table1[[#This Row],[publishedAt]],"YYY")</f>
        <v>2024</v>
      </c>
      <c r="F502" t="s">
        <v>1394</v>
      </c>
      <c r="G502" t="s">
        <v>605</v>
      </c>
      <c r="H502" t="s">
        <v>45</v>
      </c>
      <c r="I502">
        <v>200</v>
      </c>
      <c r="J502" t="s">
        <v>1442</v>
      </c>
      <c r="K502" t="s">
        <v>20</v>
      </c>
      <c r="L502" t="s">
        <v>83</v>
      </c>
      <c r="M502" t="s">
        <v>1373</v>
      </c>
      <c r="N502" t="s">
        <v>41</v>
      </c>
      <c r="O502">
        <v>1377014</v>
      </c>
      <c r="P502" t="s">
        <v>135</v>
      </c>
      <c r="Q502" t="s">
        <v>136</v>
      </c>
      <c r="R502" t="s">
        <v>26</v>
      </c>
    </row>
    <row r="503" spans="1:18" x14ac:dyDescent="0.3">
      <c r="A503">
        <v>560</v>
      </c>
      <c r="B503">
        <v>3757127648</v>
      </c>
      <c r="C503" s="1">
        <v>45323</v>
      </c>
      <c r="D503" s="1" t="str">
        <f>TEXT(Table1[[#This Row],[publishedAt]],"MMM")</f>
        <v>Feb</v>
      </c>
      <c r="E503" s="1" t="str">
        <f>TEXT(Table1[[#This Row],[publishedAt]],"YYY")</f>
        <v>2024</v>
      </c>
      <c r="F503" t="s">
        <v>1420</v>
      </c>
      <c r="G503" t="s">
        <v>605</v>
      </c>
      <c r="H503" t="s">
        <v>146</v>
      </c>
      <c r="I503">
        <v>200</v>
      </c>
      <c r="J503" t="s">
        <v>1442</v>
      </c>
      <c r="K503" t="s">
        <v>20</v>
      </c>
      <c r="L503" t="s">
        <v>83</v>
      </c>
      <c r="M503" t="s">
        <v>1373</v>
      </c>
      <c r="N503" t="s">
        <v>41</v>
      </c>
      <c r="O503">
        <v>1377014</v>
      </c>
      <c r="P503" t="s">
        <v>135</v>
      </c>
      <c r="Q503" t="s">
        <v>136</v>
      </c>
      <c r="R503" t="s">
        <v>44</v>
      </c>
    </row>
    <row r="504" spans="1:18" x14ac:dyDescent="0.3">
      <c r="A504">
        <v>561</v>
      </c>
      <c r="B504">
        <v>3782265218</v>
      </c>
      <c r="C504" s="1">
        <v>45250</v>
      </c>
      <c r="D504" s="1" t="str">
        <f>TEXT(Table1[[#This Row],[publishedAt]],"MMM")</f>
        <v>Nov</v>
      </c>
      <c r="E504" s="1" t="str">
        <f>TEXT(Table1[[#This Row],[publishedAt]],"YYY")</f>
        <v>2023</v>
      </c>
      <c r="F504" t="s">
        <v>1443</v>
      </c>
      <c r="G504" t="s">
        <v>1444</v>
      </c>
      <c r="H504" t="s">
        <v>320</v>
      </c>
      <c r="I504">
        <v>71</v>
      </c>
      <c r="J504" t="s">
        <v>1445</v>
      </c>
      <c r="K504" t="s">
        <v>20</v>
      </c>
      <c r="L504" t="s">
        <v>89</v>
      </c>
      <c r="M504" t="s">
        <v>1380</v>
      </c>
      <c r="N504" t="s">
        <v>1446</v>
      </c>
      <c r="O504">
        <v>2960951</v>
      </c>
      <c r="P504" t="s">
        <v>254</v>
      </c>
      <c r="Q504" t="s">
        <v>254</v>
      </c>
      <c r="R504" t="s">
        <v>26</v>
      </c>
    </row>
    <row r="505" spans="1:18" x14ac:dyDescent="0.3">
      <c r="A505">
        <v>562</v>
      </c>
      <c r="B505">
        <v>3761791502</v>
      </c>
      <c r="C505" s="1">
        <v>45303</v>
      </c>
      <c r="D505" s="1" t="str">
        <f>TEXT(Table1[[#This Row],[publishedAt]],"MMM")</f>
        <v>Jan</v>
      </c>
      <c r="E505" s="1" t="str">
        <f>TEXT(Table1[[#This Row],[publishedAt]],"YYY")</f>
        <v>2024</v>
      </c>
      <c r="F505" t="s">
        <v>1394</v>
      </c>
      <c r="G505" t="s">
        <v>605</v>
      </c>
      <c r="H505" t="s">
        <v>18</v>
      </c>
      <c r="I505">
        <v>200</v>
      </c>
      <c r="J505" t="s">
        <v>1447</v>
      </c>
      <c r="K505" t="s">
        <v>20</v>
      </c>
      <c r="L505" t="s">
        <v>21</v>
      </c>
      <c r="M505" t="s">
        <v>1373</v>
      </c>
      <c r="N505" t="s">
        <v>41</v>
      </c>
      <c r="O505">
        <v>1377014</v>
      </c>
      <c r="P505" t="s">
        <v>135</v>
      </c>
      <c r="Q505" t="s">
        <v>136</v>
      </c>
      <c r="R505" t="s">
        <v>26</v>
      </c>
    </row>
    <row r="506" spans="1:18" x14ac:dyDescent="0.3">
      <c r="A506">
        <v>563</v>
      </c>
      <c r="B506">
        <v>3789851531</v>
      </c>
      <c r="C506" s="1">
        <v>45279</v>
      </c>
      <c r="D506" s="1" t="str">
        <f>TEXT(Table1[[#This Row],[publishedAt]],"MMM")</f>
        <v>Dec</v>
      </c>
      <c r="E506" s="1" t="str">
        <f>TEXT(Table1[[#This Row],[publishedAt]],"YYY")</f>
        <v>2023</v>
      </c>
      <c r="F506" t="s">
        <v>1365</v>
      </c>
      <c r="G506" t="s">
        <v>1406</v>
      </c>
      <c r="H506" t="s">
        <v>31</v>
      </c>
      <c r="I506">
        <v>200</v>
      </c>
      <c r="J506" t="s">
        <v>1448</v>
      </c>
      <c r="K506" t="s">
        <v>20</v>
      </c>
      <c r="L506" t="s">
        <v>21</v>
      </c>
      <c r="M506" t="s">
        <v>1223</v>
      </c>
      <c r="N506" t="s">
        <v>77</v>
      </c>
      <c r="O506">
        <v>2534</v>
      </c>
      <c r="P506" t="s">
        <v>104</v>
      </c>
      <c r="Q506" t="s">
        <v>105</v>
      </c>
      <c r="R506" t="s">
        <v>26</v>
      </c>
    </row>
    <row r="507" spans="1:18" x14ac:dyDescent="0.3">
      <c r="A507">
        <v>564</v>
      </c>
      <c r="B507">
        <v>3691517777</v>
      </c>
      <c r="C507" s="1">
        <v>45310</v>
      </c>
      <c r="D507" s="1" t="str">
        <f>TEXT(Table1[[#This Row],[publishedAt]],"MMM")</f>
        <v>Jan</v>
      </c>
      <c r="E507" s="1" t="str">
        <f>TEXT(Table1[[#This Row],[publishedAt]],"YYY")</f>
        <v>2024</v>
      </c>
      <c r="F507" t="s">
        <v>1365</v>
      </c>
      <c r="G507" t="s">
        <v>1449</v>
      </c>
      <c r="H507" t="s">
        <v>45</v>
      </c>
      <c r="I507">
        <v>200</v>
      </c>
      <c r="J507" t="s">
        <v>1450</v>
      </c>
      <c r="K507" t="s">
        <v>20</v>
      </c>
      <c r="L507" t="s">
        <v>83</v>
      </c>
      <c r="M507" t="s">
        <v>1380</v>
      </c>
      <c r="N507" t="s">
        <v>1451</v>
      </c>
      <c r="O507">
        <v>66033</v>
      </c>
      <c r="P507" t="s">
        <v>423</v>
      </c>
      <c r="Q507" t="s">
        <v>25</v>
      </c>
      <c r="R507" t="s">
        <v>26</v>
      </c>
    </row>
    <row r="508" spans="1:18" x14ac:dyDescent="0.3">
      <c r="A508">
        <v>565</v>
      </c>
      <c r="B508">
        <v>3759785430</v>
      </c>
      <c r="C508" s="1">
        <v>45245</v>
      </c>
      <c r="D508" s="1" t="str">
        <f>TEXT(Table1[[#This Row],[publishedAt]],"MMM")</f>
        <v>Nov</v>
      </c>
      <c r="E508" s="1" t="str">
        <f>TEXT(Table1[[#This Row],[publishedAt]],"YYY")</f>
        <v>2023</v>
      </c>
      <c r="F508" t="s">
        <v>1365</v>
      </c>
      <c r="G508" t="s">
        <v>1452</v>
      </c>
      <c r="H508" t="s">
        <v>320</v>
      </c>
      <c r="I508">
        <v>200</v>
      </c>
      <c r="J508" t="s">
        <v>1453</v>
      </c>
      <c r="K508" t="s">
        <v>1095</v>
      </c>
      <c r="L508" t="s">
        <v>21</v>
      </c>
      <c r="M508" t="s">
        <v>1454</v>
      </c>
      <c r="N508" t="s">
        <v>54</v>
      </c>
      <c r="O508">
        <v>6611939</v>
      </c>
      <c r="P508" t="s">
        <v>24</v>
      </c>
      <c r="Q508" t="s">
        <v>25</v>
      </c>
      <c r="R508" t="s">
        <v>26</v>
      </c>
    </row>
    <row r="509" spans="1:18" x14ac:dyDescent="0.3">
      <c r="A509">
        <v>566</v>
      </c>
      <c r="B509">
        <v>3805258673</v>
      </c>
      <c r="C509" s="1">
        <v>45303</v>
      </c>
      <c r="D509" s="1" t="str">
        <f>TEXT(Table1[[#This Row],[publishedAt]],"MMM")</f>
        <v>Jan</v>
      </c>
      <c r="E509" s="1" t="str">
        <f>TEXT(Table1[[#This Row],[publishedAt]],"YYY")</f>
        <v>2024</v>
      </c>
      <c r="F509" t="s">
        <v>1374</v>
      </c>
      <c r="G509" t="s">
        <v>1455</v>
      </c>
      <c r="H509" t="s">
        <v>18</v>
      </c>
      <c r="I509">
        <v>200</v>
      </c>
      <c r="J509" t="s">
        <v>1456</v>
      </c>
      <c r="K509" t="s">
        <v>20</v>
      </c>
      <c r="L509" t="s">
        <v>21</v>
      </c>
      <c r="M509" t="s">
        <v>1380</v>
      </c>
      <c r="N509" t="s">
        <v>134</v>
      </c>
      <c r="O509">
        <v>3667747</v>
      </c>
      <c r="P509" t="s">
        <v>183</v>
      </c>
      <c r="Q509" t="s">
        <v>25</v>
      </c>
      <c r="R509" t="s">
        <v>26</v>
      </c>
    </row>
    <row r="510" spans="1:18" x14ac:dyDescent="0.3">
      <c r="A510">
        <v>567</v>
      </c>
      <c r="B510">
        <v>3812791678</v>
      </c>
      <c r="C510" s="1">
        <v>45314</v>
      </c>
      <c r="D510" s="1" t="str">
        <f>TEXT(Table1[[#This Row],[publishedAt]],"MMM")</f>
        <v>Jan</v>
      </c>
      <c r="E510" s="1" t="str">
        <f>TEXT(Table1[[#This Row],[publishedAt]],"YYY")</f>
        <v>2024</v>
      </c>
      <c r="F510" t="s">
        <v>1420</v>
      </c>
      <c r="G510" t="s">
        <v>605</v>
      </c>
      <c r="H510" t="s">
        <v>38</v>
      </c>
      <c r="I510">
        <v>34</v>
      </c>
      <c r="J510" t="s">
        <v>1424</v>
      </c>
      <c r="K510" t="s">
        <v>20</v>
      </c>
      <c r="L510" t="s">
        <v>83</v>
      </c>
      <c r="M510" t="s">
        <v>1373</v>
      </c>
      <c r="N510" t="s">
        <v>41</v>
      </c>
      <c r="O510">
        <v>1377014</v>
      </c>
      <c r="P510" t="s">
        <v>24</v>
      </c>
      <c r="Q510" t="s">
        <v>25</v>
      </c>
      <c r="R510" t="s">
        <v>44</v>
      </c>
    </row>
    <row r="511" spans="1:18" x14ac:dyDescent="0.3">
      <c r="A511">
        <v>568</v>
      </c>
      <c r="B511">
        <v>3817626859</v>
      </c>
      <c r="C511" s="1">
        <v>45322</v>
      </c>
      <c r="D511" s="1" t="str">
        <f>TEXT(Table1[[#This Row],[publishedAt]],"MMM")</f>
        <v>Jan</v>
      </c>
      <c r="E511" s="1" t="str">
        <f>TEXT(Table1[[#This Row],[publishedAt]],"YYY")</f>
        <v>2024</v>
      </c>
      <c r="F511" t="s">
        <v>1457</v>
      </c>
      <c r="G511" t="s">
        <v>1458</v>
      </c>
      <c r="H511" t="s">
        <v>209</v>
      </c>
      <c r="I511">
        <v>200</v>
      </c>
      <c r="J511" t="s">
        <v>1459</v>
      </c>
      <c r="K511" t="s">
        <v>20</v>
      </c>
      <c r="L511" t="s">
        <v>83</v>
      </c>
      <c r="M511" t="s">
        <v>1460</v>
      </c>
      <c r="N511" t="s">
        <v>94</v>
      </c>
      <c r="O511">
        <v>14495849</v>
      </c>
      <c r="P511" t="s">
        <v>95</v>
      </c>
      <c r="Q511" t="s">
        <v>96</v>
      </c>
      <c r="R511" t="s">
        <v>44</v>
      </c>
    </row>
    <row r="512" spans="1:18" x14ac:dyDescent="0.3">
      <c r="A512">
        <v>569</v>
      </c>
      <c r="B512">
        <v>3795331303</v>
      </c>
      <c r="C512" s="1">
        <v>45310</v>
      </c>
      <c r="D512" s="1" t="str">
        <f>TEXT(Table1[[#This Row],[publishedAt]],"MMM")</f>
        <v>Jan</v>
      </c>
      <c r="E512" s="1" t="str">
        <f>TEXT(Table1[[#This Row],[publishedAt]],"YYY")</f>
        <v>2024</v>
      </c>
      <c r="F512" t="s">
        <v>1420</v>
      </c>
      <c r="G512" t="s">
        <v>605</v>
      </c>
      <c r="H512" t="s">
        <v>45</v>
      </c>
      <c r="I512">
        <v>127</v>
      </c>
      <c r="J512" t="s">
        <v>1461</v>
      </c>
      <c r="K512" t="s">
        <v>20</v>
      </c>
      <c r="L512" t="s">
        <v>83</v>
      </c>
      <c r="M512" t="s">
        <v>1373</v>
      </c>
      <c r="N512" t="s">
        <v>41</v>
      </c>
      <c r="O512">
        <v>1377014</v>
      </c>
      <c r="P512" t="s">
        <v>24</v>
      </c>
      <c r="Q512" t="s">
        <v>25</v>
      </c>
      <c r="R512" t="s">
        <v>26</v>
      </c>
    </row>
    <row r="513" spans="1:18" x14ac:dyDescent="0.3">
      <c r="A513">
        <v>570</v>
      </c>
      <c r="B513">
        <v>3809665093</v>
      </c>
      <c r="C513" s="1">
        <v>45315</v>
      </c>
      <c r="D513" s="1" t="str">
        <f>TEXT(Table1[[#This Row],[publishedAt]],"MMM")</f>
        <v>Jan</v>
      </c>
      <c r="E513" s="1" t="str">
        <f>TEXT(Table1[[#This Row],[publishedAt]],"YYY")</f>
        <v>2024</v>
      </c>
      <c r="F513" t="s">
        <v>1462</v>
      </c>
      <c r="G513" t="s">
        <v>1463</v>
      </c>
      <c r="H513" t="s">
        <v>38</v>
      </c>
      <c r="I513">
        <v>76</v>
      </c>
      <c r="J513" t="s">
        <v>1464</v>
      </c>
      <c r="K513" t="s">
        <v>20</v>
      </c>
      <c r="L513" t="s">
        <v>21</v>
      </c>
      <c r="M513" t="s">
        <v>1380</v>
      </c>
      <c r="N513" t="s">
        <v>180</v>
      </c>
      <c r="O513">
        <v>10877408</v>
      </c>
      <c r="P513" t="s">
        <v>24</v>
      </c>
      <c r="Q513" t="s">
        <v>25</v>
      </c>
      <c r="R513" t="s">
        <v>44</v>
      </c>
    </row>
    <row r="514" spans="1:18" x14ac:dyDescent="0.3">
      <c r="A514">
        <v>571</v>
      </c>
      <c r="B514">
        <v>3760187396</v>
      </c>
      <c r="C514" s="1">
        <v>45303</v>
      </c>
      <c r="D514" s="1" t="str">
        <f>TEXT(Table1[[#This Row],[publishedAt]],"MMM")</f>
        <v>Jan</v>
      </c>
      <c r="E514" s="1" t="str">
        <f>TEXT(Table1[[#This Row],[publishedAt]],"YYY")</f>
        <v>2024</v>
      </c>
      <c r="F514" t="s">
        <v>1420</v>
      </c>
      <c r="G514" t="s">
        <v>605</v>
      </c>
      <c r="H514" t="s">
        <v>18</v>
      </c>
      <c r="I514">
        <v>200</v>
      </c>
      <c r="J514" t="s">
        <v>1465</v>
      </c>
      <c r="K514" t="s">
        <v>20</v>
      </c>
      <c r="L514" t="s">
        <v>83</v>
      </c>
      <c r="M514" t="s">
        <v>1373</v>
      </c>
      <c r="N514" t="s">
        <v>41</v>
      </c>
      <c r="O514">
        <v>1377014</v>
      </c>
      <c r="P514" t="s">
        <v>24</v>
      </c>
      <c r="Q514" t="s">
        <v>25</v>
      </c>
      <c r="R514" t="s">
        <v>26</v>
      </c>
    </row>
    <row r="515" spans="1:18" x14ac:dyDescent="0.3">
      <c r="A515">
        <v>572</v>
      </c>
      <c r="B515">
        <v>3818424263</v>
      </c>
      <c r="C515" s="1">
        <v>45323</v>
      </c>
      <c r="D515" s="1" t="str">
        <f>TEXT(Table1[[#This Row],[publishedAt]],"MMM")</f>
        <v>Feb</v>
      </c>
      <c r="E515" s="1" t="str">
        <f>TEXT(Table1[[#This Row],[publishedAt]],"YYY")</f>
        <v>2024</v>
      </c>
      <c r="F515" t="s">
        <v>1466</v>
      </c>
      <c r="G515" t="s">
        <v>108</v>
      </c>
      <c r="H515" t="s">
        <v>146</v>
      </c>
      <c r="I515">
        <v>32</v>
      </c>
      <c r="J515" t="s">
        <v>1467</v>
      </c>
      <c r="K515" t="s">
        <v>20</v>
      </c>
      <c r="L515" t="s">
        <v>40</v>
      </c>
      <c r="M515" t="s">
        <v>1468</v>
      </c>
      <c r="N515" t="s">
        <v>110</v>
      </c>
      <c r="O515">
        <v>1441</v>
      </c>
      <c r="P515" t="s">
        <v>42</v>
      </c>
      <c r="Q515" t="s">
        <v>43</v>
      </c>
      <c r="R515" t="s">
        <v>44</v>
      </c>
    </row>
    <row r="516" spans="1:18" x14ac:dyDescent="0.3">
      <c r="A516">
        <v>573</v>
      </c>
      <c r="B516">
        <v>3810201141</v>
      </c>
      <c r="C516" s="1">
        <v>45310</v>
      </c>
      <c r="D516" s="1" t="str">
        <f>TEXT(Table1[[#This Row],[publishedAt]],"MMM")</f>
        <v>Jan</v>
      </c>
      <c r="E516" s="1" t="str">
        <f>TEXT(Table1[[#This Row],[publishedAt]],"YYY")</f>
        <v>2024</v>
      </c>
      <c r="F516" t="s">
        <v>1469</v>
      </c>
      <c r="G516" t="s">
        <v>1470</v>
      </c>
      <c r="H516" t="s">
        <v>45</v>
      </c>
      <c r="I516">
        <v>94</v>
      </c>
      <c r="J516" t="s">
        <v>1471</v>
      </c>
      <c r="K516" t="s">
        <v>20</v>
      </c>
      <c r="L516" t="s">
        <v>83</v>
      </c>
      <c r="M516" t="s">
        <v>894</v>
      </c>
      <c r="N516" t="s">
        <v>189</v>
      </c>
      <c r="O516">
        <v>132823</v>
      </c>
      <c r="P516" t="s">
        <v>351</v>
      </c>
      <c r="Q516" t="s">
        <v>311</v>
      </c>
      <c r="R516" t="s">
        <v>26</v>
      </c>
    </row>
    <row r="517" spans="1:18" x14ac:dyDescent="0.3">
      <c r="A517">
        <v>576</v>
      </c>
      <c r="B517">
        <v>3731094253</v>
      </c>
      <c r="C517" s="1">
        <v>45203</v>
      </c>
      <c r="D517" s="1" t="str">
        <f>TEXT(Table1[[#This Row],[publishedAt]],"MMM")</f>
        <v>Oct</v>
      </c>
      <c r="E517" s="1" t="str">
        <f>TEXT(Table1[[#This Row],[publishedAt]],"YYY")</f>
        <v>2023</v>
      </c>
      <c r="F517" t="s">
        <v>1365</v>
      </c>
      <c r="G517" t="s">
        <v>1472</v>
      </c>
      <c r="H517" t="s">
        <v>693</v>
      </c>
      <c r="I517">
        <v>200</v>
      </c>
      <c r="J517" t="s">
        <v>1473</v>
      </c>
      <c r="K517" t="s">
        <v>20</v>
      </c>
      <c r="L517" t="s">
        <v>40</v>
      </c>
      <c r="M517" t="s">
        <v>1380</v>
      </c>
      <c r="N517" t="s">
        <v>94</v>
      </c>
      <c r="O517">
        <v>84034972</v>
      </c>
      <c r="P517" t="s">
        <v>220</v>
      </c>
      <c r="Q517" t="s">
        <v>96</v>
      </c>
      <c r="R517" t="s">
        <v>26</v>
      </c>
    </row>
    <row r="518" spans="1:18" x14ac:dyDescent="0.3">
      <c r="A518">
        <v>577</v>
      </c>
      <c r="B518">
        <v>3816344240</v>
      </c>
      <c r="C518" s="1">
        <v>45321</v>
      </c>
      <c r="D518" s="1" t="str">
        <f>TEXT(Table1[[#This Row],[publishedAt]],"MMM")</f>
        <v>Jan</v>
      </c>
      <c r="E518" s="1" t="str">
        <f>TEXT(Table1[[#This Row],[publishedAt]],"YYY")</f>
        <v>2024</v>
      </c>
      <c r="F518" t="s">
        <v>1365</v>
      </c>
      <c r="G518" t="s">
        <v>1474</v>
      </c>
      <c r="H518" t="s">
        <v>231</v>
      </c>
      <c r="I518">
        <v>200</v>
      </c>
      <c r="J518" t="s">
        <v>1475</v>
      </c>
      <c r="K518" t="s">
        <v>20</v>
      </c>
      <c r="L518" t="s">
        <v>21</v>
      </c>
      <c r="M518" t="s">
        <v>1380</v>
      </c>
      <c r="N518" t="s">
        <v>41</v>
      </c>
      <c r="O518">
        <v>10355561</v>
      </c>
      <c r="P518" t="s">
        <v>24</v>
      </c>
      <c r="Q518" t="s">
        <v>25</v>
      </c>
      <c r="R518" t="s">
        <v>44</v>
      </c>
    </row>
    <row r="519" spans="1:18" x14ac:dyDescent="0.3">
      <c r="A519">
        <v>578</v>
      </c>
      <c r="B519">
        <v>3810282637</v>
      </c>
      <c r="C519" s="1">
        <v>45310</v>
      </c>
      <c r="D519" s="1" t="str">
        <f>TEXT(Table1[[#This Row],[publishedAt]],"MMM")</f>
        <v>Jan</v>
      </c>
      <c r="E519" s="1" t="str">
        <f>TEXT(Table1[[#This Row],[publishedAt]],"YYY")</f>
        <v>2024</v>
      </c>
      <c r="F519" t="s">
        <v>1443</v>
      </c>
      <c r="G519" t="s">
        <v>1476</v>
      </c>
      <c r="H519" t="s">
        <v>45</v>
      </c>
      <c r="I519">
        <v>25</v>
      </c>
      <c r="J519" t="s">
        <v>1477</v>
      </c>
      <c r="K519" t="s">
        <v>20</v>
      </c>
      <c r="L519" t="s">
        <v>83</v>
      </c>
      <c r="M519" t="s">
        <v>1380</v>
      </c>
      <c r="N519" t="s">
        <v>41</v>
      </c>
      <c r="O519">
        <v>2588448</v>
      </c>
      <c r="P519" t="s">
        <v>423</v>
      </c>
      <c r="Q519" t="s">
        <v>25</v>
      </c>
      <c r="R519" t="s">
        <v>26</v>
      </c>
    </row>
    <row r="520" spans="1:18" x14ac:dyDescent="0.3">
      <c r="A520">
        <v>579</v>
      </c>
      <c r="B520">
        <v>3810279961</v>
      </c>
      <c r="C520" s="1">
        <v>45310</v>
      </c>
      <c r="D520" s="1" t="str">
        <f>TEXT(Table1[[#This Row],[publishedAt]],"MMM")</f>
        <v>Jan</v>
      </c>
      <c r="E520" s="1" t="str">
        <f>TEXT(Table1[[#This Row],[publishedAt]],"YYY")</f>
        <v>2024</v>
      </c>
      <c r="F520" t="s">
        <v>1443</v>
      </c>
      <c r="G520" t="s">
        <v>1476</v>
      </c>
      <c r="H520" t="s">
        <v>45</v>
      </c>
      <c r="I520">
        <v>25</v>
      </c>
      <c r="J520" t="s">
        <v>1477</v>
      </c>
      <c r="K520" t="s">
        <v>20</v>
      </c>
      <c r="L520" t="s">
        <v>83</v>
      </c>
      <c r="M520" t="s">
        <v>1380</v>
      </c>
      <c r="N520" t="s">
        <v>41</v>
      </c>
      <c r="O520">
        <v>2588448</v>
      </c>
      <c r="P520" t="s">
        <v>1247</v>
      </c>
      <c r="Q520" t="s">
        <v>254</v>
      </c>
      <c r="R520" t="s">
        <v>26</v>
      </c>
    </row>
    <row r="521" spans="1:18" x14ac:dyDescent="0.3">
      <c r="A521">
        <v>580</v>
      </c>
      <c r="B521">
        <v>3781250202</v>
      </c>
      <c r="C521" s="1">
        <v>45309</v>
      </c>
      <c r="D521" s="1" t="str">
        <f>TEXT(Table1[[#This Row],[publishedAt]],"MMM")</f>
        <v>Jan</v>
      </c>
      <c r="E521" s="1" t="str">
        <f>TEXT(Table1[[#This Row],[publishedAt]],"YYY")</f>
        <v>2024</v>
      </c>
      <c r="F521" t="s">
        <v>1478</v>
      </c>
      <c r="G521" t="s">
        <v>1479</v>
      </c>
      <c r="H521" t="s">
        <v>45</v>
      </c>
      <c r="I521">
        <v>200</v>
      </c>
      <c r="J521" t="s">
        <v>1480</v>
      </c>
      <c r="K521" t="s">
        <v>20</v>
      </c>
      <c r="L521" t="s">
        <v>83</v>
      </c>
      <c r="M521" t="s">
        <v>1380</v>
      </c>
      <c r="N521" t="s">
        <v>85</v>
      </c>
      <c r="O521">
        <v>72240</v>
      </c>
      <c r="P521" t="s">
        <v>104</v>
      </c>
      <c r="Q521" t="s">
        <v>105</v>
      </c>
      <c r="R521" t="s">
        <v>26</v>
      </c>
    </row>
    <row r="522" spans="1:18" x14ac:dyDescent="0.3">
      <c r="A522">
        <v>581</v>
      </c>
      <c r="B522">
        <v>3784194905</v>
      </c>
      <c r="C522" s="1">
        <v>45272</v>
      </c>
      <c r="D522" s="1" t="str">
        <f>TEXT(Table1[[#This Row],[publishedAt]],"MMM")</f>
        <v>Dec</v>
      </c>
      <c r="E522" s="1" t="str">
        <f>TEXT(Table1[[#This Row],[publishedAt]],"YYY")</f>
        <v>2023</v>
      </c>
      <c r="F522" t="s">
        <v>1481</v>
      </c>
      <c r="G522" t="s">
        <v>191</v>
      </c>
      <c r="H522" t="s">
        <v>31</v>
      </c>
      <c r="I522">
        <v>200</v>
      </c>
      <c r="J522" t="s">
        <v>1482</v>
      </c>
      <c r="K522" t="s">
        <v>20</v>
      </c>
      <c r="L522" t="s">
        <v>83</v>
      </c>
      <c r="M522" t="s">
        <v>1380</v>
      </c>
      <c r="N522" t="s">
        <v>41</v>
      </c>
      <c r="O522">
        <v>2337411</v>
      </c>
      <c r="P522" t="s">
        <v>161</v>
      </c>
      <c r="Q522" t="s">
        <v>105</v>
      </c>
      <c r="R522" t="s">
        <v>26</v>
      </c>
    </row>
    <row r="523" spans="1:18" x14ac:dyDescent="0.3">
      <c r="A523">
        <v>582</v>
      </c>
      <c r="B523">
        <v>3818289053</v>
      </c>
      <c r="C523" s="1">
        <v>45310</v>
      </c>
      <c r="D523" s="1" t="str">
        <f>TEXT(Table1[[#This Row],[publishedAt]],"MMM")</f>
        <v>Jan</v>
      </c>
      <c r="E523" s="1" t="str">
        <f>TEXT(Table1[[#This Row],[publishedAt]],"YYY")</f>
        <v>2024</v>
      </c>
      <c r="F523" t="s">
        <v>1443</v>
      </c>
      <c r="G523" t="s">
        <v>1476</v>
      </c>
      <c r="H523" t="s">
        <v>45</v>
      </c>
      <c r="I523">
        <v>25</v>
      </c>
      <c r="J523" t="s">
        <v>1477</v>
      </c>
      <c r="K523" t="s">
        <v>20</v>
      </c>
      <c r="L523" t="s">
        <v>83</v>
      </c>
      <c r="M523" t="s">
        <v>1380</v>
      </c>
      <c r="N523" t="s">
        <v>41</v>
      </c>
      <c r="O523">
        <v>2588448</v>
      </c>
      <c r="P523" t="s">
        <v>924</v>
      </c>
      <c r="Q523" t="s">
        <v>254</v>
      </c>
      <c r="R523" t="s">
        <v>26</v>
      </c>
    </row>
    <row r="524" spans="1:18" x14ac:dyDescent="0.3">
      <c r="A524">
        <v>583</v>
      </c>
      <c r="B524">
        <v>3808274027</v>
      </c>
      <c r="C524" s="1">
        <v>45309</v>
      </c>
      <c r="D524" s="1" t="str">
        <f>TEXT(Table1[[#This Row],[publishedAt]],"MMM")</f>
        <v>Jan</v>
      </c>
      <c r="E524" s="1" t="str">
        <f>TEXT(Table1[[#This Row],[publishedAt]],"YYY")</f>
        <v>2024</v>
      </c>
      <c r="F524" t="s">
        <v>1365</v>
      </c>
      <c r="G524" t="s">
        <v>241</v>
      </c>
      <c r="H524" t="s">
        <v>45</v>
      </c>
      <c r="I524">
        <v>25</v>
      </c>
      <c r="J524" t="s">
        <v>1483</v>
      </c>
      <c r="K524" t="s">
        <v>20</v>
      </c>
      <c r="L524" t="s">
        <v>83</v>
      </c>
      <c r="M524" t="s">
        <v>1380</v>
      </c>
      <c r="N524" t="s">
        <v>94</v>
      </c>
      <c r="O524">
        <v>13589822</v>
      </c>
      <c r="P524" t="s">
        <v>220</v>
      </c>
      <c r="Q524" t="s">
        <v>96</v>
      </c>
      <c r="R524" t="s">
        <v>26</v>
      </c>
    </row>
    <row r="525" spans="1:18" x14ac:dyDescent="0.3">
      <c r="A525">
        <v>584</v>
      </c>
      <c r="B525">
        <v>3820321450</v>
      </c>
      <c r="C525" s="1">
        <v>45316</v>
      </c>
      <c r="D525" s="1" t="str">
        <f>TEXT(Table1[[#This Row],[publishedAt]],"MMM")</f>
        <v>Jan</v>
      </c>
      <c r="E525" s="1" t="str">
        <f>TEXT(Table1[[#This Row],[publishedAt]],"YYY")</f>
        <v>2024</v>
      </c>
      <c r="F525" t="s">
        <v>1374</v>
      </c>
      <c r="G525" t="s">
        <v>1484</v>
      </c>
      <c r="H525" t="s">
        <v>38</v>
      </c>
      <c r="I525">
        <v>25</v>
      </c>
      <c r="J525" t="s">
        <v>1485</v>
      </c>
      <c r="K525" t="s">
        <v>20</v>
      </c>
      <c r="L525" t="s">
        <v>21</v>
      </c>
      <c r="M525" t="s">
        <v>1373</v>
      </c>
      <c r="N525" t="s">
        <v>41</v>
      </c>
      <c r="O525">
        <v>6417440</v>
      </c>
      <c r="P525" t="s">
        <v>42</v>
      </c>
      <c r="Q525" t="s">
        <v>43</v>
      </c>
      <c r="R525" t="s">
        <v>44</v>
      </c>
    </row>
    <row r="526" spans="1:18" x14ac:dyDescent="0.3">
      <c r="A526">
        <v>585</v>
      </c>
      <c r="B526">
        <v>3820187340</v>
      </c>
      <c r="C526" s="1">
        <v>45083</v>
      </c>
      <c r="D526" s="1" t="str">
        <f>TEXT(Table1[[#This Row],[publishedAt]],"MMM")</f>
        <v>Jun</v>
      </c>
      <c r="E526" s="1" t="str">
        <f>TEXT(Table1[[#This Row],[publishedAt]],"YYY")</f>
        <v>2023</v>
      </c>
      <c r="F526" t="s">
        <v>1365</v>
      </c>
      <c r="G526" t="s">
        <v>1486</v>
      </c>
      <c r="H526" t="s">
        <v>626</v>
      </c>
      <c r="I526">
        <v>27</v>
      </c>
      <c r="J526" t="s">
        <v>1487</v>
      </c>
      <c r="K526" t="s">
        <v>20</v>
      </c>
      <c r="L526" t="s">
        <v>83</v>
      </c>
      <c r="M526" t="s">
        <v>1488</v>
      </c>
      <c r="N526" t="s">
        <v>1489</v>
      </c>
      <c r="O526">
        <v>72285980</v>
      </c>
      <c r="P526" t="s">
        <v>105</v>
      </c>
      <c r="Q526" t="s">
        <v>183</v>
      </c>
      <c r="R526" t="s">
        <v>44</v>
      </c>
    </row>
    <row r="527" spans="1:18" x14ac:dyDescent="0.3">
      <c r="A527">
        <v>586</v>
      </c>
      <c r="B527">
        <v>3810285399</v>
      </c>
      <c r="C527" s="1">
        <v>45310</v>
      </c>
      <c r="D527" s="1" t="str">
        <f>TEXT(Table1[[#This Row],[publishedAt]],"MMM")</f>
        <v>Jan</v>
      </c>
      <c r="E527" s="1" t="str">
        <f>TEXT(Table1[[#This Row],[publishedAt]],"YYY")</f>
        <v>2024</v>
      </c>
      <c r="F527" t="s">
        <v>1443</v>
      </c>
      <c r="G527" t="s">
        <v>1476</v>
      </c>
      <c r="H527" t="s">
        <v>45</v>
      </c>
      <c r="I527">
        <v>25</v>
      </c>
      <c r="J527" t="s">
        <v>1477</v>
      </c>
      <c r="K527" t="s">
        <v>20</v>
      </c>
      <c r="L527" t="s">
        <v>83</v>
      </c>
      <c r="M527" t="s">
        <v>1380</v>
      </c>
      <c r="N527" t="s">
        <v>41</v>
      </c>
      <c r="O527">
        <v>2588448</v>
      </c>
      <c r="P527" t="s">
        <v>254</v>
      </c>
      <c r="Q527" t="s">
        <v>183</v>
      </c>
      <c r="R527" t="s">
        <v>26</v>
      </c>
    </row>
    <row r="528" spans="1:18" x14ac:dyDescent="0.3">
      <c r="A528">
        <v>587</v>
      </c>
      <c r="B528">
        <v>3810285400</v>
      </c>
      <c r="C528" s="1">
        <v>45310</v>
      </c>
      <c r="D528" s="1" t="str">
        <f>TEXT(Table1[[#This Row],[publishedAt]],"MMM")</f>
        <v>Jan</v>
      </c>
      <c r="E528" s="1" t="str">
        <f>TEXT(Table1[[#This Row],[publishedAt]],"YYY")</f>
        <v>2024</v>
      </c>
      <c r="F528" t="s">
        <v>1443</v>
      </c>
      <c r="G528" t="s">
        <v>1476</v>
      </c>
      <c r="H528" t="s">
        <v>45</v>
      </c>
      <c r="I528">
        <v>30</v>
      </c>
      <c r="J528" t="s">
        <v>1477</v>
      </c>
      <c r="K528" t="s">
        <v>20</v>
      </c>
      <c r="L528" t="s">
        <v>83</v>
      </c>
      <c r="M528" t="s">
        <v>1380</v>
      </c>
      <c r="N528" t="s">
        <v>41</v>
      </c>
      <c r="O528">
        <v>2588448</v>
      </c>
      <c r="P528" t="s">
        <v>95</v>
      </c>
      <c r="Q528" t="s">
        <v>96</v>
      </c>
      <c r="R528" t="s">
        <v>26</v>
      </c>
    </row>
    <row r="529" spans="1:18" x14ac:dyDescent="0.3">
      <c r="A529">
        <v>588</v>
      </c>
      <c r="B529">
        <v>3811282737</v>
      </c>
      <c r="C529" s="1">
        <v>45310</v>
      </c>
      <c r="D529" s="1" t="str">
        <f>TEXT(Table1[[#This Row],[publishedAt]],"MMM")</f>
        <v>Jan</v>
      </c>
      <c r="E529" s="1" t="str">
        <f>TEXT(Table1[[#This Row],[publishedAt]],"YYY")</f>
        <v>2024</v>
      </c>
      <c r="F529" t="s">
        <v>1443</v>
      </c>
      <c r="G529" t="s">
        <v>1476</v>
      </c>
      <c r="H529" t="s">
        <v>45</v>
      </c>
      <c r="I529">
        <v>25</v>
      </c>
      <c r="J529" t="s">
        <v>1477</v>
      </c>
      <c r="K529" t="s">
        <v>20</v>
      </c>
      <c r="L529" t="s">
        <v>83</v>
      </c>
      <c r="M529" t="s">
        <v>1380</v>
      </c>
      <c r="N529" t="s">
        <v>41</v>
      </c>
      <c r="O529">
        <v>2588448</v>
      </c>
      <c r="P529" t="s">
        <v>1490</v>
      </c>
      <c r="Q529" t="s">
        <v>254</v>
      </c>
      <c r="R529" t="s">
        <v>26</v>
      </c>
    </row>
    <row r="530" spans="1:18" x14ac:dyDescent="0.3">
      <c r="A530">
        <v>589</v>
      </c>
      <c r="B530">
        <v>3817084044</v>
      </c>
      <c r="C530" s="1">
        <v>45320</v>
      </c>
      <c r="D530" s="1" t="str">
        <f>TEXT(Table1[[#This Row],[publishedAt]],"MMM")</f>
        <v>Jan</v>
      </c>
      <c r="E530" s="1" t="str">
        <f>TEXT(Table1[[#This Row],[publishedAt]],"YYY")</f>
        <v>2024</v>
      </c>
      <c r="F530" t="s">
        <v>1365</v>
      </c>
      <c r="G530" t="s">
        <v>1491</v>
      </c>
      <c r="H530" t="s">
        <v>102</v>
      </c>
      <c r="I530">
        <v>200</v>
      </c>
      <c r="J530" t="s">
        <v>1492</v>
      </c>
      <c r="K530" t="s">
        <v>20</v>
      </c>
      <c r="L530" t="s">
        <v>21</v>
      </c>
      <c r="M530" t="s">
        <v>1380</v>
      </c>
      <c r="N530" t="s">
        <v>41</v>
      </c>
      <c r="O530">
        <v>399351</v>
      </c>
      <c r="P530" t="s">
        <v>220</v>
      </c>
      <c r="Q530" t="s">
        <v>96</v>
      </c>
      <c r="R530" t="s">
        <v>44</v>
      </c>
    </row>
    <row r="531" spans="1:18" x14ac:dyDescent="0.3">
      <c r="A531">
        <v>590</v>
      </c>
      <c r="B531">
        <v>3816837917</v>
      </c>
      <c r="C531" s="1">
        <v>45083</v>
      </c>
      <c r="D531" s="1" t="str">
        <f>TEXT(Table1[[#This Row],[publishedAt]],"MMM")</f>
        <v>Jun</v>
      </c>
      <c r="E531" s="1" t="str">
        <f>TEXT(Table1[[#This Row],[publishedAt]],"YYY")</f>
        <v>2023</v>
      </c>
      <c r="F531" t="s">
        <v>1365</v>
      </c>
      <c r="G531" t="s">
        <v>1493</v>
      </c>
      <c r="H531" t="s">
        <v>1494</v>
      </c>
      <c r="I531">
        <v>198</v>
      </c>
      <c r="J531" t="s">
        <v>1495</v>
      </c>
      <c r="K531" t="s">
        <v>20</v>
      </c>
      <c r="L531" t="s">
        <v>21</v>
      </c>
      <c r="M531" t="s">
        <v>217</v>
      </c>
      <c r="N531" t="s">
        <v>180</v>
      </c>
      <c r="O531">
        <v>42703065</v>
      </c>
      <c r="P531" t="s">
        <v>183</v>
      </c>
      <c r="Q531" t="s">
        <v>25</v>
      </c>
      <c r="R531" t="s">
        <v>44</v>
      </c>
    </row>
    <row r="532" spans="1:18" x14ac:dyDescent="0.3">
      <c r="A532">
        <v>591</v>
      </c>
      <c r="B532">
        <v>3815271794</v>
      </c>
      <c r="C532" s="1">
        <v>45323</v>
      </c>
      <c r="D532" s="1" t="str">
        <f>TEXT(Table1[[#This Row],[publishedAt]],"MMM")</f>
        <v>Feb</v>
      </c>
      <c r="E532" s="1" t="str">
        <f>TEXT(Table1[[#This Row],[publishedAt]],"YYY")</f>
        <v>2024</v>
      </c>
      <c r="F532" t="s">
        <v>1496</v>
      </c>
      <c r="G532" t="s">
        <v>1378</v>
      </c>
      <c r="H532" t="s">
        <v>146</v>
      </c>
      <c r="I532">
        <v>52</v>
      </c>
      <c r="J532" t="s">
        <v>1497</v>
      </c>
      <c r="K532" t="s">
        <v>20</v>
      </c>
      <c r="L532" t="s">
        <v>516</v>
      </c>
      <c r="M532" t="s">
        <v>1380</v>
      </c>
      <c r="N532" t="s">
        <v>41</v>
      </c>
      <c r="O532">
        <v>1043715</v>
      </c>
      <c r="P532" t="s">
        <v>135</v>
      </c>
      <c r="Q532" t="s">
        <v>136</v>
      </c>
      <c r="R532" t="s">
        <v>44</v>
      </c>
    </row>
    <row r="533" spans="1:18" x14ac:dyDescent="0.3">
      <c r="A533">
        <v>592</v>
      </c>
      <c r="B533">
        <v>3616253824</v>
      </c>
      <c r="C533" s="1">
        <v>45304</v>
      </c>
      <c r="D533" s="1" t="str">
        <f>TEXT(Table1[[#This Row],[publishedAt]],"MMM")</f>
        <v>Jan</v>
      </c>
      <c r="E533" s="1" t="str">
        <f>TEXT(Table1[[#This Row],[publishedAt]],"YYY")</f>
        <v>2024</v>
      </c>
      <c r="F533" t="s">
        <v>1390</v>
      </c>
      <c r="G533" t="s">
        <v>605</v>
      </c>
      <c r="H533" t="s">
        <v>45</v>
      </c>
      <c r="I533">
        <v>200</v>
      </c>
      <c r="J533" t="s">
        <v>1498</v>
      </c>
      <c r="K533" t="s">
        <v>20</v>
      </c>
      <c r="L533" t="s">
        <v>83</v>
      </c>
      <c r="M533" t="s">
        <v>1373</v>
      </c>
      <c r="N533" t="s">
        <v>41</v>
      </c>
      <c r="O533">
        <v>1377014</v>
      </c>
      <c r="P533" t="s">
        <v>135</v>
      </c>
      <c r="Q533" t="s">
        <v>136</v>
      </c>
      <c r="R533" t="s">
        <v>26</v>
      </c>
    </row>
    <row r="534" spans="1:18" x14ac:dyDescent="0.3">
      <c r="A534">
        <v>593</v>
      </c>
      <c r="B534">
        <v>3800214193</v>
      </c>
      <c r="C534" s="1">
        <v>45299</v>
      </c>
      <c r="D534" s="1" t="str">
        <f>TEXT(Table1[[#This Row],[publishedAt]],"MMM")</f>
        <v>Jan</v>
      </c>
      <c r="E534" s="1" t="str">
        <f>TEXT(Table1[[#This Row],[publishedAt]],"YYY")</f>
        <v>2024</v>
      </c>
      <c r="F534" t="s">
        <v>1365</v>
      </c>
      <c r="G534" t="s">
        <v>457</v>
      </c>
      <c r="H534" t="s">
        <v>18</v>
      </c>
      <c r="I534">
        <v>200</v>
      </c>
      <c r="J534" t="s">
        <v>1499</v>
      </c>
      <c r="K534" t="s">
        <v>20</v>
      </c>
      <c r="L534" t="s">
        <v>83</v>
      </c>
      <c r="M534" t="s">
        <v>1380</v>
      </c>
      <c r="N534" t="s">
        <v>23</v>
      </c>
      <c r="O534">
        <v>926408</v>
      </c>
      <c r="P534" t="s">
        <v>104</v>
      </c>
      <c r="Q534" t="s">
        <v>105</v>
      </c>
      <c r="R534" t="s">
        <v>26</v>
      </c>
    </row>
    <row r="535" spans="1:18" x14ac:dyDescent="0.3">
      <c r="A535">
        <v>594</v>
      </c>
      <c r="B535">
        <v>3811244829</v>
      </c>
      <c r="C535" s="1">
        <v>45295</v>
      </c>
      <c r="D535" s="1" t="str">
        <f>TEXT(Table1[[#This Row],[publishedAt]],"MMM")</f>
        <v>Jan</v>
      </c>
      <c r="E535" s="1" t="str">
        <f>TEXT(Table1[[#This Row],[publishedAt]],"YYY")</f>
        <v>2024</v>
      </c>
      <c r="F535" t="s">
        <v>1365</v>
      </c>
      <c r="G535" t="s">
        <v>1500</v>
      </c>
      <c r="H535" t="s">
        <v>66</v>
      </c>
      <c r="I535">
        <v>25</v>
      </c>
      <c r="J535" t="s">
        <v>1501</v>
      </c>
      <c r="K535" t="s">
        <v>20</v>
      </c>
      <c r="L535" t="s">
        <v>21</v>
      </c>
      <c r="M535" t="s">
        <v>1380</v>
      </c>
      <c r="N535" t="s">
        <v>41</v>
      </c>
      <c r="O535">
        <v>203666</v>
      </c>
      <c r="P535" t="s">
        <v>135</v>
      </c>
      <c r="Q535" t="s">
        <v>136</v>
      </c>
      <c r="R535" t="s">
        <v>26</v>
      </c>
    </row>
    <row r="536" spans="1:18" x14ac:dyDescent="0.3">
      <c r="A536">
        <v>595</v>
      </c>
      <c r="B536">
        <v>3792397929</v>
      </c>
      <c r="C536" s="1">
        <v>45287</v>
      </c>
      <c r="D536" s="1" t="str">
        <f>TEXT(Table1[[#This Row],[publishedAt]],"MMM")</f>
        <v>Dec</v>
      </c>
      <c r="E536" s="1" t="str">
        <f>TEXT(Table1[[#This Row],[publishedAt]],"YYY")</f>
        <v>2023</v>
      </c>
      <c r="F536" t="s">
        <v>1374</v>
      </c>
      <c r="G536" t="s">
        <v>1502</v>
      </c>
      <c r="H536" t="s">
        <v>31</v>
      </c>
      <c r="I536">
        <v>200</v>
      </c>
      <c r="J536" t="s">
        <v>1503</v>
      </c>
      <c r="K536" t="s">
        <v>20</v>
      </c>
      <c r="L536" t="s">
        <v>33</v>
      </c>
      <c r="M536" t="s">
        <v>1380</v>
      </c>
      <c r="N536" t="s">
        <v>134</v>
      </c>
      <c r="O536">
        <v>13625885</v>
      </c>
      <c r="P536" t="s">
        <v>24</v>
      </c>
      <c r="Q536" t="s">
        <v>25</v>
      </c>
      <c r="R536" t="s">
        <v>26</v>
      </c>
    </row>
    <row r="537" spans="1:18" x14ac:dyDescent="0.3">
      <c r="A537">
        <v>596</v>
      </c>
      <c r="B537">
        <v>3710777659</v>
      </c>
      <c r="C537" s="1">
        <v>45175</v>
      </c>
      <c r="D537" s="1" t="str">
        <f>TEXT(Table1[[#This Row],[publishedAt]],"MMM")</f>
        <v>Sep</v>
      </c>
      <c r="E537" s="1" t="str">
        <f>TEXT(Table1[[#This Row],[publishedAt]],"YYY")</f>
        <v>2023</v>
      </c>
      <c r="F537" t="s">
        <v>1365</v>
      </c>
      <c r="G537" t="s">
        <v>1504</v>
      </c>
      <c r="H537" t="s">
        <v>693</v>
      </c>
      <c r="I537">
        <v>200</v>
      </c>
      <c r="J537" t="s">
        <v>1505</v>
      </c>
      <c r="K537" t="s">
        <v>20</v>
      </c>
      <c r="L537" t="s">
        <v>21</v>
      </c>
      <c r="M537" t="s">
        <v>217</v>
      </c>
      <c r="N537" t="s">
        <v>180</v>
      </c>
      <c r="O537">
        <v>9404549</v>
      </c>
      <c r="P537" t="s">
        <v>161</v>
      </c>
      <c r="Q537" t="s">
        <v>105</v>
      </c>
      <c r="R537" t="s">
        <v>26</v>
      </c>
    </row>
    <row r="538" spans="1:18" x14ac:dyDescent="0.3">
      <c r="A538">
        <v>597</v>
      </c>
      <c r="B538">
        <v>3792395920</v>
      </c>
      <c r="C538" s="1">
        <v>45262</v>
      </c>
      <c r="D538" s="1" t="str">
        <f>TEXT(Table1[[#This Row],[publishedAt]],"MMM")</f>
        <v>Dec</v>
      </c>
      <c r="E538" s="1" t="str">
        <f>TEXT(Table1[[#This Row],[publishedAt]],"YYY")</f>
        <v>2023</v>
      </c>
      <c r="F538" t="s">
        <v>1374</v>
      </c>
      <c r="G538" t="s">
        <v>1502</v>
      </c>
      <c r="H538" t="s">
        <v>320</v>
      </c>
      <c r="I538">
        <v>200</v>
      </c>
      <c r="J538" t="s">
        <v>1503</v>
      </c>
      <c r="K538" t="s">
        <v>20</v>
      </c>
      <c r="L538" t="s">
        <v>33</v>
      </c>
      <c r="M538" t="s">
        <v>1380</v>
      </c>
      <c r="N538" t="s">
        <v>923</v>
      </c>
      <c r="O538">
        <v>13625885</v>
      </c>
      <c r="P538" t="s">
        <v>24</v>
      </c>
      <c r="Q538" t="s">
        <v>25</v>
      </c>
      <c r="R538" t="s">
        <v>26</v>
      </c>
    </row>
    <row r="539" spans="1:18" x14ac:dyDescent="0.3">
      <c r="A539">
        <v>598</v>
      </c>
      <c r="B539">
        <v>3792363785</v>
      </c>
      <c r="C539" s="1">
        <v>45295</v>
      </c>
      <c r="D539" s="1" t="str">
        <f>TEXT(Table1[[#This Row],[publishedAt]],"MMM")</f>
        <v>Jan</v>
      </c>
      <c r="E539" s="1" t="str">
        <f>TEXT(Table1[[#This Row],[publishedAt]],"YYY")</f>
        <v>2024</v>
      </c>
      <c r="F539" t="s">
        <v>1374</v>
      </c>
      <c r="G539" t="s">
        <v>1506</v>
      </c>
      <c r="H539" t="s">
        <v>66</v>
      </c>
      <c r="I539">
        <v>200</v>
      </c>
      <c r="J539" t="s">
        <v>1507</v>
      </c>
      <c r="K539" t="s">
        <v>20</v>
      </c>
      <c r="L539" t="s">
        <v>89</v>
      </c>
      <c r="M539" t="s">
        <v>1380</v>
      </c>
      <c r="N539" t="s">
        <v>99</v>
      </c>
      <c r="O539">
        <v>13335747</v>
      </c>
      <c r="P539" t="s">
        <v>254</v>
      </c>
      <c r="Q539" t="s">
        <v>183</v>
      </c>
      <c r="R539" t="s">
        <v>26</v>
      </c>
    </row>
    <row r="540" spans="1:18" x14ac:dyDescent="0.3">
      <c r="A540">
        <v>600</v>
      </c>
      <c r="B540">
        <v>3780443887</v>
      </c>
      <c r="C540" s="1">
        <v>45309</v>
      </c>
      <c r="D540" s="1" t="str">
        <f>TEXT(Table1[[#This Row],[publishedAt]],"MMM")</f>
        <v>Jan</v>
      </c>
      <c r="E540" s="1" t="str">
        <f>TEXT(Table1[[#This Row],[publishedAt]],"YYY")</f>
        <v>2024</v>
      </c>
      <c r="F540" t="s">
        <v>1374</v>
      </c>
      <c r="G540" t="s">
        <v>1491</v>
      </c>
      <c r="H540" t="s">
        <v>45</v>
      </c>
      <c r="I540">
        <v>200</v>
      </c>
      <c r="J540" t="s">
        <v>1508</v>
      </c>
      <c r="K540" t="s">
        <v>20</v>
      </c>
      <c r="L540" t="s">
        <v>21</v>
      </c>
      <c r="M540" t="s">
        <v>1380</v>
      </c>
      <c r="N540" t="s">
        <v>41</v>
      </c>
      <c r="O540">
        <v>399351</v>
      </c>
      <c r="P540" t="s">
        <v>220</v>
      </c>
      <c r="Q540" t="s">
        <v>96</v>
      </c>
      <c r="R540" t="s">
        <v>26</v>
      </c>
    </row>
    <row r="541" spans="1:18" x14ac:dyDescent="0.3">
      <c r="A541">
        <v>601</v>
      </c>
      <c r="B541">
        <v>3802487520</v>
      </c>
      <c r="C541" s="1">
        <v>45307</v>
      </c>
      <c r="D541" s="1" t="str">
        <f>TEXT(Table1[[#This Row],[publishedAt]],"MMM")</f>
        <v>Jan</v>
      </c>
      <c r="E541" s="1" t="str">
        <f>TEXT(Table1[[#This Row],[publishedAt]],"YYY")</f>
        <v>2024</v>
      </c>
      <c r="F541" t="s">
        <v>1365</v>
      </c>
      <c r="G541" t="s">
        <v>486</v>
      </c>
      <c r="H541" t="s">
        <v>45</v>
      </c>
      <c r="I541">
        <v>148</v>
      </c>
      <c r="J541" t="s">
        <v>1509</v>
      </c>
      <c r="K541" t="s">
        <v>1095</v>
      </c>
      <c r="L541" t="s">
        <v>83</v>
      </c>
      <c r="M541" t="s">
        <v>1373</v>
      </c>
      <c r="N541" t="s">
        <v>1357</v>
      </c>
      <c r="O541">
        <v>200921</v>
      </c>
      <c r="P541" t="s">
        <v>559</v>
      </c>
      <c r="Q541" t="s">
        <v>25</v>
      </c>
      <c r="R541" t="s">
        <v>26</v>
      </c>
    </row>
    <row r="542" spans="1:18" x14ac:dyDescent="0.3">
      <c r="A542">
        <v>602</v>
      </c>
      <c r="B542">
        <v>3805405604</v>
      </c>
      <c r="C542" s="1">
        <v>45306</v>
      </c>
      <c r="D542" s="1" t="str">
        <f>TEXT(Table1[[#This Row],[publishedAt]],"MMM")</f>
        <v>Jan</v>
      </c>
      <c r="E542" s="1" t="str">
        <f>TEXT(Table1[[#This Row],[publishedAt]],"YYY")</f>
        <v>2024</v>
      </c>
      <c r="F542" t="s">
        <v>1365</v>
      </c>
      <c r="G542" t="s">
        <v>1510</v>
      </c>
      <c r="H542" t="s">
        <v>45</v>
      </c>
      <c r="I542">
        <v>62</v>
      </c>
      <c r="J542" t="s">
        <v>1511</v>
      </c>
      <c r="K542" t="s">
        <v>20</v>
      </c>
      <c r="L542" t="s">
        <v>83</v>
      </c>
      <c r="M542" t="s">
        <v>84</v>
      </c>
      <c r="N542" t="s">
        <v>855</v>
      </c>
      <c r="O542">
        <v>8070735</v>
      </c>
      <c r="P542" t="s">
        <v>24</v>
      </c>
      <c r="Q542" t="s">
        <v>25</v>
      </c>
      <c r="R542" t="s">
        <v>26</v>
      </c>
    </row>
    <row r="543" spans="1:18" x14ac:dyDescent="0.3">
      <c r="A543">
        <v>604</v>
      </c>
      <c r="B543">
        <v>3813492618</v>
      </c>
      <c r="C543" s="1">
        <v>45315</v>
      </c>
      <c r="D543" s="1" t="str">
        <f>TEXT(Table1[[#This Row],[publishedAt]],"MMM")</f>
        <v>Jan</v>
      </c>
      <c r="E543" s="1" t="str">
        <f>TEXT(Table1[[#This Row],[publishedAt]],"YYY")</f>
        <v>2024</v>
      </c>
      <c r="F543" t="s">
        <v>1365</v>
      </c>
      <c r="G543" t="s">
        <v>1512</v>
      </c>
      <c r="H543" t="s">
        <v>38</v>
      </c>
      <c r="I543">
        <v>131</v>
      </c>
      <c r="J543" t="s">
        <v>1513</v>
      </c>
      <c r="K543" t="s">
        <v>20</v>
      </c>
      <c r="L543" t="s">
        <v>83</v>
      </c>
      <c r="M543" t="s">
        <v>894</v>
      </c>
      <c r="N543" t="s">
        <v>768</v>
      </c>
      <c r="O543">
        <v>451202</v>
      </c>
      <c r="P543" t="s">
        <v>104</v>
      </c>
      <c r="Q543" t="s">
        <v>105</v>
      </c>
      <c r="R543" t="s">
        <v>44</v>
      </c>
    </row>
    <row r="544" spans="1:18" x14ac:dyDescent="0.3">
      <c r="A544">
        <v>606</v>
      </c>
      <c r="B544">
        <v>3818423315</v>
      </c>
      <c r="C544" s="1">
        <v>45323</v>
      </c>
      <c r="D544" s="1" t="str">
        <f>TEXT(Table1[[#This Row],[publishedAt]],"MMM")</f>
        <v>Feb</v>
      </c>
      <c r="E544" s="1" t="str">
        <f>TEXT(Table1[[#This Row],[publishedAt]],"YYY")</f>
        <v>2024</v>
      </c>
      <c r="F544" t="s">
        <v>1514</v>
      </c>
      <c r="G544" t="s">
        <v>108</v>
      </c>
      <c r="H544" t="s">
        <v>146</v>
      </c>
      <c r="I544">
        <v>69</v>
      </c>
      <c r="J544" t="s">
        <v>1515</v>
      </c>
      <c r="K544" t="s">
        <v>20</v>
      </c>
      <c r="L544" t="s">
        <v>40</v>
      </c>
      <c r="M544" t="s">
        <v>1468</v>
      </c>
      <c r="N544" t="s">
        <v>110</v>
      </c>
      <c r="O544">
        <v>1441</v>
      </c>
      <c r="P544" t="s">
        <v>42</v>
      </c>
      <c r="Q544" t="s">
        <v>43</v>
      </c>
      <c r="R544" t="s">
        <v>44</v>
      </c>
    </row>
    <row r="545" spans="1:18" x14ac:dyDescent="0.3">
      <c r="A545">
        <v>608</v>
      </c>
      <c r="B545">
        <v>3768148985</v>
      </c>
      <c r="C545" s="1">
        <v>45312</v>
      </c>
      <c r="D545" s="1" t="str">
        <f>TEXT(Table1[[#This Row],[publishedAt]],"MMM")</f>
        <v>Jan</v>
      </c>
      <c r="E545" s="1" t="str">
        <f>TEXT(Table1[[#This Row],[publishedAt]],"YYY")</f>
        <v>2024</v>
      </c>
      <c r="F545" t="s">
        <v>1374</v>
      </c>
      <c r="G545" t="s">
        <v>1516</v>
      </c>
      <c r="H545" t="s">
        <v>38</v>
      </c>
      <c r="I545">
        <v>200</v>
      </c>
      <c r="J545" t="s">
        <v>1517</v>
      </c>
      <c r="K545" t="s">
        <v>20</v>
      </c>
      <c r="L545" t="s">
        <v>21</v>
      </c>
      <c r="M545" t="s">
        <v>1380</v>
      </c>
      <c r="N545" t="s">
        <v>41</v>
      </c>
      <c r="O545">
        <v>2316358</v>
      </c>
      <c r="P545" t="s">
        <v>183</v>
      </c>
      <c r="Q545" t="s">
        <v>25</v>
      </c>
      <c r="R545" t="s">
        <v>44</v>
      </c>
    </row>
    <row r="546" spans="1:18" x14ac:dyDescent="0.3">
      <c r="A546">
        <v>610</v>
      </c>
      <c r="B546">
        <v>3810186466</v>
      </c>
      <c r="C546" s="1">
        <v>45316</v>
      </c>
      <c r="D546" s="1" t="str">
        <f>TEXT(Table1[[#This Row],[publishedAt]],"MMM")</f>
        <v>Jan</v>
      </c>
      <c r="E546" s="1" t="str">
        <f>TEXT(Table1[[#This Row],[publishedAt]],"YYY")</f>
        <v>2024</v>
      </c>
      <c r="F546" t="s">
        <v>1365</v>
      </c>
      <c r="G546" t="s">
        <v>486</v>
      </c>
      <c r="H546" t="s">
        <v>38</v>
      </c>
      <c r="I546">
        <v>200</v>
      </c>
      <c r="J546" t="s">
        <v>1518</v>
      </c>
      <c r="K546" t="s">
        <v>20</v>
      </c>
      <c r="L546" t="s">
        <v>83</v>
      </c>
      <c r="M546" t="s">
        <v>1380</v>
      </c>
      <c r="N546" t="s">
        <v>1357</v>
      </c>
      <c r="O546">
        <v>200921</v>
      </c>
      <c r="P546" t="s">
        <v>130</v>
      </c>
      <c r="Q546" t="s">
        <v>25</v>
      </c>
      <c r="R546" t="s">
        <v>44</v>
      </c>
    </row>
    <row r="547" spans="1:18" x14ac:dyDescent="0.3">
      <c r="A547">
        <v>612</v>
      </c>
      <c r="B547">
        <v>3802225701</v>
      </c>
      <c r="C547" s="1">
        <v>45322</v>
      </c>
      <c r="D547" s="1" t="str">
        <f>TEXT(Table1[[#This Row],[publishedAt]],"MMM")</f>
        <v>Jan</v>
      </c>
      <c r="E547" s="1" t="str">
        <f>TEXT(Table1[[#This Row],[publishedAt]],"YYY")</f>
        <v>2024</v>
      </c>
      <c r="F547" t="s">
        <v>1365</v>
      </c>
      <c r="G547" t="s">
        <v>1519</v>
      </c>
      <c r="H547" t="s">
        <v>209</v>
      </c>
      <c r="I547">
        <v>200</v>
      </c>
      <c r="J547" t="s">
        <v>1520</v>
      </c>
      <c r="K547" t="s">
        <v>20</v>
      </c>
      <c r="L547" t="s">
        <v>83</v>
      </c>
      <c r="M547" t="s">
        <v>1373</v>
      </c>
      <c r="N547" t="s">
        <v>563</v>
      </c>
      <c r="O547">
        <v>1466</v>
      </c>
      <c r="P547" t="s">
        <v>42</v>
      </c>
      <c r="Q547" t="s">
        <v>43</v>
      </c>
      <c r="R547" t="s">
        <v>44</v>
      </c>
    </row>
    <row r="548" spans="1:18" x14ac:dyDescent="0.3">
      <c r="A548">
        <v>615</v>
      </c>
      <c r="B548">
        <v>3815272624</v>
      </c>
      <c r="C548" s="1">
        <v>45083</v>
      </c>
      <c r="D548" s="1" t="str">
        <f>TEXT(Table1[[#This Row],[publishedAt]],"MMM")</f>
        <v>Jun</v>
      </c>
      <c r="E548" s="1" t="str">
        <f>TEXT(Table1[[#This Row],[publishedAt]],"YYY")</f>
        <v>2023</v>
      </c>
      <c r="F548" t="s">
        <v>1521</v>
      </c>
      <c r="G548" t="s">
        <v>1378</v>
      </c>
      <c r="H548" t="s">
        <v>1522</v>
      </c>
      <c r="I548">
        <v>34</v>
      </c>
      <c r="J548" t="s">
        <v>1523</v>
      </c>
      <c r="K548" t="s">
        <v>20</v>
      </c>
      <c r="L548" t="s">
        <v>516</v>
      </c>
      <c r="M548" t="s">
        <v>1380</v>
      </c>
      <c r="N548" t="s">
        <v>41</v>
      </c>
      <c r="O548">
        <v>1043715</v>
      </c>
      <c r="P548" t="s">
        <v>135</v>
      </c>
      <c r="Q548" t="s">
        <v>136</v>
      </c>
      <c r="R548" t="s">
        <v>26</v>
      </c>
    </row>
    <row r="549" spans="1:18" x14ac:dyDescent="0.3">
      <c r="A549">
        <v>617</v>
      </c>
      <c r="B549">
        <v>3802727537</v>
      </c>
      <c r="C549" s="1">
        <v>45322</v>
      </c>
      <c r="D549" s="1" t="str">
        <f>TEXT(Table1[[#This Row],[publishedAt]],"MMM")</f>
        <v>Jan</v>
      </c>
      <c r="E549" s="1" t="str">
        <f>TEXT(Table1[[#This Row],[publishedAt]],"YYY")</f>
        <v>2024</v>
      </c>
      <c r="F549" t="s">
        <v>1524</v>
      </c>
      <c r="G549" t="s">
        <v>601</v>
      </c>
      <c r="H549" t="s">
        <v>209</v>
      </c>
      <c r="I549">
        <v>200</v>
      </c>
      <c r="J549" t="s">
        <v>1525</v>
      </c>
      <c r="K549" t="s">
        <v>20</v>
      </c>
      <c r="L549" t="s">
        <v>21</v>
      </c>
      <c r="M549" t="s">
        <v>1380</v>
      </c>
      <c r="N549" t="s">
        <v>85</v>
      </c>
      <c r="O549">
        <v>1283</v>
      </c>
      <c r="P549" t="s">
        <v>161</v>
      </c>
      <c r="Q549" t="s">
        <v>105</v>
      </c>
      <c r="R549" t="s">
        <v>44</v>
      </c>
    </row>
    <row r="550" spans="1:18" x14ac:dyDescent="0.3">
      <c r="A550">
        <v>618</v>
      </c>
      <c r="B550">
        <v>3798770854</v>
      </c>
      <c r="C550" s="1">
        <v>45303</v>
      </c>
      <c r="D550" s="1" t="str">
        <f>TEXT(Table1[[#This Row],[publishedAt]],"MMM")</f>
        <v>Jan</v>
      </c>
      <c r="E550" s="1" t="str">
        <f>TEXT(Table1[[#This Row],[publishedAt]],"YYY")</f>
        <v>2024</v>
      </c>
      <c r="F550" t="s">
        <v>1526</v>
      </c>
      <c r="G550" t="s">
        <v>379</v>
      </c>
      <c r="H550" t="s">
        <v>18</v>
      </c>
      <c r="I550">
        <v>200</v>
      </c>
      <c r="J550" t="s">
        <v>1527</v>
      </c>
      <c r="K550" t="s">
        <v>20</v>
      </c>
      <c r="L550" t="s">
        <v>83</v>
      </c>
      <c r="M550" t="s">
        <v>1373</v>
      </c>
      <c r="N550" t="s">
        <v>389</v>
      </c>
      <c r="O550">
        <v>30265</v>
      </c>
      <c r="P550" t="s">
        <v>95</v>
      </c>
      <c r="Q550" t="s">
        <v>96</v>
      </c>
      <c r="R550" t="s">
        <v>26</v>
      </c>
    </row>
    <row r="551" spans="1:18" x14ac:dyDescent="0.3">
      <c r="A551">
        <v>619</v>
      </c>
      <c r="B551">
        <v>3802042618</v>
      </c>
      <c r="C551" s="1">
        <v>45306</v>
      </c>
      <c r="D551" s="1" t="str">
        <f>TEXT(Table1[[#This Row],[publishedAt]],"MMM")</f>
        <v>Jan</v>
      </c>
      <c r="E551" s="1" t="str">
        <f>TEXT(Table1[[#This Row],[publishedAt]],"YYY")</f>
        <v>2024</v>
      </c>
      <c r="F551" t="s">
        <v>1365</v>
      </c>
      <c r="G551" t="s">
        <v>1528</v>
      </c>
      <c r="H551" t="s">
        <v>45</v>
      </c>
      <c r="I551">
        <v>109</v>
      </c>
      <c r="J551" t="s">
        <v>1529</v>
      </c>
      <c r="K551" t="s">
        <v>20</v>
      </c>
      <c r="L551" t="s">
        <v>83</v>
      </c>
      <c r="M551" t="s">
        <v>1373</v>
      </c>
      <c r="N551" t="s">
        <v>69</v>
      </c>
      <c r="O551">
        <v>2704809</v>
      </c>
      <c r="P551" t="s">
        <v>95</v>
      </c>
      <c r="Q551" t="s">
        <v>96</v>
      </c>
      <c r="R551" t="s">
        <v>26</v>
      </c>
    </row>
    <row r="552" spans="1:18" x14ac:dyDescent="0.3">
      <c r="A552">
        <v>620</v>
      </c>
      <c r="B552">
        <v>3814208944</v>
      </c>
      <c r="C552" s="1">
        <v>45322</v>
      </c>
      <c r="D552" s="1" t="str">
        <f>TEXT(Table1[[#This Row],[publishedAt]],"MMM")</f>
        <v>Jan</v>
      </c>
      <c r="E552" s="1" t="str">
        <f>TEXT(Table1[[#This Row],[publishedAt]],"YYY")</f>
        <v>2024</v>
      </c>
      <c r="F552" t="s">
        <v>1530</v>
      </c>
      <c r="G552" t="s">
        <v>1531</v>
      </c>
      <c r="H552" t="s">
        <v>231</v>
      </c>
      <c r="I552">
        <v>200</v>
      </c>
      <c r="J552" t="s">
        <v>1532</v>
      </c>
      <c r="K552" t="s">
        <v>20</v>
      </c>
      <c r="L552" t="s">
        <v>21</v>
      </c>
      <c r="M552" t="s">
        <v>1380</v>
      </c>
      <c r="N552" t="s">
        <v>94</v>
      </c>
      <c r="O552">
        <v>10037698</v>
      </c>
      <c r="P552" t="s">
        <v>24</v>
      </c>
      <c r="Q552" t="s">
        <v>25</v>
      </c>
      <c r="R552" t="s">
        <v>44</v>
      </c>
    </row>
    <row r="553" spans="1:18" x14ac:dyDescent="0.3">
      <c r="A553">
        <v>621</v>
      </c>
      <c r="B553">
        <v>3807440672</v>
      </c>
      <c r="C553" s="1">
        <v>45312</v>
      </c>
      <c r="D553" s="1" t="str">
        <f>TEXT(Table1[[#This Row],[publishedAt]],"MMM")</f>
        <v>Jan</v>
      </c>
      <c r="E553" s="1" t="str">
        <f>TEXT(Table1[[#This Row],[publishedAt]],"YYY")</f>
        <v>2024</v>
      </c>
      <c r="F553" t="s">
        <v>1533</v>
      </c>
      <c r="G553" t="s">
        <v>1534</v>
      </c>
      <c r="H553" t="s">
        <v>38</v>
      </c>
      <c r="I553">
        <v>60</v>
      </c>
      <c r="J553" t="s">
        <v>1535</v>
      </c>
      <c r="K553" t="s">
        <v>20</v>
      </c>
      <c r="L553" t="s">
        <v>83</v>
      </c>
      <c r="M553" t="s">
        <v>1536</v>
      </c>
      <c r="N553" t="s">
        <v>1537</v>
      </c>
      <c r="O553">
        <v>2414538</v>
      </c>
      <c r="P553" t="s">
        <v>47</v>
      </c>
      <c r="Q553" t="s">
        <v>48</v>
      </c>
      <c r="R553" t="s">
        <v>44</v>
      </c>
    </row>
    <row r="554" spans="1:18" x14ac:dyDescent="0.3">
      <c r="A554">
        <v>622</v>
      </c>
      <c r="B554">
        <v>3801956295</v>
      </c>
      <c r="C554" s="1">
        <v>45321</v>
      </c>
      <c r="D554" s="1" t="str">
        <f>TEXT(Table1[[#This Row],[publishedAt]],"MMM")</f>
        <v>Jan</v>
      </c>
      <c r="E554" s="1" t="str">
        <f>TEXT(Table1[[#This Row],[publishedAt]],"YYY")</f>
        <v>2024</v>
      </c>
      <c r="F554" t="s">
        <v>1365</v>
      </c>
      <c r="G554" t="s">
        <v>1366</v>
      </c>
      <c r="H554" t="s">
        <v>231</v>
      </c>
      <c r="I554">
        <v>200</v>
      </c>
      <c r="J554" t="s">
        <v>1538</v>
      </c>
      <c r="K554" t="s">
        <v>20</v>
      </c>
      <c r="L554" t="s">
        <v>40</v>
      </c>
      <c r="M554" t="s">
        <v>84</v>
      </c>
      <c r="N554" t="s">
        <v>708</v>
      </c>
      <c r="O554">
        <v>3343540</v>
      </c>
      <c r="P554" t="s">
        <v>24</v>
      </c>
      <c r="Q554" t="s">
        <v>25</v>
      </c>
      <c r="R554" t="s">
        <v>44</v>
      </c>
    </row>
    <row r="555" spans="1:18" x14ac:dyDescent="0.3">
      <c r="A555">
        <v>623</v>
      </c>
      <c r="B555">
        <v>3805670806</v>
      </c>
      <c r="C555" s="1">
        <v>45307</v>
      </c>
      <c r="D555" s="1" t="str">
        <f>TEXT(Table1[[#This Row],[publishedAt]],"MMM")</f>
        <v>Jan</v>
      </c>
      <c r="E555" s="1" t="str">
        <f>TEXT(Table1[[#This Row],[publishedAt]],"YYY")</f>
        <v>2024</v>
      </c>
      <c r="F555" t="s">
        <v>1365</v>
      </c>
      <c r="G555" t="s">
        <v>1539</v>
      </c>
      <c r="H555" t="s">
        <v>45</v>
      </c>
      <c r="I555">
        <v>71</v>
      </c>
      <c r="J555" t="s">
        <v>1540</v>
      </c>
      <c r="K555" t="s">
        <v>20</v>
      </c>
      <c r="L555" t="s">
        <v>83</v>
      </c>
      <c r="M555" t="s">
        <v>1373</v>
      </c>
      <c r="N555" t="s">
        <v>1541</v>
      </c>
      <c r="O555">
        <v>10973412</v>
      </c>
      <c r="P555" t="s">
        <v>183</v>
      </c>
      <c r="Q555" t="s">
        <v>25</v>
      </c>
      <c r="R555" t="s">
        <v>26</v>
      </c>
    </row>
    <row r="556" spans="1:18" x14ac:dyDescent="0.3">
      <c r="A556">
        <v>624</v>
      </c>
      <c r="B556">
        <v>3800087362</v>
      </c>
      <c r="C556" s="1">
        <v>45299</v>
      </c>
      <c r="D556" s="1" t="str">
        <f>TEXT(Table1[[#This Row],[publishedAt]],"MMM")</f>
        <v>Jan</v>
      </c>
      <c r="E556" s="1" t="str">
        <f>TEXT(Table1[[#This Row],[publishedAt]],"YYY")</f>
        <v>2024</v>
      </c>
      <c r="F556" t="s">
        <v>1542</v>
      </c>
      <c r="G556" t="s">
        <v>365</v>
      </c>
      <c r="H556" t="s">
        <v>18</v>
      </c>
      <c r="I556">
        <v>200</v>
      </c>
      <c r="J556" t="s">
        <v>1543</v>
      </c>
      <c r="K556" t="s">
        <v>20</v>
      </c>
      <c r="L556" t="s">
        <v>89</v>
      </c>
      <c r="M556" t="s">
        <v>84</v>
      </c>
      <c r="N556" t="s">
        <v>85</v>
      </c>
      <c r="O556">
        <v>86813252</v>
      </c>
      <c r="P556" t="s">
        <v>42</v>
      </c>
      <c r="Q556" t="s">
        <v>43</v>
      </c>
      <c r="R556" t="s">
        <v>26</v>
      </c>
    </row>
    <row r="557" spans="1:18" x14ac:dyDescent="0.3">
      <c r="A557">
        <v>625</v>
      </c>
      <c r="B557">
        <v>3800693165</v>
      </c>
      <c r="C557" s="1">
        <v>45300</v>
      </c>
      <c r="D557" s="1" t="str">
        <f>TEXT(Table1[[#This Row],[publishedAt]],"MMM")</f>
        <v>Jan</v>
      </c>
      <c r="E557" s="1" t="str">
        <f>TEXT(Table1[[#This Row],[publishedAt]],"YYY")</f>
        <v>2024</v>
      </c>
      <c r="F557" t="s">
        <v>1544</v>
      </c>
      <c r="G557" t="s">
        <v>367</v>
      </c>
      <c r="H557" t="s">
        <v>18</v>
      </c>
      <c r="I557">
        <v>200</v>
      </c>
      <c r="J557" t="s">
        <v>1545</v>
      </c>
      <c r="K557" t="s">
        <v>20</v>
      </c>
      <c r="L557" t="s">
        <v>89</v>
      </c>
      <c r="M557" t="s">
        <v>1546</v>
      </c>
      <c r="N557" t="s">
        <v>1547</v>
      </c>
      <c r="O557">
        <v>4057</v>
      </c>
      <c r="P557" t="s">
        <v>1548</v>
      </c>
      <c r="Q557" t="s">
        <v>183</v>
      </c>
      <c r="R557" t="s">
        <v>26</v>
      </c>
    </row>
    <row r="558" spans="1:18" x14ac:dyDescent="0.3">
      <c r="A558">
        <v>626</v>
      </c>
      <c r="B558">
        <v>3801608627</v>
      </c>
      <c r="C558" s="1">
        <v>45304</v>
      </c>
      <c r="D558" s="1" t="str">
        <f>TEXT(Table1[[#This Row],[publishedAt]],"MMM")</f>
        <v>Jan</v>
      </c>
      <c r="E558" s="1" t="str">
        <f>TEXT(Table1[[#This Row],[publishedAt]],"YYY")</f>
        <v>2024</v>
      </c>
      <c r="F558" t="s">
        <v>1549</v>
      </c>
      <c r="G558" t="s">
        <v>1550</v>
      </c>
      <c r="H558" t="s">
        <v>45</v>
      </c>
      <c r="I558">
        <v>137</v>
      </c>
      <c r="J558" t="s">
        <v>1551</v>
      </c>
      <c r="K558" t="s">
        <v>20</v>
      </c>
      <c r="L558" t="s">
        <v>83</v>
      </c>
      <c r="M558" t="s">
        <v>1552</v>
      </c>
      <c r="N558" t="s">
        <v>180</v>
      </c>
      <c r="O558">
        <v>1237738</v>
      </c>
      <c r="P558" t="s">
        <v>95</v>
      </c>
      <c r="Q558" t="s">
        <v>96</v>
      </c>
      <c r="R558" t="s">
        <v>26</v>
      </c>
    </row>
    <row r="559" spans="1:18" x14ac:dyDescent="0.3">
      <c r="A559">
        <v>627</v>
      </c>
      <c r="B559">
        <v>3730224573</v>
      </c>
      <c r="C559" s="1">
        <v>45312</v>
      </c>
      <c r="D559" s="1" t="str">
        <f>TEXT(Table1[[#This Row],[publishedAt]],"MMM")</f>
        <v>Jan</v>
      </c>
      <c r="E559" s="1" t="str">
        <f>TEXT(Table1[[#This Row],[publishedAt]],"YYY")</f>
        <v>2024</v>
      </c>
      <c r="F559" t="s">
        <v>1553</v>
      </c>
      <c r="G559" t="s">
        <v>1554</v>
      </c>
      <c r="H559" t="s">
        <v>38</v>
      </c>
      <c r="I559">
        <v>200</v>
      </c>
      <c r="J559" t="s">
        <v>1555</v>
      </c>
      <c r="K559" t="s">
        <v>20</v>
      </c>
      <c r="L559" t="s">
        <v>21</v>
      </c>
      <c r="M559" t="s">
        <v>1556</v>
      </c>
      <c r="N559" t="s">
        <v>41</v>
      </c>
      <c r="O559">
        <v>28625135</v>
      </c>
      <c r="P559" t="s">
        <v>559</v>
      </c>
      <c r="Q559" t="s">
        <v>25</v>
      </c>
      <c r="R559" t="s">
        <v>44</v>
      </c>
    </row>
    <row r="560" spans="1:18" x14ac:dyDescent="0.3">
      <c r="A560">
        <v>628</v>
      </c>
      <c r="B560">
        <v>3799776653</v>
      </c>
      <c r="C560" s="1">
        <v>45298</v>
      </c>
      <c r="D560" s="1" t="str">
        <f>TEXT(Table1[[#This Row],[publishedAt]],"MMM")</f>
        <v>Jan</v>
      </c>
      <c r="E560" s="1" t="str">
        <f>TEXT(Table1[[#This Row],[publishedAt]],"YYY")</f>
        <v>2024</v>
      </c>
      <c r="F560" t="s">
        <v>1557</v>
      </c>
      <c r="G560" t="s">
        <v>163</v>
      </c>
      <c r="H560" t="s">
        <v>18</v>
      </c>
      <c r="I560">
        <v>200</v>
      </c>
      <c r="J560" t="s">
        <v>1558</v>
      </c>
      <c r="K560" t="s">
        <v>20</v>
      </c>
      <c r="L560" t="s">
        <v>83</v>
      </c>
      <c r="M560" t="s">
        <v>84</v>
      </c>
      <c r="N560" t="s">
        <v>85</v>
      </c>
      <c r="O560">
        <v>1028</v>
      </c>
      <c r="P560" t="s">
        <v>24</v>
      </c>
      <c r="Q560" t="s">
        <v>25</v>
      </c>
      <c r="R560" t="s">
        <v>26</v>
      </c>
    </row>
    <row r="561" spans="1:18" x14ac:dyDescent="0.3">
      <c r="A561">
        <v>629</v>
      </c>
      <c r="B561">
        <v>3814235378</v>
      </c>
      <c r="C561" s="1">
        <v>45322</v>
      </c>
      <c r="D561" s="1" t="str">
        <f>TEXT(Table1[[#This Row],[publishedAt]],"MMM")</f>
        <v>Jan</v>
      </c>
      <c r="E561" s="1" t="str">
        <f>TEXT(Table1[[#This Row],[publishedAt]],"YYY")</f>
        <v>2024</v>
      </c>
      <c r="F561" t="s">
        <v>1559</v>
      </c>
      <c r="G561" t="s">
        <v>1204</v>
      </c>
      <c r="H561" t="s">
        <v>209</v>
      </c>
      <c r="I561">
        <v>200</v>
      </c>
      <c r="J561" t="s">
        <v>1560</v>
      </c>
      <c r="K561" t="s">
        <v>20</v>
      </c>
      <c r="L561" t="s">
        <v>89</v>
      </c>
      <c r="M561" t="s">
        <v>1561</v>
      </c>
      <c r="N561" t="s">
        <v>1206</v>
      </c>
      <c r="O561">
        <v>13253391</v>
      </c>
      <c r="P561" t="s">
        <v>254</v>
      </c>
      <c r="Q561" t="s">
        <v>183</v>
      </c>
      <c r="R561" t="s">
        <v>44</v>
      </c>
    </row>
    <row r="562" spans="1:18" x14ac:dyDescent="0.3">
      <c r="A562">
        <v>630</v>
      </c>
      <c r="B562">
        <v>3798192769</v>
      </c>
      <c r="C562" s="1">
        <v>45301</v>
      </c>
      <c r="D562" s="1" t="str">
        <f>TEXT(Table1[[#This Row],[publishedAt]],"MMM")</f>
        <v>Jan</v>
      </c>
      <c r="E562" s="1" t="str">
        <f>TEXT(Table1[[#This Row],[publishedAt]],"YYY")</f>
        <v>2024</v>
      </c>
      <c r="F562" t="s">
        <v>1562</v>
      </c>
      <c r="G562" t="s">
        <v>1563</v>
      </c>
      <c r="H562" t="s">
        <v>18</v>
      </c>
      <c r="I562">
        <v>199</v>
      </c>
      <c r="J562" t="s">
        <v>1564</v>
      </c>
      <c r="K562" t="s">
        <v>20</v>
      </c>
      <c r="L562" t="s">
        <v>89</v>
      </c>
      <c r="M562" t="s">
        <v>1565</v>
      </c>
      <c r="N562" t="s">
        <v>1566</v>
      </c>
      <c r="O562">
        <v>69007029</v>
      </c>
      <c r="P562" t="s">
        <v>104</v>
      </c>
      <c r="Q562" t="s">
        <v>105</v>
      </c>
      <c r="R562" t="s">
        <v>26</v>
      </c>
    </row>
    <row r="563" spans="1:18" x14ac:dyDescent="0.3">
      <c r="A563">
        <v>631</v>
      </c>
      <c r="B563">
        <v>3804844135</v>
      </c>
      <c r="C563" s="1">
        <v>45310</v>
      </c>
      <c r="D563" s="1" t="str">
        <f>TEXT(Table1[[#This Row],[publishedAt]],"MMM")</f>
        <v>Jan</v>
      </c>
      <c r="E563" s="1" t="str">
        <f>TEXT(Table1[[#This Row],[publishedAt]],"YYY")</f>
        <v>2024</v>
      </c>
      <c r="F563" t="s">
        <v>1567</v>
      </c>
      <c r="G563" t="s">
        <v>1568</v>
      </c>
      <c r="H563" t="s">
        <v>45</v>
      </c>
      <c r="I563">
        <v>62</v>
      </c>
      <c r="J563" t="s">
        <v>1569</v>
      </c>
      <c r="K563" t="s">
        <v>20</v>
      </c>
      <c r="L563" t="s">
        <v>89</v>
      </c>
      <c r="M563" t="s">
        <v>1556</v>
      </c>
      <c r="N563" t="s">
        <v>180</v>
      </c>
      <c r="O563">
        <v>77642194</v>
      </c>
      <c r="P563" t="s">
        <v>856</v>
      </c>
      <c r="Q563" t="s">
        <v>25</v>
      </c>
      <c r="R563" t="s">
        <v>26</v>
      </c>
    </row>
    <row r="564" spans="1:18" x14ac:dyDescent="0.3">
      <c r="A564">
        <v>632</v>
      </c>
      <c r="B564">
        <v>3812174468</v>
      </c>
      <c r="C564" s="1">
        <v>45315</v>
      </c>
      <c r="D564" s="1" t="str">
        <f>TEXT(Table1[[#This Row],[publishedAt]],"MMM")</f>
        <v>Jan</v>
      </c>
      <c r="E564" s="1" t="str">
        <f>TEXT(Table1[[#This Row],[publishedAt]],"YYY")</f>
        <v>2024</v>
      </c>
      <c r="F564" t="s">
        <v>1570</v>
      </c>
      <c r="G564" t="s">
        <v>581</v>
      </c>
      <c r="H564" t="s">
        <v>38</v>
      </c>
      <c r="I564">
        <v>200</v>
      </c>
      <c r="J564" t="s">
        <v>1571</v>
      </c>
      <c r="K564" t="s">
        <v>20</v>
      </c>
      <c r="L564" t="s">
        <v>89</v>
      </c>
      <c r="M564" t="s">
        <v>1552</v>
      </c>
      <c r="N564" t="s">
        <v>85</v>
      </c>
      <c r="O564">
        <v>157240</v>
      </c>
      <c r="P564" t="s">
        <v>745</v>
      </c>
      <c r="Q564" t="s">
        <v>746</v>
      </c>
      <c r="R564" t="s">
        <v>44</v>
      </c>
    </row>
    <row r="565" spans="1:18" x14ac:dyDescent="0.3">
      <c r="A565">
        <v>633</v>
      </c>
      <c r="B565">
        <v>3797480639</v>
      </c>
      <c r="C565" s="1">
        <v>45316</v>
      </c>
      <c r="D565" s="1" t="str">
        <f>TEXT(Table1[[#This Row],[publishedAt]],"MMM")</f>
        <v>Jan</v>
      </c>
      <c r="E565" s="1" t="str">
        <f>TEXT(Table1[[#This Row],[publishedAt]],"YYY")</f>
        <v>2024</v>
      </c>
      <c r="F565" t="s">
        <v>1572</v>
      </c>
      <c r="G565" t="s">
        <v>181</v>
      </c>
      <c r="H565" t="s">
        <v>38</v>
      </c>
      <c r="I565">
        <v>200</v>
      </c>
      <c r="J565" t="s">
        <v>1573</v>
      </c>
      <c r="K565" t="s">
        <v>20</v>
      </c>
      <c r="L565" t="s">
        <v>40</v>
      </c>
      <c r="M565" t="s">
        <v>1556</v>
      </c>
      <c r="N565" t="s">
        <v>85</v>
      </c>
      <c r="O565">
        <v>1318</v>
      </c>
      <c r="P565" t="s">
        <v>95</v>
      </c>
      <c r="Q565" t="s">
        <v>96</v>
      </c>
      <c r="R565" t="s">
        <v>44</v>
      </c>
    </row>
    <row r="566" spans="1:18" x14ac:dyDescent="0.3">
      <c r="A566">
        <v>634</v>
      </c>
      <c r="B566">
        <v>3812057731</v>
      </c>
      <c r="C566" s="1">
        <v>45318</v>
      </c>
      <c r="D566" s="1" t="str">
        <f>TEXT(Table1[[#This Row],[publishedAt]],"MMM")</f>
        <v>Jan</v>
      </c>
      <c r="E566" s="1" t="str">
        <f>TEXT(Table1[[#This Row],[publishedAt]],"YYY")</f>
        <v>2024</v>
      </c>
      <c r="F566" t="s">
        <v>1572</v>
      </c>
      <c r="G566" t="s">
        <v>1178</v>
      </c>
      <c r="H566" t="s">
        <v>38</v>
      </c>
      <c r="I566">
        <v>200</v>
      </c>
      <c r="J566" t="s">
        <v>1574</v>
      </c>
      <c r="K566" t="s">
        <v>20</v>
      </c>
      <c r="L566" t="s">
        <v>40</v>
      </c>
      <c r="M566" t="s">
        <v>1575</v>
      </c>
      <c r="N566" t="s">
        <v>69</v>
      </c>
      <c r="O566">
        <v>1586</v>
      </c>
      <c r="P566" t="s">
        <v>95</v>
      </c>
      <c r="Q566" t="s">
        <v>96</v>
      </c>
      <c r="R566" t="s">
        <v>44</v>
      </c>
    </row>
    <row r="567" spans="1:18" x14ac:dyDescent="0.3">
      <c r="A567">
        <v>635</v>
      </c>
      <c r="B567">
        <v>3817513288</v>
      </c>
      <c r="C567" s="1">
        <v>45321</v>
      </c>
      <c r="D567" s="1" t="str">
        <f>TEXT(Table1[[#This Row],[publishedAt]],"MMM")</f>
        <v>Jan</v>
      </c>
      <c r="E567" s="1" t="str">
        <f>TEXT(Table1[[#This Row],[publishedAt]],"YYY")</f>
        <v>2024</v>
      </c>
      <c r="F567" t="s">
        <v>1576</v>
      </c>
      <c r="G567" t="s">
        <v>1577</v>
      </c>
      <c r="H567" t="s">
        <v>231</v>
      </c>
      <c r="I567">
        <v>200</v>
      </c>
      <c r="J567" t="s">
        <v>1578</v>
      </c>
      <c r="K567" t="s">
        <v>20</v>
      </c>
      <c r="L567" t="s">
        <v>83</v>
      </c>
      <c r="M567" t="s">
        <v>1579</v>
      </c>
      <c r="N567" t="s">
        <v>389</v>
      </c>
      <c r="O567">
        <v>5632</v>
      </c>
      <c r="P567" t="s">
        <v>104</v>
      </c>
      <c r="Q567" t="s">
        <v>105</v>
      </c>
      <c r="R567" t="s">
        <v>44</v>
      </c>
    </row>
    <row r="568" spans="1:18" x14ac:dyDescent="0.3">
      <c r="A568">
        <v>636</v>
      </c>
      <c r="B568">
        <v>3800954549</v>
      </c>
      <c r="C568" s="1">
        <v>45300</v>
      </c>
      <c r="D568" s="1" t="str">
        <f>TEXT(Table1[[#This Row],[publishedAt]],"MMM")</f>
        <v>Jan</v>
      </c>
      <c r="E568" s="1" t="str">
        <f>TEXT(Table1[[#This Row],[publishedAt]],"YYY")</f>
        <v>2024</v>
      </c>
      <c r="F568" t="s">
        <v>1572</v>
      </c>
      <c r="G568" t="s">
        <v>1580</v>
      </c>
      <c r="H568" t="s">
        <v>18</v>
      </c>
      <c r="I568">
        <v>200</v>
      </c>
      <c r="J568" t="s">
        <v>1581</v>
      </c>
      <c r="K568" t="s">
        <v>20</v>
      </c>
      <c r="L568" t="s">
        <v>83</v>
      </c>
      <c r="M568" t="s">
        <v>1582</v>
      </c>
      <c r="N568" t="s">
        <v>1583</v>
      </c>
      <c r="O568">
        <v>164002</v>
      </c>
      <c r="P568" t="s">
        <v>856</v>
      </c>
      <c r="Q568" t="s">
        <v>25</v>
      </c>
      <c r="R568" t="s">
        <v>26</v>
      </c>
    </row>
    <row r="569" spans="1:18" x14ac:dyDescent="0.3">
      <c r="A569">
        <v>637</v>
      </c>
      <c r="B569">
        <v>3814555830</v>
      </c>
      <c r="C569" s="1">
        <v>45316</v>
      </c>
      <c r="D569" s="1" t="str">
        <f>TEXT(Table1[[#This Row],[publishedAt]],"MMM")</f>
        <v>Jan</v>
      </c>
      <c r="E569" s="1" t="str">
        <f>TEXT(Table1[[#This Row],[publishedAt]],"YYY")</f>
        <v>2024</v>
      </c>
      <c r="F569" t="s">
        <v>1584</v>
      </c>
      <c r="G569" t="s">
        <v>1585</v>
      </c>
      <c r="H569" t="s">
        <v>38</v>
      </c>
      <c r="I569">
        <v>200</v>
      </c>
      <c r="J569" t="s">
        <v>1586</v>
      </c>
      <c r="K569" t="s">
        <v>20</v>
      </c>
      <c r="L569" t="s">
        <v>21</v>
      </c>
      <c r="M569" t="s">
        <v>1552</v>
      </c>
      <c r="N569" t="s">
        <v>1587</v>
      </c>
      <c r="O569">
        <v>4440</v>
      </c>
      <c r="P569" t="s">
        <v>104</v>
      </c>
      <c r="Q569" t="s">
        <v>105</v>
      </c>
      <c r="R569" t="s">
        <v>44</v>
      </c>
    </row>
    <row r="570" spans="1:18" x14ac:dyDescent="0.3">
      <c r="A570">
        <v>638</v>
      </c>
      <c r="B570">
        <v>3800065952</v>
      </c>
      <c r="C570" s="1">
        <v>45299</v>
      </c>
      <c r="D570" s="1" t="str">
        <f>TEXT(Table1[[#This Row],[publishedAt]],"MMM")</f>
        <v>Jan</v>
      </c>
      <c r="E570" s="1" t="str">
        <f>TEXT(Table1[[#This Row],[publishedAt]],"YYY")</f>
        <v>2024</v>
      </c>
      <c r="F570" t="s">
        <v>1588</v>
      </c>
      <c r="G570" t="s">
        <v>1589</v>
      </c>
      <c r="H570" t="s">
        <v>18</v>
      </c>
      <c r="I570">
        <v>200</v>
      </c>
      <c r="J570" t="s">
        <v>1590</v>
      </c>
      <c r="K570" t="s">
        <v>20</v>
      </c>
      <c r="L570" t="s">
        <v>89</v>
      </c>
      <c r="M570" t="s">
        <v>1591</v>
      </c>
      <c r="N570" t="s">
        <v>139</v>
      </c>
      <c r="O570">
        <v>369739</v>
      </c>
      <c r="P570" t="s">
        <v>104</v>
      </c>
      <c r="Q570" t="s">
        <v>105</v>
      </c>
      <c r="R570" t="s">
        <v>26</v>
      </c>
    </row>
    <row r="571" spans="1:18" x14ac:dyDescent="0.3">
      <c r="A571">
        <v>639</v>
      </c>
      <c r="B571">
        <v>3798088291</v>
      </c>
      <c r="C571" s="1">
        <v>45321</v>
      </c>
      <c r="D571" s="1" t="str">
        <f>TEXT(Table1[[#This Row],[publishedAt]],"MMM")</f>
        <v>Jan</v>
      </c>
      <c r="E571" s="1" t="str">
        <f>TEXT(Table1[[#This Row],[publishedAt]],"YYY")</f>
        <v>2024</v>
      </c>
      <c r="F571" t="s">
        <v>1572</v>
      </c>
      <c r="G571" t="s">
        <v>1592</v>
      </c>
      <c r="H571" t="s">
        <v>231</v>
      </c>
      <c r="I571">
        <v>200</v>
      </c>
      <c r="J571" t="s">
        <v>1593</v>
      </c>
      <c r="K571" t="s">
        <v>20</v>
      </c>
      <c r="L571" t="s">
        <v>83</v>
      </c>
      <c r="M571" t="s">
        <v>1556</v>
      </c>
      <c r="N571" t="s">
        <v>85</v>
      </c>
      <c r="O571">
        <v>24440</v>
      </c>
      <c r="P571" t="s">
        <v>1215</v>
      </c>
      <c r="Q571" t="s">
        <v>311</v>
      </c>
      <c r="R571" t="s">
        <v>44</v>
      </c>
    </row>
    <row r="572" spans="1:18" x14ac:dyDescent="0.3">
      <c r="A572">
        <v>640</v>
      </c>
      <c r="B572">
        <v>3812742100</v>
      </c>
      <c r="C572" s="1">
        <v>45314</v>
      </c>
      <c r="D572" s="1" t="str">
        <f>TEXT(Table1[[#This Row],[publishedAt]],"MMM")</f>
        <v>Jan</v>
      </c>
      <c r="E572" s="1" t="str">
        <f>TEXT(Table1[[#This Row],[publishedAt]],"YYY")</f>
        <v>2024</v>
      </c>
      <c r="F572" t="s">
        <v>1572</v>
      </c>
      <c r="G572" t="s">
        <v>193</v>
      </c>
      <c r="H572" t="s">
        <v>38</v>
      </c>
      <c r="I572">
        <v>200</v>
      </c>
      <c r="J572" t="s">
        <v>1594</v>
      </c>
      <c r="K572" t="s">
        <v>20</v>
      </c>
      <c r="L572" t="s">
        <v>33</v>
      </c>
      <c r="M572" t="s">
        <v>1595</v>
      </c>
      <c r="N572" t="s">
        <v>1596</v>
      </c>
      <c r="O572">
        <v>1756</v>
      </c>
      <c r="P572" t="s">
        <v>95</v>
      </c>
      <c r="Q572" t="s">
        <v>96</v>
      </c>
      <c r="R572" t="s">
        <v>44</v>
      </c>
    </row>
    <row r="573" spans="1:18" x14ac:dyDescent="0.3">
      <c r="A573">
        <v>641</v>
      </c>
      <c r="B573">
        <v>3803890068</v>
      </c>
      <c r="C573" s="1">
        <v>45303</v>
      </c>
      <c r="D573" s="1" t="str">
        <f>TEXT(Table1[[#This Row],[publishedAt]],"MMM")</f>
        <v>Jan</v>
      </c>
      <c r="E573" s="1" t="str">
        <f>TEXT(Table1[[#This Row],[publishedAt]],"YYY")</f>
        <v>2024</v>
      </c>
      <c r="F573" t="s">
        <v>1597</v>
      </c>
      <c r="G573" t="s">
        <v>360</v>
      </c>
      <c r="H573" t="s">
        <v>18</v>
      </c>
      <c r="I573">
        <v>200</v>
      </c>
      <c r="J573" t="s">
        <v>1598</v>
      </c>
      <c r="K573" t="s">
        <v>20</v>
      </c>
      <c r="L573" t="s">
        <v>89</v>
      </c>
      <c r="M573" t="s">
        <v>1552</v>
      </c>
      <c r="N573" t="s">
        <v>389</v>
      </c>
      <c r="O573">
        <v>210064</v>
      </c>
      <c r="P573" t="s">
        <v>24</v>
      </c>
      <c r="Q573" t="s">
        <v>25</v>
      </c>
      <c r="R573" t="s">
        <v>26</v>
      </c>
    </row>
    <row r="574" spans="1:18" x14ac:dyDescent="0.3">
      <c r="A574">
        <v>642</v>
      </c>
      <c r="B574">
        <v>3806662521</v>
      </c>
      <c r="C574" s="1">
        <v>45308</v>
      </c>
      <c r="D574" s="1" t="str">
        <f>TEXT(Table1[[#This Row],[publishedAt]],"MMM")</f>
        <v>Jan</v>
      </c>
      <c r="E574" s="1" t="str">
        <f>TEXT(Table1[[#This Row],[publishedAt]],"YYY")</f>
        <v>2024</v>
      </c>
      <c r="F574" t="s">
        <v>1599</v>
      </c>
      <c r="G574" t="s">
        <v>1589</v>
      </c>
      <c r="H574" t="s">
        <v>45</v>
      </c>
      <c r="I574">
        <v>200</v>
      </c>
      <c r="J574" t="s">
        <v>1600</v>
      </c>
      <c r="K574" t="s">
        <v>20</v>
      </c>
      <c r="L574" t="s">
        <v>89</v>
      </c>
      <c r="M574" t="s">
        <v>1601</v>
      </c>
      <c r="N574" t="s">
        <v>139</v>
      </c>
      <c r="O574">
        <v>369739</v>
      </c>
      <c r="P574" t="s">
        <v>104</v>
      </c>
      <c r="Q574" t="s">
        <v>105</v>
      </c>
      <c r="R574" t="s">
        <v>26</v>
      </c>
    </row>
    <row r="575" spans="1:18" x14ac:dyDescent="0.3">
      <c r="A575">
        <v>643</v>
      </c>
      <c r="B575">
        <v>3800690657</v>
      </c>
      <c r="C575" s="1">
        <v>45300</v>
      </c>
      <c r="D575" s="1" t="str">
        <f>TEXT(Table1[[#This Row],[publishedAt]],"MMM")</f>
        <v>Jan</v>
      </c>
      <c r="E575" s="1" t="str">
        <f>TEXT(Table1[[#This Row],[publishedAt]],"YYY")</f>
        <v>2024</v>
      </c>
      <c r="F575" t="s">
        <v>1602</v>
      </c>
      <c r="G575" t="s">
        <v>826</v>
      </c>
      <c r="H575" t="s">
        <v>18</v>
      </c>
      <c r="I575">
        <v>200</v>
      </c>
      <c r="J575" t="s">
        <v>1603</v>
      </c>
      <c r="K575" t="s">
        <v>20</v>
      </c>
      <c r="L575" t="s">
        <v>83</v>
      </c>
      <c r="M575" t="s">
        <v>68</v>
      </c>
      <c r="N575" t="s">
        <v>54</v>
      </c>
      <c r="O575">
        <v>3583</v>
      </c>
      <c r="P575" t="s">
        <v>24</v>
      </c>
      <c r="Q575" t="s">
        <v>25</v>
      </c>
      <c r="R575" t="s">
        <v>26</v>
      </c>
    </row>
    <row r="576" spans="1:18" x14ac:dyDescent="0.3">
      <c r="A576">
        <v>644</v>
      </c>
      <c r="B576">
        <v>3809627879</v>
      </c>
      <c r="C576" s="1">
        <v>45318</v>
      </c>
      <c r="D576" s="1" t="str">
        <f>TEXT(Table1[[#This Row],[publishedAt]],"MMM")</f>
        <v>Jan</v>
      </c>
      <c r="E576" s="1" t="str">
        <f>TEXT(Table1[[#This Row],[publishedAt]],"YYY")</f>
        <v>2024</v>
      </c>
      <c r="F576" t="s">
        <v>1604</v>
      </c>
      <c r="G576" t="s">
        <v>1605</v>
      </c>
      <c r="H576" t="s">
        <v>56</v>
      </c>
      <c r="I576">
        <v>109</v>
      </c>
      <c r="J576" t="s">
        <v>1606</v>
      </c>
      <c r="K576" t="s">
        <v>20</v>
      </c>
      <c r="L576" t="s">
        <v>40</v>
      </c>
      <c r="M576" t="s">
        <v>243</v>
      </c>
      <c r="N576" t="s">
        <v>180</v>
      </c>
      <c r="O576">
        <v>81485242</v>
      </c>
      <c r="P576" t="s">
        <v>25</v>
      </c>
      <c r="Q576" t="s">
        <v>183</v>
      </c>
      <c r="R576" t="s">
        <v>44</v>
      </c>
    </row>
    <row r="577" spans="1:18" x14ac:dyDescent="0.3">
      <c r="A577">
        <v>645</v>
      </c>
      <c r="B577">
        <v>3654445022</v>
      </c>
      <c r="C577" s="1">
        <v>45305</v>
      </c>
      <c r="D577" s="1" t="str">
        <f>TEXT(Table1[[#This Row],[publishedAt]],"MMM")</f>
        <v>Jan</v>
      </c>
      <c r="E577" s="1" t="str">
        <f>TEXT(Table1[[#This Row],[publishedAt]],"YYY")</f>
        <v>2024</v>
      </c>
      <c r="F577" t="s">
        <v>1607</v>
      </c>
      <c r="G577" t="s">
        <v>1608</v>
      </c>
      <c r="H577" t="s">
        <v>45</v>
      </c>
      <c r="I577">
        <v>200</v>
      </c>
      <c r="J577" t="s">
        <v>1609</v>
      </c>
      <c r="K577" t="s">
        <v>20</v>
      </c>
      <c r="L577" t="s">
        <v>21</v>
      </c>
      <c r="M577" t="s">
        <v>1556</v>
      </c>
      <c r="N577" t="s">
        <v>41</v>
      </c>
      <c r="O577">
        <v>6001</v>
      </c>
      <c r="P577" t="s">
        <v>24</v>
      </c>
      <c r="Q577" t="s">
        <v>25</v>
      </c>
      <c r="R577" t="s">
        <v>26</v>
      </c>
    </row>
    <row r="578" spans="1:18" x14ac:dyDescent="0.3">
      <c r="A578">
        <v>646</v>
      </c>
      <c r="B578">
        <v>3773013595</v>
      </c>
      <c r="C578" s="1">
        <v>45306</v>
      </c>
      <c r="D578" s="1" t="str">
        <f>TEXT(Table1[[#This Row],[publishedAt]],"MMM")</f>
        <v>Jan</v>
      </c>
      <c r="E578" s="1" t="str">
        <f>TEXT(Table1[[#This Row],[publishedAt]],"YYY")</f>
        <v>2024</v>
      </c>
      <c r="F578" t="s">
        <v>1610</v>
      </c>
      <c r="G578" t="s">
        <v>1611</v>
      </c>
      <c r="H578" t="s">
        <v>45</v>
      </c>
      <c r="I578">
        <v>200</v>
      </c>
      <c r="J578" t="s">
        <v>1612</v>
      </c>
      <c r="K578" t="s">
        <v>20</v>
      </c>
      <c r="L578" t="s">
        <v>40</v>
      </c>
      <c r="M578" t="s">
        <v>1556</v>
      </c>
      <c r="N578" t="s">
        <v>180</v>
      </c>
      <c r="O578">
        <v>1068</v>
      </c>
      <c r="P578" t="s">
        <v>24</v>
      </c>
      <c r="Q578" t="s">
        <v>25</v>
      </c>
      <c r="R578" t="s">
        <v>26</v>
      </c>
    </row>
    <row r="579" spans="1:18" x14ac:dyDescent="0.3">
      <c r="A579">
        <v>647</v>
      </c>
      <c r="B579">
        <v>3797564675</v>
      </c>
      <c r="C579" s="1">
        <v>45300</v>
      </c>
      <c r="D579" s="1" t="str">
        <f>TEXT(Table1[[#This Row],[publishedAt]],"MMM")</f>
        <v>Jan</v>
      </c>
      <c r="E579" s="1" t="str">
        <f>TEXT(Table1[[#This Row],[publishedAt]],"YYY")</f>
        <v>2024</v>
      </c>
      <c r="F579" t="s">
        <v>1613</v>
      </c>
      <c r="G579" t="s">
        <v>1614</v>
      </c>
      <c r="H579" t="s">
        <v>18</v>
      </c>
      <c r="I579">
        <v>200</v>
      </c>
      <c r="J579" t="s">
        <v>1615</v>
      </c>
      <c r="K579" t="s">
        <v>20</v>
      </c>
      <c r="L579" t="s">
        <v>21</v>
      </c>
      <c r="M579" t="s">
        <v>217</v>
      </c>
      <c r="N579" t="s">
        <v>180</v>
      </c>
      <c r="O579">
        <v>16245686</v>
      </c>
      <c r="P579" t="s">
        <v>47</v>
      </c>
      <c r="Q579" t="s">
        <v>48</v>
      </c>
      <c r="R579" t="s">
        <v>26</v>
      </c>
    </row>
    <row r="580" spans="1:18" x14ac:dyDescent="0.3">
      <c r="A580">
        <v>648</v>
      </c>
      <c r="B580">
        <v>3804374143</v>
      </c>
      <c r="C580" s="1">
        <v>45303</v>
      </c>
      <c r="D580" s="1" t="str">
        <f>TEXT(Table1[[#This Row],[publishedAt]],"MMM")</f>
        <v>Jan</v>
      </c>
      <c r="E580" s="1" t="str">
        <f>TEXT(Table1[[#This Row],[publishedAt]],"YYY")</f>
        <v>2024</v>
      </c>
      <c r="F580" t="s">
        <v>1607</v>
      </c>
      <c r="G580" t="s">
        <v>1616</v>
      </c>
      <c r="H580" t="s">
        <v>18</v>
      </c>
      <c r="I580">
        <v>60</v>
      </c>
      <c r="J580" t="s">
        <v>1617</v>
      </c>
      <c r="K580" t="s">
        <v>20</v>
      </c>
      <c r="L580" t="s">
        <v>21</v>
      </c>
      <c r="M580" t="s">
        <v>1556</v>
      </c>
      <c r="N580" t="s">
        <v>695</v>
      </c>
      <c r="O580">
        <v>1344</v>
      </c>
      <c r="P580" t="s">
        <v>24</v>
      </c>
      <c r="Q580" t="s">
        <v>25</v>
      </c>
      <c r="R580" t="s">
        <v>26</v>
      </c>
    </row>
    <row r="581" spans="1:18" x14ac:dyDescent="0.3">
      <c r="A581">
        <v>649</v>
      </c>
      <c r="B581">
        <v>3710655570</v>
      </c>
      <c r="C581" s="1">
        <v>45149</v>
      </c>
      <c r="D581" s="1" t="str">
        <f>TEXT(Table1[[#This Row],[publishedAt]],"MMM")</f>
        <v>Aug</v>
      </c>
      <c r="E581" s="1" t="str">
        <f>TEXT(Table1[[#This Row],[publishedAt]],"YYY")</f>
        <v>2023</v>
      </c>
      <c r="F581" t="s">
        <v>1572</v>
      </c>
      <c r="G581" t="s">
        <v>1618</v>
      </c>
      <c r="H581" t="s">
        <v>902</v>
      </c>
      <c r="I581">
        <v>200</v>
      </c>
      <c r="J581" t="s">
        <v>1619</v>
      </c>
      <c r="K581" t="s">
        <v>20</v>
      </c>
      <c r="L581" t="s">
        <v>21</v>
      </c>
      <c r="M581" t="s">
        <v>1556</v>
      </c>
      <c r="N581" t="s">
        <v>94</v>
      </c>
      <c r="O581">
        <v>10619522</v>
      </c>
      <c r="P581" t="s">
        <v>161</v>
      </c>
      <c r="Q581" t="s">
        <v>105</v>
      </c>
      <c r="R581" t="s">
        <v>26</v>
      </c>
    </row>
    <row r="582" spans="1:18" x14ac:dyDescent="0.3">
      <c r="A582">
        <v>650</v>
      </c>
      <c r="B582">
        <v>3816270071</v>
      </c>
      <c r="C582" s="1">
        <v>45318</v>
      </c>
      <c r="D582" s="1" t="str">
        <f>TEXT(Table1[[#This Row],[publishedAt]],"MMM")</f>
        <v>Jan</v>
      </c>
      <c r="E582" s="1" t="str">
        <f>TEXT(Table1[[#This Row],[publishedAt]],"YYY")</f>
        <v>2024</v>
      </c>
      <c r="F582" t="s">
        <v>1620</v>
      </c>
      <c r="G582" t="s">
        <v>851</v>
      </c>
      <c r="H582" t="s">
        <v>56</v>
      </c>
      <c r="I582">
        <v>200</v>
      </c>
      <c r="J582" t="s">
        <v>1621</v>
      </c>
      <c r="K582" t="s">
        <v>20</v>
      </c>
      <c r="L582" t="s">
        <v>83</v>
      </c>
      <c r="M582" t="s">
        <v>1552</v>
      </c>
      <c r="N582" t="s">
        <v>855</v>
      </c>
      <c r="O582">
        <v>13638973</v>
      </c>
      <c r="P582" t="s">
        <v>104</v>
      </c>
      <c r="Q582" t="s">
        <v>105</v>
      </c>
      <c r="R582" t="s">
        <v>44</v>
      </c>
    </row>
    <row r="583" spans="1:18" x14ac:dyDescent="0.3">
      <c r="A583">
        <v>651</v>
      </c>
      <c r="B583">
        <v>3801790219</v>
      </c>
      <c r="C583" s="1">
        <v>45275</v>
      </c>
      <c r="D583" s="1" t="str">
        <f>TEXT(Table1[[#This Row],[publishedAt]],"MMM")</f>
        <v>Dec</v>
      </c>
      <c r="E583" s="1" t="str">
        <f>TEXT(Table1[[#This Row],[publishedAt]],"YYY")</f>
        <v>2023</v>
      </c>
      <c r="F583" t="s">
        <v>1622</v>
      </c>
      <c r="G583" t="s">
        <v>1623</v>
      </c>
      <c r="H583" t="s">
        <v>31</v>
      </c>
      <c r="I583">
        <v>25</v>
      </c>
      <c r="J583" t="s">
        <v>1624</v>
      </c>
      <c r="K583" t="s">
        <v>20</v>
      </c>
      <c r="L583" t="s">
        <v>21</v>
      </c>
      <c r="M583" t="s">
        <v>243</v>
      </c>
      <c r="N583" t="s">
        <v>34</v>
      </c>
      <c r="O583">
        <v>27452224</v>
      </c>
      <c r="P583" t="s">
        <v>161</v>
      </c>
      <c r="Q583" t="s">
        <v>105</v>
      </c>
      <c r="R583" t="s">
        <v>26</v>
      </c>
    </row>
    <row r="584" spans="1:18" x14ac:dyDescent="0.3">
      <c r="A584">
        <v>652</v>
      </c>
      <c r="B584">
        <v>3715470631</v>
      </c>
      <c r="C584" s="1">
        <v>45182</v>
      </c>
      <c r="D584" s="1" t="str">
        <f>TEXT(Table1[[#This Row],[publishedAt]],"MMM")</f>
        <v>Sep</v>
      </c>
      <c r="E584" s="1" t="str">
        <f>TEXT(Table1[[#This Row],[publishedAt]],"YYY")</f>
        <v>2023</v>
      </c>
      <c r="F584" t="s">
        <v>1625</v>
      </c>
      <c r="G584" t="s">
        <v>1626</v>
      </c>
      <c r="H584" t="s">
        <v>693</v>
      </c>
      <c r="I584">
        <v>200</v>
      </c>
      <c r="J584" t="s">
        <v>1627</v>
      </c>
      <c r="K584" t="s">
        <v>20</v>
      </c>
      <c r="L584" t="s">
        <v>33</v>
      </c>
      <c r="M584" t="s">
        <v>1556</v>
      </c>
      <c r="N584" t="s">
        <v>176</v>
      </c>
      <c r="O584">
        <v>343702</v>
      </c>
      <c r="P584" t="s">
        <v>220</v>
      </c>
      <c r="Q584" t="s">
        <v>96</v>
      </c>
      <c r="R584" t="s">
        <v>26</v>
      </c>
    </row>
    <row r="585" spans="1:18" x14ac:dyDescent="0.3">
      <c r="A585">
        <v>653</v>
      </c>
      <c r="B585">
        <v>3696316668</v>
      </c>
      <c r="C585" s="1">
        <v>45159</v>
      </c>
      <c r="D585" s="1" t="str">
        <f>TEXT(Table1[[#This Row],[publishedAt]],"MMM")</f>
        <v>Aug</v>
      </c>
      <c r="E585" s="1" t="str">
        <f>TEXT(Table1[[#This Row],[publishedAt]],"YYY")</f>
        <v>2023</v>
      </c>
      <c r="F585" t="s">
        <v>1628</v>
      </c>
      <c r="G585" t="s">
        <v>241</v>
      </c>
      <c r="H585" t="s">
        <v>902</v>
      </c>
      <c r="I585">
        <v>200</v>
      </c>
      <c r="J585" t="s">
        <v>1629</v>
      </c>
      <c r="K585" t="s">
        <v>20</v>
      </c>
      <c r="L585" t="s">
        <v>89</v>
      </c>
      <c r="M585" t="s">
        <v>1556</v>
      </c>
      <c r="N585" t="s">
        <v>94</v>
      </c>
      <c r="O585">
        <v>13589822</v>
      </c>
      <c r="P585" t="s">
        <v>104</v>
      </c>
      <c r="Q585" t="s">
        <v>105</v>
      </c>
      <c r="R585" t="s">
        <v>26</v>
      </c>
    </row>
    <row r="586" spans="1:18" x14ac:dyDescent="0.3">
      <c r="A586">
        <v>654</v>
      </c>
      <c r="B586">
        <v>3791020821</v>
      </c>
      <c r="C586" s="1">
        <v>45301</v>
      </c>
      <c r="D586" s="1" t="str">
        <f>TEXT(Table1[[#This Row],[publishedAt]],"MMM")</f>
        <v>Jan</v>
      </c>
      <c r="E586" s="1" t="str">
        <f>TEXT(Table1[[#This Row],[publishedAt]],"YYY")</f>
        <v>2024</v>
      </c>
      <c r="F586" t="s">
        <v>1630</v>
      </c>
      <c r="G586" t="s">
        <v>1631</v>
      </c>
      <c r="H586" t="s">
        <v>18</v>
      </c>
      <c r="I586">
        <v>200</v>
      </c>
      <c r="J586" t="s">
        <v>1632</v>
      </c>
      <c r="K586" t="s">
        <v>20</v>
      </c>
      <c r="L586" t="s">
        <v>83</v>
      </c>
      <c r="M586" t="s">
        <v>1633</v>
      </c>
      <c r="N586" t="s">
        <v>1634</v>
      </c>
      <c r="O586">
        <v>944804</v>
      </c>
      <c r="P586" t="s">
        <v>856</v>
      </c>
      <c r="Q586" t="s">
        <v>25</v>
      </c>
      <c r="R586" t="s">
        <v>26</v>
      </c>
    </row>
    <row r="587" spans="1:18" x14ac:dyDescent="0.3">
      <c r="A587">
        <v>655</v>
      </c>
      <c r="B587">
        <v>3799020424</v>
      </c>
      <c r="C587" s="1">
        <v>45296</v>
      </c>
      <c r="D587" s="1" t="str">
        <f>TEXT(Table1[[#This Row],[publishedAt]],"MMM")</f>
        <v>Jan</v>
      </c>
      <c r="E587" s="1" t="str">
        <f>TEXT(Table1[[#This Row],[publishedAt]],"YYY")</f>
        <v>2024</v>
      </c>
      <c r="F587" t="s">
        <v>1572</v>
      </c>
      <c r="G587" t="s">
        <v>1635</v>
      </c>
      <c r="H587" t="s">
        <v>66</v>
      </c>
      <c r="I587">
        <v>200</v>
      </c>
      <c r="J587" t="s">
        <v>1636</v>
      </c>
      <c r="K587" t="s">
        <v>20</v>
      </c>
      <c r="L587" t="s">
        <v>83</v>
      </c>
      <c r="M587" t="s">
        <v>1637</v>
      </c>
      <c r="N587" t="s">
        <v>85</v>
      </c>
      <c r="O587">
        <v>1379045</v>
      </c>
      <c r="P587" t="s">
        <v>42</v>
      </c>
      <c r="Q587" t="s">
        <v>43</v>
      </c>
      <c r="R587" t="s">
        <v>26</v>
      </c>
    </row>
    <row r="588" spans="1:18" x14ac:dyDescent="0.3">
      <c r="A588">
        <v>656</v>
      </c>
      <c r="B588">
        <v>3813031663</v>
      </c>
      <c r="C588" s="1">
        <v>45320</v>
      </c>
      <c r="D588" s="1" t="str">
        <f>TEXT(Table1[[#This Row],[publishedAt]],"MMM")</f>
        <v>Jan</v>
      </c>
      <c r="E588" s="1" t="str">
        <f>TEXT(Table1[[#This Row],[publishedAt]],"YYY")</f>
        <v>2024</v>
      </c>
      <c r="F588" t="s">
        <v>1638</v>
      </c>
      <c r="G588" t="s">
        <v>178</v>
      </c>
      <c r="H588" t="s">
        <v>102</v>
      </c>
      <c r="I588">
        <v>200</v>
      </c>
      <c r="J588" t="s">
        <v>1639</v>
      </c>
      <c r="K588" t="s">
        <v>20</v>
      </c>
      <c r="L588" t="s">
        <v>21</v>
      </c>
      <c r="M588" t="s">
        <v>243</v>
      </c>
      <c r="N588" t="s">
        <v>139</v>
      </c>
      <c r="O588">
        <v>3788927</v>
      </c>
      <c r="P588" t="s">
        <v>24</v>
      </c>
      <c r="Q588" t="s">
        <v>25</v>
      </c>
      <c r="R588" t="s">
        <v>44</v>
      </c>
    </row>
    <row r="589" spans="1:18" x14ac:dyDescent="0.3">
      <c r="A589">
        <v>657</v>
      </c>
      <c r="B589">
        <v>3792390584</v>
      </c>
      <c r="C589" s="1">
        <v>45262</v>
      </c>
      <c r="D589" s="1" t="str">
        <f>TEXT(Table1[[#This Row],[publishedAt]],"MMM")</f>
        <v>Dec</v>
      </c>
      <c r="E589" s="1" t="str">
        <f>TEXT(Table1[[#This Row],[publishedAt]],"YYY")</f>
        <v>2023</v>
      </c>
      <c r="F589" t="s">
        <v>1572</v>
      </c>
      <c r="G589" t="s">
        <v>1640</v>
      </c>
      <c r="H589" t="s">
        <v>320</v>
      </c>
      <c r="I589">
        <v>85</v>
      </c>
      <c r="J589" t="s">
        <v>1641</v>
      </c>
      <c r="K589" t="s">
        <v>20</v>
      </c>
      <c r="L589" t="s">
        <v>33</v>
      </c>
      <c r="M589" t="s">
        <v>1556</v>
      </c>
      <c r="N589" t="s">
        <v>369</v>
      </c>
      <c r="O589">
        <v>2708007</v>
      </c>
      <c r="P589" t="s">
        <v>1642</v>
      </c>
      <c r="Q589" t="s">
        <v>25</v>
      </c>
      <c r="R589" t="s">
        <v>26</v>
      </c>
    </row>
    <row r="590" spans="1:18" x14ac:dyDescent="0.3">
      <c r="A590">
        <v>658</v>
      </c>
      <c r="B590">
        <v>3769221437</v>
      </c>
      <c r="C590" s="1">
        <v>45293</v>
      </c>
      <c r="D590" s="1" t="str">
        <f>TEXT(Table1[[#This Row],[publishedAt]],"MMM")</f>
        <v>Jan</v>
      </c>
      <c r="E590" s="1" t="str">
        <f>TEXT(Table1[[#This Row],[publishedAt]],"YYY")</f>
        <v>2024</v>
      </c>
      <c r="F590" t="s">
        <v>1643</v>
      </c>
      <c r="G590" t="s">
        <v>1644</v>
      </c>
      <c r="H590" t="s">
        <v>31</v>
      </c>
      <c r="I590">
        <v>200</v>
      </c>
      <c r="J590" t="s">
        <v>1645</v>
      </c>
      <c r="K590" t="s">
        <v>175</v>
      </c>
      <c r="L590" t="s">
        <v>89</v>
      </c>
      <c r="M590" t="s">
        <v>225</v>
      </c>
      <c r="N590" t="s">
        <v>94</v>
      </c>
      <c r="O590">
        <v>640119</v>
      </c>
      <c r="P590" t="s">
        <v>24</v>
      </c>
      <c r="Q590" t="s">
        <v>25</v>
      </c>
      <c r="R590" t="s">
        <v>26</v>
      </c>
    </row>
    <row r="591" spans="1:18" x14ac:dyDescent="0.3">
      <c r="A591">
        <v>659</v>
      </c>
      <c r="B591">
        <v>3728286034</v>
      </c>
      <c r="C591" s="1">
        <v>45083</v>
      </c>
      <c r="D591" s="1" t="str">
        <f>TEXT(Table1[[#This Row],[publishedAt]],"MMM")</f>
        <v>Jun</v>
      </c>
      <c r="E591" s="1" t="str">
        <f>TEXT(Table1[[#This Row],[publishedAt]],"YYY")</f>
        <v>2023</v>
      </c>
      <c r="F591" t="s">
        <v>1607</v>
      </c>
      <c r="G591" t="s">
        <v>1646</v>
      </c>
      <c r="H591" t="s">
        <v>806</v>
      </c>
      <c r="I591">
        <v>200</v>
      </c>
      <c r="J591" t="s">
        <v>1647</v>
      </c>
      <c r="K591" t="s">
        <v>20</v>
      </c>
      <c r="L591" t="s">
        <v>21</v>
      </c>
      <c r="M591" t="s">
        <v>1556</v>
      </c>
      <c r="N591" t="s">
        <v>329</v>
      </c>
      <c r="O591">
        <v>8236</v>
      </c>
      <c r="P591" t="s">
        <v>135</v>
      </c>
      <c r="Q591" t="s">
        <v>136</v>
      </c>
      <c r="R591" t="s">
        <v>44</v>
      </c>
    </row>
    <row r="592" spans="1:18" x14ac:dyDescent="0.3">
      <c r="A592">
        <v>660</v>
      </c>
      <c r="B592">
        <v>3770397881</v>
      </c>
      <c r="C592" s="1">
        <v>45250</v>
      </c>
      <c r="D592" s="1" t="str">
        <f>TEXT(Table1[[#This Row],[publishedAt]],"MMM")</f>
        <v>Nov</v>
      </c>
      <c r="E592" s="1" t="str">
        <f>TEXT(Table1[[#This Row],[publishedAt]],"YYY")</f>
        <v>2023</v>
      </c>
      <c r="F592" t="s">
        <v>1648</v>
      </c>
      <c r="G592" t="s">
        <v>457</v>
      </c>
      <c r="H592" t="s">
        <v>320</v>
      </c>
      <c r="I592">
        <v>200</v>
      </c>
      <c r="J592" t="s">
        <v>1649</v>
      </c>
      <c r="K592" t="s">
        <v>20</v>
      </c>
      <c r="L592" t="s">
        <v>89</v>
      </c>
      <c r="M592" t="s">
        <v>1556</v>
      </c>
      <c r="N592" t="s">
        <v>23</v>
      </c>
      <c r="O592">
        <v>926408</v>
      </c>
      <c r="P592" t="s">
        <v>104</v>
      </c>
      <c r="Q592" t="s">
        <v>105</v>
      </c>
      <c r="R592" t="s">
        <v>26</v>
      </c>
    </row>
    <row r="593" spans="1:18" x14ac:dyDescent="0.3">
      <c r="A593">
        <v>661</v>
      </c>
      <c r="B593">
        <v>3500612136</v>
      </c>
      <c r="C593" s="1">
        <v>44987</v>
      </c>
      <c r="D593" s="1" t="str">
        <f>TEXT(Table1[[#This Row],[publishedAt]],"MMM")</f>
        <v>Mar</v>
      </c>
      <c r="E593" s="1" t="str">
        <f>TEXT(Table1[[#This Row],[publishedAt]],"YYY")</f>
        <v>2023</v>
      </c>
      <c r="F593" t="s">
        <v>1650</v>
      </c>
      <c r="G593" t="s">
        <v>335</v>
      </c>
      <c r="H593" t="s">
        <v>1651</v>
      </c>
      <c r="I593">
        <v>200</v>
      </c>
      <c r="J593" t="s">
        <v>1652</v>
      </c>
      <c r="K593" t="s">
        <v>20</v>
      </c>
      <c r="L593" t="s">
        <v>83</v>
      </c>
      <c r="M593" t="s">
        <v>1556</v>
      </c>
      <c r="N593" t="s">
        <v>1653</v>
      </c>
      <c r="O593">
        <v>79665022</v>
      </c>
      <c r="P593" t="s">
        <v>104</v>
      </c>
      <c r="Q593" t="s">
        <v>105</v>
      </c>
      <c r="R593" t="s">
        <v>26</v>
      </c>
    </row>
    <row r="594" spans="1:18" x14ac:dyDescent="0.3">
      <c r="A594">
        <v>662</v>
      </c>
      <c r="B594">
        <v>3815689324</v>
      </c>
      <c r="C594" s="1">
        <v>45083</v>
      </c>
      <c r="D594" s="1" t="str">
        <f>TEXT(Table1[[#This Row],[publishedAt]],"MMM")</f>
        <v>Jun</v>
      </c>
      <c r="E594" s="1" t="str">
        <f>TEXT(Table1[[#This Row],[publishedAt]],"YYY")</f>
        <v>2023</v>
      </c>
      <c r="F594" t="s">
        <v>1654</v>
      </c>
      <c r="G594" t="s">
        <v>1655</v>
      </c>
      <c r="H594" t="s">
        <v>478</v>
      </c>
      <c r="I594">
        <v>111</v>
      </c>
      <c r="J594" t="s">
        <v>1656</v>
      </c>
      <c r="K594" t="s">
        <v>20</v>
      </c>
      <c r="L594" t="s">
        <v>21</v>
      </c>
      <c r="M594" t="s">
        <v>217</v>
      </c>
      <c r="N594" t="s">
        <v>180</v>
      </c>
      <c r="O594">
        <v>10602065</v>
      </c>
      <c r="P594" t="s">
        <v>47</v>
      </c>
      <c r="Q594" t="s">
        <v>48</v>
      </c>
      <c r="R594" t="s">
        <v>44</v>
      </c>
    </row>
    <row r="595" spans="1:18" x14ac:dyDescent="0.3">
      <c r="A595">
        <v>663</v>
      </c>
      <c r="B595">
        <v>3801788435</v>
      </c>
      <c r="C595" s="1">
        <v>45275</v>
      </c>
      <c r="D595" s="1" t="str">
        <f>TEXT(Table1[[#This Row],[publishedAt]],"MMM")</f>
        <v>Dec</v>
      </c>
      <c r="E595" s="1" t="str">
        <f>TEXT(Table1[[#This Row],[publishedAt]],"YYY")</f>
        <v>2023</v>
      </c>
      <c r="F595" t="s">
        <v>1622</v>
      </c>
      <c r="G595" t="s">
        <v>1623</v>
      </c>
      <c r="H595" t="s">
        <v>31</v>
      </c>
      <c r="I595">
        <v>25</v>
      </c>
      <c r="J595" t="s">
        <v>1624</v>
      </c>
      <c r="K595" t="s">
        <v>20</v>
      </c>
      <c r="L595" t="s">
        <v>21</v>
      </c>
      <c r="M595" t="s">
        <v>243</v>
      </c>
      <c r="N595" t="s">
        <v>34</v>
      </c>
      <c r="O595">
        <v>27452224</v>
      </c>
      <c r="P595" t="s">
        <v>104</v>
      </c>
      <c r="Q595" t="s">
        <v>105</v>
      </c>
      <c r="R595" t="s">
        <v>26</v>
      </c>
    </row>
    <row r="596" spans="1:18" x14ac:dyDescent="0.3">
      <c r="A596">
        <v>664</v>
      </c>
      <c r="B596">
        <v>3692369782</v>
      </c>
      <c r="C596" s="1">
        <v>45160</v>
      </c>
      <c r="D596" s="1" t="str">
        <f>TEXT(Table1[[#This Row],[publishedAt]],"MMM")</f>
        <v>Aug</v>
      </c>
      <c r="E596" s="1" t="str">
        <f>TEXT(Table1[[#This Row],[publishedAt]],"YYY")</f>
        <v>2023</v>
      </c>
      <c r="F596" t="s">
        <v>1657</v>
      </c>
      <c r="G596" t="s">
        <v>1658</v>
      </c>
      <c r="H596" t="s">
        <v>902</v>
      </c>
      <c r="I596">
        <v>102</v>
      </c>
      <c r="J596" t="s">
        <v>1659</v>
      </c>
      <c r="K596" t="s">
        <v>20</v>
      </c>
      <c r="L596" t="s">
        <v>83</v>
      </c>
      <c r="M596" t="s">
        <v>1556</v>
      </c>
      <c r="N596" t="s">
        <v>23</v>
      </c>
      <c r="O596">
        <v>5902651</v>
      </c>
      <c r="P596" t="s">
        <v>104</v>
      </c>
      <c r="Q596" t="s">
        <v>105</v>
      </c>
      <c r="R596" t="s">
        <v>26</v>
      </c>
    </row>
    <row r="597" spans="1:18" x14ac:dyDescent="0.3">
      <c r="A597">
        <v>665</v>
      </c>
      <c r="B597">
        <v>3801989566</v>
      </c>
      <c r="C597" s="1">
        <v>45275</v>
      </c>
      <c r="D597" s="1" t="str">
        <f>TEXT(Table1[[#This Row],[publishedAt]],"MMM")</f>
        <v>Dec</v>
      </c>
      <c r="E597" s="1" t="str">
        <f>TEXT(Table1[[#This Row],[publishedAt]],"YYY")</f>
        <v>2023</v>
      </c>
      <c r="F597" t="s">
        <v>1660</v>
      </c>
      <c r="G597" t="s">
        <v>1661</v>
      </c>
      <c r="H597" t="s">
        <v>31</v>
      </c>
      <c r="I597">
        <v>200</v>
      </c>
      <c r="J597" t="s">
        <v>1662</v>
      </c>
      <c r="K597" t="s">
        <v>20</v>
      </c>
      <c r="L597" t="s">
        <v>83</v>
      </c>
      <c r="M597" t="s">
        <v>1556</v>
      </c>
      <c r="N597" t="s">
        <v>85</v>
      </c>
      <c r="O597">
        <v>65388173</v>
      </c>
      <c r="P597" t="s">
        <v>183</v>
      </c>
      <c r="Q597" t="s">
        <v>25</v>
      </c>
      <c r="R597" t="s">
        <v>26</v>
      </c>
    </row>
    <row r="598" spans="1:18" x14ac:dyDescent="0.3">
      <c r="A598">
        <v>666</v>
      </c>
      <c r="B598">
        <v>3811719317</v>
      </c>
      <c r="C598" s="1">
        <v>45323</v>
      </c>
      <c r="D598" s="1" t="str">
        <f>TEXT(Table1[[#This Row],[publishedAt]],"MMM")</f>
        <v>Feb</v>
      </c>
      <c r="E598" s="1" t="str">
        <f>TEXT(Table1[[#This Row],[publishedAt]],"YYY")</f>
        <v>2024</v>
      </c>
      <c r="F598" t="s">
        <v>1542</v>
      </c>
      <c r="G598" t="s">
        <v>1663</v>
      </c>
      <c r="H598" t="s">
        <v>146</v>
      </c>
      <c r="I598">
        <v>96</v>
      </c>
      <c r="J598" t="s">
        <v>1664</v>
      </c>
      <c r="K598" t="s">
        <v>20</v>
      </c>
      <c r="L598" t="s">
        <v>21</v>
      </c>
      <c r="M598" t="s">
        <v>217</v>
      </c>
      <c r="N598" t="s">
        <v>180</v>
      </c>
      <c r="O598">
        <v>13378243</v>
      </c>
      <c r="P598" t="s">
        <v>161</v>
      </c>
      <c r="Q598" t="s">
        <v>105</v>
      </c>
      <c r="R598" t="s">
        <v>44</v>
      </c>
    </row>
    <row r="599" spans="1:18" x14ac:dyDescent="0.3">
      <c r="A599">
        <v>667</v>
      </c>
      <c r="B599">
        <v>3727020095</v>
      </c>
      <c r="C599" s="1">
        <v>45195</v>
      </c>
      <c r="D599" s="1" t="str">
        <f>TEXT(Table1[[#This Row],[publishedAt]],"MMM")</f>
        <v>Sep</v>
      </c>
      <c r="E599" s="1" t="str">
        <f>TEXT(Table1[[#This Row],[publishedAt]],"YYY")</f>
        <v>2023</v>
      </c>
      <c r="F599" t="s">
        <v>1648</v>
      </c>
      <c r="G599" t="s">
        <v>457</v>
      </c>
      <c r="H599" t="s">
        <v>693</v>
      </c>
      <c r="I599">
        <v>200</v>
      </c>
      <c r="J599" t="s">
        <v>1665</v>
      </c>
      <c r="K599" t="s">
        <v>20</v>
      </c>
      <c r="L599" t="s">
        <v>89</v>
      </c>
      <c r="M599" t="s">
        <v>1556</v>
      </c>
      <c r="N599" t="s">
        <v>23</v>
      </c>
      <c r="O599">
        <v>926408</v>
      </c>
      <c r="P599" t="s">
        <v>104</v>
      </c>
      <c r="Q599" t="s">
        <v>105</v>
      </c>
      <c r="R599" t="s">
        <v>26</v>
      </c>
    </row>
    <row r="600" spans="1:18" x14ac:dyDescent="0.3">
      <c r="A600">
        <v>668</v>
      </c>
      <c r="B600">
        <v>3817601800</v>
      </c>
      <c r="C600" s="1">
        <v>45322</v>
      </c>
      <c r="D600" s="1" t="str">
        <f>TEXT(Table1[[#This Row],[publishedAt]],"MMM")</f>
        <v>Jan</v>
      </c>
      <c r="E600" s="1" t="str">
        <f>TEXT(Table1[[#This Row],[publishedAt]],"YYY")</f>
        <v>2024</v>
      </c>
      <c r="F600" t="s">
        <v>1648</v>
      </c>
      <c r="G600" t="s">
        <v>1666</v>
      </c>
      <c r="H600" t="s">
        <v>209</v>
      </c>
      <c r="I600">
        <v>121</v>
      </c>
      <c r="J600" t="s">
        <v>1667</v>
      </c>
      <c r="K600" t="s">
        <v>20</v>
      </c>
      <c r="L600" t="s">
        <v>83</v>
      </c>
      <c r="M600" t="s">
        <v>1668</v>
      </c>
      <c r="N600" t="s">
        <v>1669</v>
      </c>
      <c r="O600">
        <v>417459</v>
      </c>
      <c r="P600" t="s">
        <v>42</v>
      </c>
      <c r="Q600" t="s">
        <v>43</v>
      </c>
      <c r="R600" t="s">
        <v>44</v>
      </c>
    </row>
    <row r="601" spans="1:18" x14ac:dyDescent="0.3">
      <c r="A601">
        <v>669</v>
      </c>
      <c r="B601">
        <v>3815120534</v>
      </c>
      <c r="C601" s="1">
        <v>45316</v>
      </c>
      <c r="D601" s="1" t="str">
        <f>TEXT(Table1[[#This Row],[publishedAt]],"MMM")</f>
        <v>Jan</v>
      </c>
      <c r="E601" s="1" t="str">
        <f>TEXT(Table1[[#This Row],[publishedAt]],"YYY")</f>
        <v>2024</v>
      </c>
      <c r="F601" t="s">
        <v>1670</v>
      </c>
      <c r="G601" t="s">
        <v>1671</v>
      </c>
      <c r="H601" t="s">
        <v>38</v>
      </c>
      <c r="I601">
        <v>60</v>
      </c>
      <c r="J601" t="s">
        <v>1672</v>
      </c>
      <c r="K601" t="s">
        <v>20</v>
      </c>
      <c r="L601" t="s">
        <v>21</v>
      </c>
      <c r="M601" t="s">
        <v>1552</v>
      </c>
      <c r="N601" t="s">
        <v>1673</v>
      </c>
      <c r="O601">
        <v>14441858</v>
      </c>
      <c r="P601" t="s">
        <v>104</v>
      </c>
      <c r="Q601" t="s">
        <v>105</v>
      </c>
      <c r="R601" t="s">
        <v>44</v>
      </c>
    </row>
    <row r="602" spans="1:18" x14ac:dyDescent="0.3">
      <c r="A602">
        <v>670</v>
      </c>
      <c r="B602">
        <v>3814965150</v>
      </c>
      <c r="C602" s="1">
        <v>45291</v>
      </c>
      <c r="D602" s="1" t="str">
        <f>TEXT(Table1[[#This Row],[publishedAt]],"MMM")</f>
        <v>Dec</v>
      </c>
      <c r="E602" s="1" t="str">
        <f>TEXT(Table1[[#This Row],[publishedAt]],"YYY")</f>
        <v>2023</v>
      </c>
      <c r="F602" t="s">
        <v>1572</v>
      </c>
      <c r="G602" t="s">
        <v>1674</v>
      </c>
      <c r="H602" t="s">
        <v>31</v>
      </c>
      <c r="I602">
        <v>25</v>
      </c>
      <c r="J602" t="s">
        <v>1675</v>
      </c>
      <c r="K602" t="s">
        <v>20</v>
      </c>
      <c r="L602" t="s">
        <v>83</v>
      </c>
      <c r="M602" t="s">
        <v>1556</v>
      </c>
      <c r="N602" t="s">
        <v>134</v>
      </c>
      <c r="O602">
        <v>69909914</v>
      </c>
      <c r="P602" t="s">
        <v>1676</v>
      </c>
      <c r="Q602" t="s">
        <v>96</v>
      </c>
      <c r="R602" t="s">
        <v>26</v>
      </c>
    </row>
    <row r="603" spans="1:18" x14ac:dyDescent="0.3">
      <c r="A603">
        <v>671</v>
      </c>
      <c r="B603">
        <v>3803172499</v>
      </c>
      <c r="C603" s="1">
        <v>45302</v>
      </c>
      <c r="D603" s="1" t="str">
        <f>TEXT(Table1[[#This Row],[publishedAt]],"MMM")</f>
        <v>Jan</v>
      </c>
      <c r="E603" s="1" t="str">
        <f>TEXT(Table1[[#This Row],[publishedAt]],"YYY")</f>
        <v>2024</v>
      </c>
      <c r="F603" t="s">
        <v>1677</v>
      </c>
      <c r="G603" t="s">
        <v>1678</v>
      </c>
      <c r="H603" t="s">
        <v>18</v>
      </c>
      <c r="I603">
        <v>200</v>
      </c>
      <c r="J603" t="s">
        <v>1679</v>
      </c>
      <c r="K603" t="s">
        <v>20</v>
      </c>
      <c r="L603" t="s">
        <v>21</v>
      </c>
      <c r="M603" t="s">
        <v>225</v>
      </c>
      <c r="N603" t="s">
        <v>34</v>
      </c>
      <c r="O603">
        <v>7793741</v>
      </c>
      <c r="P603" t="s">
        <v>254</v>
      </c>
      <c r="Q603" t="s">
        <v>254</v>
      </c>
      <c r="R603" t="s">
        <v>26</v>
      </c>
    </row>
    <row r="604" spans="1:18" x14ac:dyDescent="0.3">
      <c r="A604">
        <v>672</v>
      </c>
      <c r="B604">
        <v>3818784032</v>
      </c>
      <c r="C604" s="1">
        <v>45313</v>
      </c>
      <c r="D604" s="1" t="str">
        <f>TEXT(Table1[[#This Row],[publishedAt]],"MMM")</f>
        <v>Jan</v>
      </c>
      <c r="E604" s="1" t="str">
        <f>TEXT(Table1[[#This Row],[publishedAt]],"YYY")</f>
        <v>2024</v>
      </c>
      <c r="F604" t="s">
        <v>1680</v>
      </c>
      <c r="G604" t="s">
        <v>1681</v>
      </c>
      <c r="H604" t="s">
        <v>38</v>
      </c>
      <c r="I604">
        <v>28</v>
      </c>
      <c r="J604" t="s">
        <v>1682</v>
      </c>
      <c r="K604" t="s">
        <v>20</v>
      </c>
      <c r="L604" t="s">
        <v>83</v>
      </c>
      <c r="M604" t="s">
        <v>1556</v>
      </c>
      <c r="N604" t="s">
        <v>180</v>
      </c>
      <c r="O604">
        <v>433769</v>
      </c>
      <c r="P604" t="s">
        <v>95</v>
      </c>
      <c r="Q604" t="s">
        <v>96</v>
      </c>
      <c r="R604" t="s">
        <v>44</v>
      </c>
    </row>
    <row r="605" spans="1:18" x14ac:dyDescent="0.3">
      <c r="A605">
        <v>673</v>
      </c>
      <c r="B605">
        <v>3801788434</v>
      </c>
      <c r="C605" s="1">
        <v>45275</v>
      </c>
      <c r="D605" s="1" t="str">
        <f>TEXT(Table1[[#This Row],[publishedAt]],"MMM")</f>
        <v>Dec</v>
      </c>
      <c r="E605" s="1" t="str">
        <f>TEXT(Table1[[#This Row],[publishedAt]],"YYY")</f>
        <v>2023</v>
      </c>
      <c r="F605" t="s">
        <v>1622</v>
      </c>
      <c r="G605" t="s">
        <v>1623</v>
      </c>
      <c r="H605" t="s">
        <v>31</v>
      </c>
      <c r="I605">
        <v>25</v>
      </c>
      <c r="J605" t="s">
        <v>1624</v>
      </c>
      <c r="K605" t="s">
        <v>20</v>
      </c>
      <c r="L605" t="s">
        <v>21</v>
      </c>
      <c r="M605" t="s">
        <v>243</v>
      </c>
      <c r="N605" t="s">
        <v>34</v>
      </c>
      <c r="O605">
        <v>27452224</v>
      </c>
      <c r="P605" t="s">
        <v>24</v>
      </c>
      <c r="Q605" t="s">
        <v>25</v>
      </c>
      <c r="R605" t="s">
        <v>26</v>
      </c>
    </row>
    <row r="606" spans="1:18" x14ac:dyDescent="0.3">
      <c r="A606">
        <v>674</v>
      </c>
      <c r="B606">
        <v>3811721576</v>
      </c>
      <c r="C606" s="1">
        <v>45314</v>
      </c>
      <c r="D606" s="1" t="str">
        <f>TEXT(Table1[[#This Row],[publishedAt]],"MMM")</f>
        <v>Jan</v>
      </c>
      <c r="E606" s="1" t="str">
        <f>TEXT(Table1[[#This Row],[publishedAt]],"YYY")</f>
        <v>2024</v>
      </c>
      <c r="F606" t="s">
        <v>1572</v>
      </c>
      <c r="G606" t="s">
        <v>300</v>
      </c>
      <c r="H606" t="s">
        <v>38</v>
      </c>
      <c r="I606">
        <v>29</v>
      </c>
      <c r="J606" t="s">
        <v>1683</v>
      </c>
      <c r="K606" t="s">
        <v>20</v>
      </c>
      <c r="L606" t="s">
        <v>89</v>
      </c>
      <c r="M606" t="s">
        <v>1556</v>
      </c>
      <c r="N606" t="s">
        <v>287</v>
      </c>
      <c r="O606">
        <v>2935944</v>
      </c>
      <c r="P606" t="s">
        <v>254</v>
      </c>
      <c r="Q606" t="s">
        <v>183</v>
      </c>
      <c r="R606" t="s">
        <v>44</v>
      </c>
    </row>
    <row r="607" spans="1:18" x14ac:dyDescent="0.3">
      <c r="A607">
        <v>675</v>
      </c>
      <c r="B607">
        <v>3765761622</v>
      </c>
      <c r="C607" s="1">
        <v>45295</v>
      </c>
      <c r="D607" s="1" t="str">
        <f>TEXT(Table1[[#This Row],[publishedAt]],"MMM")</f>
        <v>Jan</v>
      </c>
      <c r="E607" s="1" t="str">
        <f>TEXT(Table1[[#This Row],[publishedAt]],"YYY")</f>
        <v>2024</v>
      </c>
      <c r="F607" t="s">
        <v>1684</v>
      </c>
      <c r="G607" t="s">
        <v>1685</v>
      </c>
      <c r="H607" t="s">
        <v>66</v>
      </c>
      <c r="I607">
        <v>200</v>
      </c>
      <c r="J607" t="s">
        <v>1686</v>
      </c>
      <c r="K607" t="s">
        <v>20</v>
      </c>
      <c r="L607" t="s">
        <v>21</v>
      </c>
      <c r="M607" t="s">
        <v>1556</v>
      </c>
      <c r="N607" t="s">
        <v>94</v>
      </c>
      <c r="O607">
        <v>13250135</v>
      </c>
      <c r="P607" t="s">
        <v>104</v>
      </c>
      <c r="Q607" t="s">
        <v>105</v>
      </c>
      <c r="R607" t="s">
        <v>26</v>
      </c>
    </row>
    <row r="608" spans="1:18" x14ac:dyDescent="0.3">
      <c r="A608">
        <v>676</v>
      </c>
      <c r="B608">
        <v>3777573585</v>
      </c>
      <c r="C608" s="1">
        <v>45264</v>
      </c>
      <c r="D608" s="1" t="str">
        <f>TEXT(Table1[[#This Row],[publishedAt]],"MMM")</f>
        <v>Dec</v>
      </c>
      <c r="E608" s="1" t="str">
        <f>TEXT(Table1[[#This Row],[publishedAt]],"YYY")</f>
        <v>2023</v>
      </c>
      <c r="F608" t="s">
        <v>1687</v>
      </c>
      <c r="G608" t="s">
        <v>335</v>
      </c>
      <c r="H608" t="s">
        <v>320</v>
      </c>
      <c r="I608">
        <v>200</v>
      </c>
      <c r="J608" t="s">
        <v>1688</v>
      </c>
      <c r="K608" t="s">
        <v>20</v>
      </c>
      <c r="L608" t="s">
        <v>89</v>
      </c>
      <c r="M608" t="s">
        <v>1556</v>
      </c>
      <c r="N608" t="s">
        <v>337</v>
      </c>
      <c r="O608">
        <v>79665022</v>
      </c>
      <c r="P608" t="s">
        <v>104</v>
      </c>
      <c r="Q608" t="s">
        <v>105</v>
      </c>
      <c r="R608" t="s">
        <v>26</v>
      </c>
    </row>
    <row r="609" spans="1:18" x14ac:dyDescent="0.3">
      <c r="A609">
        <v>677</v>
      </c>
      <c r="B609">
        <v>3818215511</v>
      </c>
      <c r="C609" s="1">
        <v>45322</v>
      </c>
      <c r="D609" s="1" t="str">
        <f>TEXT(Table1[[#This Row],[publishedAt]],"MMM")</f>
        <v>Jan</v>
      </c>
      <c r="E609" s="1" t="str">
        <f>TEXT(Table1[[#This Row],[publishedAt]],"YYY")</f>
        <v>2024</v>
      </c>
      <c r="F609" t="s">
        <v>1689</v>
      </c>
      <c r="G609" t="s">
        <v>1690</v>
      </c>
      <c r="H609" t="s">
        <v>209</v>
      </c>
      <c r="I609">
        <v>200</v>
      </c>
      <c r="J609" t="s">
        <v>1691</v>
      </c>
      <c r="K609" t="s">
        <v>20</v>
      </c>
      <c r="L609" t="s">
        <v>40</v>
      </c>
      <c r="M609" t="s">
        <v>243</v>
      </c>
      <c r="N609" t="s">
        <v>828</v>
      </c>
      <c r="O609">
        <v>2017</v>
      </c>
      <c r="P609" t="s">
        <v>24</v>
      </c>
      <c r="Q609" t="s">
        <v>25</v>
      </c>
      <c r="R609" t="s">
        <v>44</v>
      </c>
    </row>
    <row r="610" spans="1:18" x14ac:dyDescent="0.3">
      <c r="A610">
        <v>678</v>
      </c>
      <c r="B610">
        <v>3778367238</v>
      </c>
      <c r="C610" s="1">
        <v>45260</v>
      </c>
      <c r="D610" s="1" t="str">
        <f>TEXT(Table1[[#This Row],[publishedAt]],"MMM")</f>
        <v>Nov</v>
      </c>
      <c r="E610" s="1" t="str">
        <f>TEXT(Table1[[#This Row],[publishedAt]],"YYY")</f>
        <v>2023</v>
      </c>
      <c r="F610" t="s">
        <v>1607</v>
      </c>
      <c r="G610" t="s">
        <v>457</v>
      </c>
      <c r="H610" t="s">
        <v>320</v>
      </c>
      <c r="I610">
        <v>37</v>
      </c>
      <c r="J610" t="s">
        <v>1692</v>
      </c>
      <c r="K610" t="s">
        <v>20</v>
      </c>
      <c r="L610" t="s">
        <v>89</v>
      </c>
      <c r="M610" t="s">
        <v>1556</v>
      </c>
      <c r="N610" t="s">
        <v>23</v>
      </c>
      <c r="O610">
        <v>926408</v>
      </c>
      <c r="P610" t="s">
        <v>220</v>
      </c>
      <c r="Q610" t="s">
        <v>96</v>
      </c>
      <c r="R610" t="s">
        <v>26</v>
      </c>
    </row>
    <row r="611" spans="1:18" x14ac:dyDescent="0.3">
      <c r="A611">
        <v>679</v>
      </c>
      <c r="B611">
        <v>3778540208</v>
      </c>
      <c r="C611" s="1">
        <v>45265</v>
      </c>
      <c r="D611" s="1" t="str">
        <f>TEXT(Table1[[#This Row],[publishedAt]],"MMM")</f>
        <v>Dec</v>
      </c>
      <c r="E611" s="1" t="str">
        <f>TEXT(Table1[[#This Row],[publishedAt]],"YYY")</f>
        <v>2023</v>
      </c>
      <c r="F611" t="s">
        <v>1693</v>
      </c>
      <c r="G611" t="s">
        <v>1694</v>
      </c>
      <c r="H611" t="s">
        <v>31</v>
      </c>
      <c r="I611">
        <v>200</v>
      </c>
      <c r="J611" t="s">
        <v>1695</v>
      </c>
      <c r="K611" t="s">
        <v>20</v>
      </c>
      <c r="L611" t="s">
        <v>89</v>
      </c>
      <c r="M611" t="s">
        <v>594</v>
      </c>
      <c r="N611" t="s">
        <v>94</v>
      </c>
      <c r="O611">
        <v>598582</v>
      </c>
      <c r="P611" t="s">
        <v>24</v>
      </c>
      <c r="Q611" t="s">
        <v>25</v>
      </c>
      <c r="R611" t="s">
        <v>26</v>
      </c>
    </row>
    <row r="612" spans="1:18" x14ac:dyDescent="0.3">
      <c r="A612">
        <v>680</v>
      </c>
      <c r="B612">
        <v>3814289280</v>
      </c>
      <c r="C612" s="1">
        <v>45322</v>
      </c>
      <c r="D612" s="1" t="str">
        <f>TEXT(Table1[[#This Row],[publishedAt]],"MMM")</f>
        <v>Jan</v>
      </c>
      <c r="E612" s="1" t="str">
        <f>TEXT(Table1[[#This Row],[publishedAt]],"YYY")</f>
        <v>2024</v>
      </c>
      <c r="F612" t="s">
        <v>1696</v>
      </c>
      <c r="G612" t="s">
        <v>1204</v>
      </c>
      <c r="H612" t="s">
        <v>209</v>
      </c>
      <c r="I612">
        <v>200</v>
      </c>
      <c r="J612" t="s">
        <v>1697</v>
      </c>
      <c r="K612" t="s">
        <v>20</v>
      </c>
      <c r="L612" t="s">
        <v>89</v>
      </c>
      <c r="M612" t="s">
        <v>1698</v>
      </c>
      <c r="N612" t="s">
        <v>1699</v>
      </c>
      <c r="O612">
        <v>13253391</v>
      </c>
      <c r="P612" t="s">
        <v>183</v>
      </c>
      <c r="Q612" t="s">
        <v>25</v>
      </c>
      <c r="R612" t="s">
        <v>44</v>
      </c>
    </row>
    <row r="613" spans="1:18" x14ac:dyDescent="0.3">
      <c r="A613">
        <v>681</v>
      </c>
      <c r="B613">
        <v>3686156208</v>
      </c>
      <c r="C613" s="1">
        <v>45145</v>
      </c>
      <c r="D613" s="1" t="str">
        <f>TEXT(Table1[[#This Row],[publishedAt]],"MMM")</f>
        <v>Aug</v>
      </c>
      <c r="E613" s="1" t="str">
        <f>TEXT(Table1[[#This Row],[publishedAt]],"YYY")</f>
        <v>2023</v>
      </c>
      <c r="F613" t="s">
        <v>1576</v>
      </c>
      <c r="G613" t="s">
        <v>241</v>
      </c>
      <c r="H613" t="s">
        <v>902</v>
      </c>
      <c r="I613">
        <v>200</v>
      </c>
      <c r="J613" t="s">
        <v>1700</v>
      </c>
      <c r="K613" t="s">
        <v>20</v>
      </c>
      <c r="L613" t="s">
        <v>83</v>
      </c>
      <c r="M613" t="s">
        <v>1556</v>
      </c>
      <c r="N613" t="s">
        <v>1213</v>
      </c>
      <c r="O613">
        <v>13589822</v>
      </c>
      <c r="P613" t="s">
        <v>104</v>
      </c>
      <c r="Q613" t="s">
        <v>105</v>
      </c>
      <c r="R613" t="s">
        <v>26</v>
      </c>
    </row>
    <row r="614" spans="1:18" x14ac:dyDescent="0.3">
      <c r="A614">
        <v>682</v>
      </c>
      <c r="B614">
        <v>3817619015</v>
      </c>
      <c r="C614" s="1">
        <v>45322</v>
      </c>
      <c r="D614" s="1" t="str">
        <f>TEXT(Table1[[#This Row],[publishedAt]],"MMM")</f>
        <v>Jan</v>
      </c>
      <c r="E614" s="1" t="str">
        <f>TEXT(Table1[[#This Row],[publishedAt]],"YYY")</f>
        <v>2024</v>
      </c>
      <c r="F614" t="s">
        <v>1572</v>
      </c>
      <c r="G614" t="s">
        <v>1701</v>
      </c>
      <c r="H614" t="s">
        <v>209</v>
      </c>
      <c r="I614">
        <v>179</v>
      </c>
      <c r="J614" t="s">
        <v>1702</v>
      </c>
      <c r="K614" t="s">
        <v>20</v>
      </c>
      <c r="L614" t="s">
        <v>83</v>
      </c>
      <c r="M614" t="s">
        <v>1582</v>
      </c>
      <c r="N614" t="s">
        <v>1703</v>
      </c>
      <c r="O614">
        <v>56915</v>
      </c>
      <c r="P614" t="s">
        <v>161</v>
      </c>
      <c r="Q614" t="s">
        <v>105</v>
      </c>
      <c r="R614" t="s">
        <v>44</v>
      </c>
    </row>
    <row r="615" spans="1:18" x14ac:dyDescent="0.3">
      <c r="A615">
        <v>683</v>
      </c>
      <c r="B615">
        <v>3729729517</v>
      </c>
      <c r="C615" s="1">
        <v>45180</v>
      </c>
      <c r="D615" s="1" t="str">
        <f>TEXT(Table1[[#This Row],[publishedAt]],"MMM")</f>
        <v>Sep</v>
      </c>
      <c r="E615" s="1" t="str">
        <f>TEXT(Table1[[#This Row],[publishedAt]],"YYY")</f>
        <v>2023</v>
      </c>
      <c r="F615" t="s">
        <v>1704</v>
      </c>
      <c r="G615" t="s">
        <v>1705</v>
      </c>
      <c r="H615" t="s">
        <v>693</v>
      </c>
      <c r="I615">
        <v>187</v>
      </c>
      <c r="J615" t="s">
        <v>1706</v>
      </c>
      <c r="K615" t="s">
        <v>20</v>
      </c>
      <c r="L615" t="s">
        <v>89</v>
      </c>
      <c r="M615" t="s">
        <v>1556</v>
      </c>
      <c r="N615" t="s">
        <v>85</v>
      </c>
      <c r="O615">
        <v>11843767</v>
      </c>
      <c r="P615" t="s">
        <v>78</v>
      </c>
      <c r="Q615" t="s">
        <v>79</v>
      </c>
      <c r="R615" t="s">
        <v>26</v>
      </c>
    </row>
    <row r="616" spans="1:18" x14ac:dyDescent="0.3">
      <c r="A616">
        <v>684</v>
      </c>
      <c r="B616">
        <v>3681447248</v>
      </c>
      <c r="C616" s="1">
        <v>45117</v>
      </c>
      <c r="D616" s="1" t="str">
        <f>TEXT(Table1[[#This Row],[publishedAt]],"MMM")</f>
        <v>Jul</v>
      </c>
      <c r="E616" s="1" t="str">
        <f>TEXT(Table1[[#This Row],[publishedAt]],"YYY")</f>
        <v>2023</v>
      </c>
      <c r="F616" t="s">
        <v>1599</v>
      </c>
      <c r="G616" t="s">
        <v>1707</v>
      </c>
      <c r="H616" t="s">
        <v>988</v>
      </c>
      <c r="I616">
        <v>125</v>
      </c>
      <c r="J616" t="s">
        <v>1708</v>
      </c>
      <c r="K616" t="s">
        <v>20</v>
      </c>
      <c r="L616" t="s">
        <v>83</v>
      </c>
      <c r="M616" t="s">
        <v>1556</v>
      </c>
      <c r="N616" t="s">
        <v>85</v>
      </c>
      <c r="O616">
        <v>81661238</v>
      </c>
      <c r="P616" t="s">
        <v>106</v>
      </c>
      <c r="Q616" t="s">
        <v>105</v>
      </c>
      <c r="R616" t="s">
        <v>26</v>
      </c>
    </row>
    <row r="617" spans="1:18" x14ac:dyDescent="0.3">
      <c r="A617">
        <v>685</v>
      </c>
      <c r="B617">
        <v>3752416377</v>
      </c>
      <c r="C617" s="1">
        <v>45232</v>
      </c>
      <c r="D617" s="1" t="str">
        <f>TEXT(Table1[[#This Row],[publishedAt]],"MMM")</f>
        <v>Nov</v>
      </c>
      <c r="E617" s="1" t="str">
        <f>TEXT(Table1[[#This Row],[publishedAt]],"YYY")</f>
        <v>2023</v>
      </c>
      <c r="F617" t="s">
        <v>1709</v>
      </c>
      <c r="G617" t="s">
        <v>1710</v>
      </c>
      <c r="H617" t="s">
        <v>728</v>
      </c>
      <c r="I617">
        <v>105</v>
      </c>
      <c r="J617" t="s">
        <v>1711</v>
      </c>
      <c r="K617" t="s">
        <v>20</v>
      </c>
      <c r="L617" t="s">
        <v>89</v>
      </c>
      <c r="M617" t="s">
        <v>1556</v>
      </c>
      <c r="N617" t="s">
        <v>1223</v>
      </c>
      <c r="O617">
        <v>2402908</v>
      </c>
      <c r="P617" t="s">
        <v>130</v>
      </c>
      <c r="Q617" t="s">
        <v>25</v>
      </c>
      <c r="R617" t="s">
        <v>26</v>
      </c>
    </row>
    <row r="618" spans="1:18" x14ac:dyDescent="0.3">
      <c r="A618">
        <v>686</v>
      </c>
      <c r="B618">
        <v>3792386175</v>
      </c>
      <c r="C618" s="1">
        <v>45262</v>
      </c>
      <c r="D618" s="1" t="str">
        <f>TEXT(Table1[[#This Row],[publishedAt]],"MMM")</f>
        <v>Dec</v>
      </c>
      <c r="E618" s="1" t="str">
        <f>TEXT(Table1[[#This Row],[publishedAt]],"YYY")</f>
        <v>2023</v>
      </c>
      <c r="F618" t="s">
        <v>1572</v>
      </c>
      <c r="G618" t="s">
        <v>1712</v>
      </c>
      <c r="H618" t="s">
        <v>320</v>
      </c>
      <c r="I618">
        <v>62</v>
      </c>
      <c r="J618" t="s">
        <v>1641</v>
      </c>
      <c r="K618" t="s">
        <v>20</v>
      </c>
      <c r="L618" t="s">
        <v>21</v>
      </c>
      <c r="M618" t="s">
        <v>1556</v>
      </c>
      <c r="N618" t="s">
        <v>180</v>
      </c>
      <c r="O618">
        <v>34014738</v>
      </c>
      <c r="P618" t="s">
        <v>104</v>
      </c>
      <c r="Q618" t="s">
        <v>105</v>
      </c>
      <c r="R618" t="s">
        <v>26</v>
      </c>
    </row>
    <row r="619" spans="1:18" x14ac:dyDescent="0.3">
      <c r="A619">
        <v>687</v>
      </c>
      <c r="B619">
        <v>3775444615</v>
      </c>
      <c r="C619" s="1">
        <v>45310</v>
      </c>
      <c r="D619" s="1" t="str">
        <f>TEXT(Table1[[#This Row],[publishedAt]],"MMM")</f>
        <v>Jan</v>
      </c>
      <c r="E619" s="1" t="str">
        <f>TEXT(Table1[[#This Row],[publishedAt]],"YYY")</f>
        <v>2024</v>
      </c>
      <c r="F619" t="s">
        <v>1713</v>
      </c>
      <c r="G619" t="s">
        <v>1714</v>
      </c>
      <c r="H619" t="s">
        <v>45</v>
      </c>
      <c r="I619">
        <v>200</v>
      </c>
      <c r="J619" t="s">
        <v>1715</v>
      </c>
      <c r="K619" t="s">
        <v>20</v>
      </c>
      <c r="L619" t="s">
        <v>83</v>
      </c>
      <c r="M619" t="s">
        <v>1556</v>
      </c>
      <c r="N619" t="s">
        <v>1716</v>
      </c>
      <c r="O619">
        <v>22243</v>
      </c>
      <c r="P619" t="s">
        <v>24</v>
      </c>
      <c r="Q619" t="s">
        <v>25</v>
      </c>
      <c r="R619" t="s">
        <v>26</v>
      </c>
    </row>
    <row r="620" spans="1:18" x14ac:dyDescent="0.3">
      <c r="A620">
        <v>688</v>
      </c>
      <c r="B620">
        <v>3812608791</v>
      </c>
      <c r="C620" s="1">
        <v>45318</v>
      </c>
      <c r="D620" s="1" t="str">
        <f>TEXT(Table1[[#This Row],[publishedAt]],"MMM")</f>
        <v>Jan</v>
      </c>
      <c r="E620" s="1" t="str">
        <f>TEXT(Table1[[#This Row],[publishedAt]],"YYY")</f>
        <v>2024</v>
      </c>
      <c r="F620" t="s">
        <v>1717</v>
      </c>
      <c r="G620" t="s">
        <v>1718</v>
      </c>
      <c r="H620" t="s">
        <v>56</v>
      </c>
      <c r="I620">
        <v>93</v>
      </c>
      <c r="J620" t="s">
        <v>1719</v>
      </c>
      <c r="K620" t="s">
        <v>20</v>
      </c>
      <c r="L620" t="s">
        <v>83</v>
      </c>
      <c r="M620" t="s">
        <v>1720</v>
      </c>
      <c r="N620" t="s">
        <v>1721</v>
      </c>
      <c r="O620">
        <v>81869033</v>
      </c>
      <c r="P620" t="s">
        <v>42</v>
      </c>
      <c r="Q620" t="s">
        <v>43</v>
      </c>
      <c r="R620" t="s">
        <v>44</v>
      </c>
    </row>
    <row r="621" spans="1:18" x14ac:dyDescent="0.3">
      <c r="A621">
        <v>689</v>
      </c>
      <c r="B621">
        <v>3737411599</v>
      </c>
      <c r="C621" s="1">
        <v>45303</v>
      </c>
      <c r="D621" s="1" t="str">
        <f>TEXT(Table1[[#This Row],[publishedAt]],"MMM")</f>
        <v>Jan</v>
      </c>
      <c r="E621" s="1" t="str">
        <f>TEXT(Table1[[#This Row],[publishedAt]],"YYY")</f>
        <v>2024</v>
      </c>
      <c r="F621" t="s">
        <v>1722</v>
      </c>
      <c r="G621" t="s">
        <v>1178</v>
      </c>
      <c r="H621" t="s">
        <v>18</v>
      </c>
      <c r="I621">
        <v>200</v>
      </c>
      <c r="J621" t="s">
        <v>1723</v>
      </c>
      <c r="K621" t="s">
        <v>20</v>
      </c>
      <c r="L621" t="s">
        <v>40</v>
      </c>
      <c r="M621" t="s">
        <v>1575</v>
      </c>
      <c r="N621" t="s">
        <v>69</v>
      </c>
      <c r="O621">
        <v>1586</v>
      </c>
      <c r="P621" t="s">
        <v>24</v>
      </c>
      <c r="Q621" t="s">
        <v>25</v>
      </c>
      <c r="R621" t="s">
        <v>26</v>
      </c>
    </row>
    <row r="622" spans="1:18" x14ac:dyDescent="0.3">
      <c r="A622">
        <v>690</v>
      </c>
      <c r="B622">
        <v>3750862918</v>
      </c>
      <c r="C622" s="1">
        <v>45230</v>
      </c>
      <c r="D622" s="1" t="str">
        <f>TEXT(Table1[[#This Row],[publishedAt]],"MMM")</f>
        <v>Oct</v>
      </c>
      <c r="E622" s="1" t="str">
        <f>TEXT(Table1[[#This Row],[publishedAt]],"YYY")</f>
        <v>2023</v>
      </c>
      <c r="F622" t="s">
        <v>1724</v>
      </c>
      <c r="G622" t="s">
        <v>1725</v>
      </c>
      <c r="H622" t="s">
        <v>728</v>
      </c>
      <c r="I622">
        <v>129</v>
      </c>
      <c r="J622" t="s">
        <v>1726</v>
      </c>
      <c r="K622" t="s">
        <v>20</v>
      </c>
      <c r="L622" t="s">
        <v>83</v>
      </c>
      <c r="M622" t="s">
        <v>1552</v>
      </c>
      <c r="N622" t="s">
        <v>85</v>
      </c>
      <c r="O622">
        <v>68530605</v>
      </c>
      <c r="P622" t="s">
        <v>104</v>
      </c>
      <c r="Q622" t="s">
        <v>105</v>
      </c>
      <c r="R622" t="s">
        <v>26</v>
      </c>
    </row>
    <row r="623" spans="1:18" x14ac:dyDescent="0.3">
      <c r="A623">
        <v>691</v>
      </c>
      <c r="B623">
        <v>3802340308</v>
      </c>
      <c r="C623" s="1">
        <v>45322</v>
      </c>
      <c r="D623" s="1" t="str">
        <f>TEXT(Table1[[#This Row],[publishedAt]],"MMM")</f>
        <v>Jan</v>
      </c>
      <c r="E623" s="1" t="str">
        <f>TEXT(Table1[[#This Row],[publishedAt]],"YYY")</f>
        <v>2024</v>
      </c>
      <c r="F623" t="s">
        <v>1727</v>
      </c>
      <c r="G623" t="s">
        <v>1728</v>
      </c>
      <c r="H623" t="s">
        <v>209</v>
      </c>
      <c r="I623">
        <v>124</v>
      </c>
      <c r="J623" t="s">
        <v>1729</v>
      </c>
      <c r="K623" t="s">
        <v>20</v>
      </c>
      <c r="L623" t="s">
        <v>21</v>
      </c>
      <c r="M623" t="s">
        <v>1556</v>
      </c>
      <c r="N623" t="s">
        <v>673</v>
      </c>
      <c r="O623">
        <v>3242677</v>
      </c>
      <c r="P623" t="s">
        <v>559</v>
      </c>
      <c r="Q623" t="s">
        <v>25</v>
      </c>
      <c r="R623" t="s">
        <v>44</v>
      </c>
    </row>
    <row r="624" spans="1:18" x14ac:dyDescent="0.3">
      <c r="A624">
        <v>692</v>
      </c>
      <c r="B624">
        <v>3818053137</v>
      </c>
      <c r="C624" s="1">
        <v>45321</v>
      </c>
      <c r="D624" s="1" t="str">
        <f>TEXT(Table1[[#This Row],[publishedAt]],"MMM")</f>
        <v>Jan</v>
      </c>
      <c r="E624" s="1" t="str">
        <f>TEXT(Table1[[#This Row],[publishedAt]],"YYY")</f>
        <v>2024</v>
      </c>
      <c r="F624" t="s">
        <v>1730</v>
      </c>
      <c r="G624" t="s">
        <v>1731</v>
      </c>
      <c r="H624" t="s">
        <v>231</v>
      </c>
      <c r="I624">
        <v>199</v>
      </c>
      <c r="J624" t="s">
        <v>1732</v>
      </c>
      <c r="K624" t="s">
        <v>20</v>
      </c>
      <c r="L624" t="s">
        <v>21</v>
      </c>
      <c r="M624" t="s">
        <v>1556</v>
      </c>
      <c r="N624" t="s">
        <v>673</v>
      </c>
      <c r="O624">
        <v>7614</v>
      </c>
      <c r="P624" t="s">
        <v>135</v>
      </c>
      <c r="Q624" t="s">
        <v>136</v>
      </c>
      <c r="R624" t="s">
        <v>44</v>
      </c>
    </row>
    <row r="625" spans="1:18" x14ac:dyDescent="0.3">
      <c r="A625">
        <v>693</v>
      </c>
      <c r="B625">
        <v>3635142539</v>
      </c>
      <c r="C625" s="1">
        <v>45090</v>
      </c>
      <c r="D625" s="1" t="str">
        <f>TEXT(Table1[[#This Row],[publishedAt]],"MMM")</f>
        <v>Jun</v>
      </c>
      <c r="E625" s="1" t="str">
        <f>TEXT(Table1[[#This Row],[publishedAt]],"YYY")</f>
        <v>2023</v>
      </c>
      <c r="F625" t="s">
        <v>1599</v>
      </c>
      <c r="G625" t="s">
        <v>1707</v>
      </c>
      <c r="H625" t="s">
        <v>499</v>
      </c>
      <c r="I625">
        <v>66</v>
      </c>
      <c r="J625" t="s">
        <v>1733</v>
      </c>
      <c r="K625" t="s">
        <v>20</v>
      </c>
      <c r="L625" t="s">
        <v>83</v>
      </c>
      <c r="M625" t="s">
        <v>1556</v>
      </c>
      <c r="N625" t="s">
        <v>85</v>
      </c>
      <c r="O625">
        <v>81661238</v>
      </c>
      <c r="P625" t="s">
        <v>106</v>
      </c>
      <c r="Q625" t="s">
        <v>105</v>
      </c>
      <c r="R625" t="s">
        <v>26</v>
      </c>
    </row>
    <row r="626" spans="1:18" x14ac:dyDescent="0.3">
      <c r="A626">
        <v>694</v>
      </c>
      <c r="B626">
        <v>3715492406</v>
      </c>
      <c r="C626" s="1">
        <v>45303</v>
      </c>
      <c r="D626" s="1" t="str">
        <f>TEXT(Table1[[#This Row],[publishedAt]],"MMM")</f>
        <v>Jan</v>
      </c>
      <c r="E626" s="1" t="str">
        <f>TEXT(Table1[[#This Row],[publishedAt]],"YYY")</f>
        <v>2024</v>
      </c>
      <c r="F626" t="s">
        <v>1734</v>
      </c>
      <c r="G626" t="s">
        <v>1735</v>
      </c>
      <c r="H626" t="s">
        <v>18</v>
      </c>
      <c r="I626">
        <v>200</v>
      </c>
      <c r="J626" t="s">
        <v>1736</v>
      </c>
      <c r="K626" t="s">
        <v>20</v>
      </c>
      <c r="L626" t="s">
        <v>83</v>
      </c>
      <c r="M626" t="s">
        <v>1737</v>
      </c>
      <c r="N626" t="s">
        <v>1451</v>
      </c>
      <c r="O626">
        <v>30227466</v>
      </c>
      <c r="P626" t="s">
        <v>104</v>
      </c>
      <c r="Q626" t="s">
        <v>105</v>
      </c>
      <c r="R626" t="s">
        <v>26</v>
      </c>
    </row>
    <row r="627" spans="1:18" x14ac:dyDescent="0.3">
      <c r="A627">
        <v>695</v>
      </c>
      <c r="B627">
        <v>3812846869</v>
      </c>
      <c r="C627" s="1">
        <v>45316</v>
      </c>
      <c r="D627" s="1" t="str">
        <f>TEXT(Table1[[#This Row],[publishedAt]],"MMM")</f>
        <v>Jan</v>
      </c>
      <c r="E627" s="1" t="str">
        <f>TEXT(Table1[[#This Row],[publishedAt]],"YYY")</f>
        <v>2024</v>
      </c>
      <c r="F627" t="s">
        <v>1738</v>
      </c>
      <c r="G627" t="s">
        <v>1739</v>
      </c>
      <c r="H627" t="s">
        <v>38</v>
      </c>
      <c r="I627">
        <v>200</v>
      </c>
      <c r="J627" t="s">
        <v>1740</v>
      </c>
      <c r="K627" t="s">
        <v>20</v>
      </c>
      <c r="L627" t="s">
        <v>83</v>
      </c>
      <c r="M627" t="s">
        <v>225</v>
      </c>
      <c r="N627" t="s">
        <v>1741</v>
      </c>
      <c r="O627">
        <v>5227</v>
      </c>
      <c r="P627" t="s">
        <v>95</v>
      </c>
      <c r="Q627" t="s">
        <v>96</v>
      </c>
      <c r="R627" t="s">
        <v>44</v>
      </c>
    </row>
    <row r="628" spans="1:18" x14ac:dyDescent="0.3">
      <c r="A628">
        <v>696</v>
      </c>
      <c r="B628">
        <v>3820228341</v>
      </c>
      <c r="C628" s="1">
        <v>45083</v>
      </c>
      <c r="D628" s="1" t="str">
        <f>TEXT(Table1[[#This Row],[publishedAt]],"MMM")</f>
        <v>Jun</v>
      </c>
      <c r="E628" s="1" t="str">
        <f>TEXT(Table1[[#This Row],[publishedAt]],"YYY")</f>
        <v>2023</v>
      </c>
      <c r="F628" t="s">
        <v>1670</v>
      </c>
      <c r="G628" t="s">
        <v>1396</v>
      </c>
      <c r="H628" t="s">
        <v>1032</v>
      </c>
      <c r="I628">
        <v>151</v>
      </c>
      <c r="J628" t="s">
        <v>1742</v>
      </c>
      <c r="K628" t="s">
        <v>20</v>
      </c>
      <c r="L628" t="s">
        <v>89</v>
      </c>
      <c r="M628" t="s">
        <v>22</v>
      </c>
      <c r="N628" t="s">
        <v>1743</v>
      </c>
      <c r="O628">
        <v>2964159</v>
      </c>
      <c r="P628" t="s">
        <v>95</v>
      </c>
      <c r="Q628" t="s">
        <v>96</v>
      </c>
      <c r="R628" t="s">
        <v>44</v>
      </c>
    </row>
    <row r="629" spans="1:18" x14ac:dyDescent="0.3">
      <c r="A629">
        <v>697</v>
      </c>
      <c r="B629">
        <v>3820727754</v>
      </c>
      <c r="C629" s="1">
        <v>45083</v>
      </c>
      <c r="D629" s="1" t="str">
        <f>TEXT(Table1[[#This Row],[publishedAt]],"MMM")</f>
        <v>Jun</v>
      </c>
      <c r="E629" s="1" t="str">
        <f>TEXT(Table1[[#This Row],[publishedAt]],"YYY")</f>
        <v>2023</v>
      </c>
      <c r="F629" t="s">
        <v>1744</v>
      </c>
      <c r="G629" t="s">
        <v>1745</v>
      </c>
      <c r="H629" t="s">
        <v>1368</v>
      </c>
      <c r="I629">
        <v>25</v>
      </c>
      <c r="J629" t="s">
        <v>1746</v>
      </c>
      <c r="K629" t="s">
        <v>20</v>
      </c>
      <c r="L629" t="s">
        <v>83</v>
      </c>
      <c r="M629" t="s">
        <v>1637</v>
      </c>
      <c r="N629" t="s">
        <v>94</v>
      </c>
      <c r="O629">
        <v>27246651</v>
      </c>
      <c r="P629" t="s">
        <v>104</v>
      </c>
      <c r="Q629" t="s">
        <v>105</v>
      </c>
      <c r="R629" t="s">
        <v>44</v>
      </c>
    </row>
    <row r="630" spans="1:18" x14ac:dyDescent="0.3">
      <c r="A630">
        <v>698</v>
      </c>
      <c r="B630">
        <v>3816938264</v>
      </c>
      <c r="C630" s="1">
        <v>45296</v>
      </c>
      <c r="D630" s="1" t="str">
        <f>TEXT(Table1[[#This Row],[publishedAt]],"MMM")</f>
        <v>Jan</v>
      </c>
      <c r="E630" s="1" t="str">
        <f>TEXT(Table1[[#This Row],[publishedAt]],"YYY")</f>
        <v>2024</v>
      </c>
      <c r="F630" t="s">
        <v>1572</v>
      </c>
      <c r="G630" t="s">
        <v>241</v>
      </c>
      <c r="H630" t="s">
        <v>66</v>
      </c>
      <c r="I630">
        <v>25</v>
      </c>
      <c r="J630" t="s">
        <v>1747</v>
      </c>
      <c r="K630" t="s">
        <v>20</v>
      </c>
      <c r="L630" t="s">
        <v>21</v>
      </c>
      <c r="M630" t="s">
        <v>243</v>
      </c>
      <c r="N630" t="s">
        <v>176</v>
      </c>
      <c r="O630">
        <v>13589822</v>
      </c>
      <c r="P630" t="s">
        <v>104</v>
      </c>
      <c r="Q630" t="s">
        <v>105</v>
      </c>
      <c r="R630" t="s">
        <v>26</v>
      </c>
    </row>
    <row r="631" spans="1:18" x14ac:dyDescent="0.3">
      <c r="A631">
        <v>699</v>
      </c>
      <c r="B631">
        <v>3809920834</v>
      </c>
      <c r="C631" s="1">
        <v>45309</v>
      </c>
      <c r="D631" s="1" t="str">
        <f>TEXT(Table1[[#This Row],[publishedAt]],"MMM")</f>
        <v>Jan</v>
      </c>
      <c r="E631" s="1" t="str">
        <f>TEXT(Table1[[#This Row],[publishedAt]],"YYY")</f>
        <v>2024</v>
      </c>
      <c r="F631" t="s">
        <v>1607</v>
      </c>
      <c r="G631" t="s">
        <v>1748</v>
      </c>
      <c r="H631" t="s">
        <v>45</v>
      </c>
      <c r="I631">
        <v>96</v>
      </c>
      <c r="J631" t="s">
        <v>1749</v>
      </c>
      <c r="K631" t="s">
        <v>20</v>
      </c>
      <c r="L631" t="s">
        <v>21</v>
      </c>
      <c r="M631" t="s">
        <v>1556</v>
      </c>
      <c r="N631" t="s">
        <v>298</v>
      </c>
      <c r="O631">
        <v>164639</v>
      </c>
      <c r="P631" t="s">
        <v>104</v>
      </c>
      <c r="Q631" t="s">
        <v>105</v>
      </c>
      <c r="R631" t="s">
        <v>26</v>
      </c>
    </row>
    <row r="632" spans="1:18" x14ac:dyDescent="0.3">
      <c r="A632">
        <v>701</v>
      </c>
      <c r="B632">
        <v>3804373180</v>
      </c>
      <c r="C632" s="1">
        <v>45303</v>
      </c>
      <c r="D632" s="1" t="str">
        <f>TEXT(Table1[[#This Row],[publishedAt]],"MMM")</f>
        <v>Jan</v>
      </c>
      <c r="E632" s="1" t="str">
        <f>TEXT(Table1[[#This Row],[publishedAt]],"YYY")</f>
        <v>2024</v>
      </c>
      <c r="F632" t="s">
        <v>1750</v>
      </c>
      <c r="G632" t="s">
        <v>1616</v>
      </c>
      <c r="H632" t="s">
        <v>18</v>
      </c>
      <c r="I632">
        <v>28</v>
      </c>
      <c r="J632" t="s">
        <v>1751</v>
      </c>
      <c r="K632" t="s">
        <v>20</v>
      </c>
      <c r="L632" t="s">
        <v>83</v>
      </c>
      <c r="M632" t="s">
        <v>1556</v>
      </c>
      <c r="N632" t="s">
        <v>695</v>
      </c>
      <c r="O632">
        <v>1344</v>
      </c>
      <c r="P632" t="s">
        <v>24</v>
      </c>
      <c r="Q632" t="s">
        <v>25</v>
      </c>
      <c r="R632" t="s">
        <v>26</v>
      </c>
    </row>
    <row r="633" spans="1:18" x14ac:dyDescent="0.3">
      <c r="A633">
        <v>702</v>
      </c>
      <c r="B633">
        <v>3786940882</v>
      </c>
      <c r="C633" s="1">
        <v>45278</v>
      </c>
      <c r="D633" s="1" t="str">
        <f>TEXT(Table1[[#This Row],[publishedAt]],"MMM")</f>
        <v>Dec</v>
      </c>
      <c r="E633" s="1" t="str">
        <f>TEXT(Table1[[#This Row],[publishedAt]],"YYY")</f>
        <v>2023</v>
      </c>
      <c r="F633" t="s">
        <v>1576</v>
      </c>
      <c r="G633" t="s">
        <v>1752</v>
      </c>
      <c r="H633" t="s">
        <v>31</v>
      </c>
      <c r="I633">
        <v>67</v>
      </c>
      <c r="J633" t="s">
        <v>1753</v>
      </c>
      <c r="K633" t="s">
        <v>20</v>
      </c>
      <c r="L633" t="s">
        <v>89</v>
      </c>
      <c r="M633" t="s">
        <v>1556</v>
      </c>
      <c r="N633" t="s">
        <v>1587</v>
      </c>
      <c r="O633">
        <v>78086303</v>
      </c>
      <c r="P633" t="s">
        <v>351</v>
      </c>
      <c r="Q633" t="s">
        <v>311</v>
      </c>
      <c r="R633" t="s">
        <v>26</v>
      </c>
    </row>
    <row r="634" spans="1:18" x14ac:dyDescent="0.3">
      <c r="A634">
        <v>703</v>
      </c>
      <c r="B634">
        <v>3789946725</v>
      </c>
      <c r="C634" s="1">
        <v>45282</v>
      </c>
      <c r="D634" s="1" t="str">
        <f>TEXT(Table1[[#This Row],[publishedAt]],"MMM")</f>
        <v>Dec</v>
      </c>
      <c r="E634" s="1" t="str">
        <f>TEXT(Table1[[#This Row],[publishedAt]],"YYY")</f>
        <v>2023</v>
      </c>
      <c r="F634" t="s">
        <v>1754</v>
      </c>
      <c r="G634" t="s">
        <v>1755</v>
      </c>
      <c r="H634" t="s">
        <v>31</v>
      </c>
      <c r="I634">
        <v>47</v>
      </c>
      <c r="J634" t="s">
        <v>1756</v>
      </c>
      <c r="K634" t="s">
        <v>20</v>
      </c>
      <c r="L634" t="s">
        <v>21</v>
      </c>
      <c r="M634" t="s">
        <v>1556</v>
      </c>
      <c r="N634" t="s">
        <v>23</v>
      </c>
      <c r="O634">
        <v>43228717</v>
      </c>
      <c r="P634" t="s">
        <v>95</v>
      </c>
      <c r="Q634" t="s">
        <v>96</v>
      </c>
      <c r="R634" t="s">
        <v>26</v>
      </c>
    </row>
    <row r="635" spans="1:18" x14ac:dyDescent="0.3">
      <c r="A635">
        <v>704</v>
      </c>
      <c r="B635">
        <v>3767444554</v>
      </c>
      <c r="C635" s="1">
        <v>45323</v>
      </c>
      <c r="D635" s="1" t="str">
        <f>TEXT(Table1[[#This Row],[publishedAt]],"MMM")</f>
        <v>Feb</v>
      </c>
      <c r="E635" s="1" t="str">
        <f>TEXT(Table1[[#This Row],[publishedAt]],"YYY")</f>
        <v>2024</v>
      </c>
      <c r="F635" t="s">
        <v>1730</v>
      </c>
      <c r="G635" t="s">
        <v>1757</v>
      </c>
      <c r="H635" t="s">
        <v>146</v>
      </c>
      <c r="I635">
        <v>200</v>
      </c>
      <c r="J635" t="s">
        <v>1758</v>
      </c>
      <c r="K635" t="s">
        <v>20</v>
      </c>
      <c r="L635" t="s">
        <v>21</v>
      </c>
      <c r="M635" t="s">
        <v>1556</v>
      </c>
      <c r="N635" t="s">
        <v>180</v>
      </c>
      <c r="O635">
        <v>40836719</v>
      </c>
      <c r="P635" t="s">
        <v>104</v>
      </c>
      <c r="Q635" t="s">
        <v>105</v>
      </c>
      <c r="R635" t="s">
        <v>44</v>
      </c>
    </row>
    <row r="636" spans="1:18" x14ac:dyDescent="0.3">
      <c r="A636">
        <v>705</v>
      </c>
      <c r="B636">
        <v>3792333487</v>
      </c>
      <c r="C636" s="1">
        <v>45287</v>
      </c>
      <c r="D636" s="1" t="str">
        <f>TEXT(Table1[[#This Row],[publishedAt]],"MMM")</f>
        <v>Dec</v>
      </c>
      <c r="E636" s="1" t="str">
        <f>TEXT(Table1[[#This Row],[publishedAt]],"YYY")</f>
        <v>2023</v>
      </c>
      <c r="F636" t="s">
        <v>1759</v>
      </c>
      <c r="G636" t="s">
        <v>1760</v>
      </c>
      <c r="H636" t="s">
        <v>31</v>
      </c>
      <c r="I636">
        <v>200</v>
      </c>
      <c r="J636" t="s">
        <v>1761</v>
      </c>
      <c r="K636" t="s">
        <v>20</v>
      </c>
      <c r="L636" t="s">
        <v>21</v>
      </c>
      <c r="M636" t="s">
        <v>217</v>
      </c>
      <c r="N636" t="s">
        <v>180</v>
      </c>
      <c r="O636">
        <v>34548500</v>
      </c>
      <c r="P636" t="s">
        <v>104</v>
      </c>
      <c r="Q636" t="s">
        <v>105</v>
      </c>
      <c r="R636" t="s">
        <v>26</v>
      </c>
    </row>
    <row r="637" spans="1:18" x14ac:dyDescent="0.3">
      <c r="A637">
        <v>706</v>
      </c>
      <c r="B637">
        <v>3627610534</v>
      </c>
      <c r="C637" s="1">
        <v>45083</v>
      </c>
      <c r="D637" s="1" t="str">
        <f>TEXT(Table1[[#This Row],[publishedAt]],"MMM")</f>
        <v>Jun</v>
      </c>
      <c r="E637" s="1" t="str">
        <f>TEXT(Table1[[#This Row],[publishedAt]],"YYY")</f>
        <v>2023</v>
      </c>
      <c r="F637" t="s">
        <v>1572</v>
      </c>
      <c r="G637" t="s">
        <v>1762</v>
      </c>
      <c r="H637" t="s">
        <v>492</v>
      </c>
      <c r="I637">
        <v>110</v>
      </c>
      <c r="J637" t="s">
        <v>1763</v>
      </c>
      <c r="K637" t="s">
        <v>20</v>
      </c>
      <c r="L637" t="s">
        <v>83</v>
      </c>
      <c r="M637" t="s">
        <v>1556</v>
      </c>
      <c r="N637" t="s">
        <v>1223</v>
      </c>
      <c r="O637">
        <v>13244616</v>
      </c>
      <c r="P637" t="s">
        <v>299</v>
      </c>
      <c r="Q637" t="s">
        <v>25</v>
      </c>
      <c r="R637" t="s">
        <v>26</v>
      </c>
    </row>
    <row r="638" spans="1:18" x14ac:dyDescent="0.3">
      <c r="A638">
        <v>707</v>
      </c>
      <c r="B638">
        <v>3712173913</v>
      </c>
      <c r="C638" s="1">
        <v>45182</v>
      </c>
      <c r="D638" s="1" t="str">
        <f>TEXT(Table1[[#This Row],[publishedAt]],"MMM")</f>
        <v>Sep</v>
      </c>
      <c r="E638" s="1" t="str">
        <f>TEXT(Table1[[#This Row],[publishedAt]],"YYY")</f>
        <v>2023</v>
      </c>
      <c r="F638" t="s">
        <v>1576</v>
      </c>
      <c r="G638" t="s">
        <v>1764</v>
      </c>
      <c r="H638" t="s">
        <v>693</v>
      </c>
      <c r="I638">
        <v>200</v>
      </c>
      <c r="J638" t="s">
        <v>1765</v>
      </c>
      <c r="K638" t="s">
        <v>20</v>
      </c>
      <c r="L638" t="s">
        <v>21</v>
      </c>
      <c r="M638" t="s">
        <v>1766</v>
      </c>
      <c r="N638" t="s">
        <v>118</v>
      </c>
      <c r="O638">
        <v>90661610</v>
      </c>
      <c r="P638" t="s">
        <v>254</v>
      </c>
      <c r="Q638" t="s">
        <v>254</v>
      </c>
      <c r="R638" t="s">
        <v>26</v>
      </c>
    </row>
    <row r="639" spans="1:18" x14ac:dyDescent="0.3">
      <c r="A639">
        <v>708</v>
      </c>
      <c r="B639">
        <v>3797359933</v>
      </c>
      <c r="C639" s="1">
        <v>45294</v>
      </c>
      <c r="D639" s="1" t="str">
        <f>TEXT(Table1[[#This Row],[publishedAt]],"MMM")</f>
        <v>Jan</v>
      </c>
      <c r="E639" s="1" t="str">
        <f>TEXT(Table1[[#This Row],[publishedAt]],"YYY")</f>
        <v>2024</v>
      </c>
      <c r="F639" t="s">
        <v>1767</v>
      </c>
      <c r="G639" t="s">
        <v>1768</v>
      </c>
      <c r="H639" t="s">
        <v>31</v>
      </c>
      <c r="I639">
        <v>134</v>
      </c>
      <c r="J639" t="s">
        <v>1769</v>
      </c>
      <c r="K639" t="s">
        <v>20</v>
      </c>
      <c r="L639" t="s">
        <v>83</v>
      </c>
      <c r="M639" t="s">
        <v>1556</v>
      </c>
      <c r="N639" t="s">
        <v>180</v>
      </c>
      <c r="O639">
        <v>6279</v>
      </c>
      <c r="P639" t="s">
        <v>135</v>
      </c>
      <c r="Q639" t="s">
        <v>136</v>
      </c>
      <c r="R639" t="s">
        <v>26</v>
      </c>
    </row>
    <row r="640" spans="1:18" x14ac:dyDescent="0.3">
      <c r="A640">
        <v>709</v>
      </c>
      <c r="B640">
        <v>3738604332</v>
      </c>
      <c r="C640" s="1">
        <v>45212</v>
      </c>
      <c r="D640" s="1" t="str">
        <f>TEXT(Table1[[#This Row],[publishedAt]],"MMM")</f>
        <v>Oct</v>
      </c>
      <c r="E640" s="1" t="str">
        <f>TEXT(Table1[[#This Row],[publishedAt]],"YYY")</f>
        <v>2023</v>
      </c>
      <c r="F640" t="s">
        <v>1572</v>
      </c>
      <c r="G640" t="s">
        <v>1768</v>
      </c>
      <c r="H640" t="s">
        <v>728</v>
      </c>
      <c r="I640">
        <v>200</v>
      </c>
      <c r="J640" t="s">
        <v>1770</v>
      </c>
      <c r="K640" t="s">
        <v>20</v>
      </c>
      <c r="L640" t="s">
        <v>21</v>
      </c>
      <c r="M640" t="s">
        <v>1556</v>
      </c>
      <c r="N640" t="s">
        <v>180</v>
      </c>
      <c r="O640">
        <v>6279</v>
      </c>
      <c r="P640" t="s">
        <v>104</v>
      </c>
      <c r="Q640" t="s">
        <v>105</v>
      </c>
      <c r="R640" t="s">
        <v>26</v>
      </c>
    </row>
    <row r="641" spans="1:18" x14ac:dyDescent="0.3">
      <c r="A641">
        <v>710</v>
      </c>
      <c r="B641">
        <v>3820771691</v>
      </c>
      <c r="C641" s="1">
        <v>45083</v>
      </c>
      <c r="D641" s="1" t="str">
        <f>TEXT(Table1[[#This Row],[publishedAt]],"MMM")</f>
        <v>Jun</v>
      </c>
      <c r="E641" s="1" t="str">
        <f>TEXT(Table1[[#This Row],[publishedAt]],"YYY")</f>
        <v>2023</v>
      </c>
      <c r="F641" t="s">
        <v>1717</v>
      </c>
      <c r="G641" t="s">
        <v>1771</v>
      </c>
      <c r="H641" t="s">
        <v>1772</v>
      </c>
      <c r="I641">
        <v>25</v>
      </c>
      <c r="J641" t="s">
        <v>1773</v>
      </c>
      <c r="K641" t="s">
        <v>20</v>
      </c>
      <c r="L641" t="s">
        <v>83</v>
      </c>
      <c r="M641" t="s">
        <v>1556</v>
      </c>
      <c r="N641" t="s">
        <v>180</v>
      </c>
      <c r="O641">
        <v>84108929</v>
      </c>
      <c r="P641" t="s">
        <v>25</v>
      </c>
      <c r="Q641" t="s">
        <v>183</v>
      </c>
      <c r="R641" t="s">
        <v>44</v>
      </c>
    </row>
    <row r="642" spans="1:18" x14ac:dyDescent="0.3">
      <c r="A642">
        <v>711</v>
      </c>
      <c r="B642">
        <v>3767942733</v>
      </c>
      <c r="C642" s="1">
        <v>45254</v>
      </c>
      <c r="D642" s="1" t="str">
        <f>TEXT(Table1[[#This Row],[publishedAt]],"MMM")</f>
        <v>Nov</v>
      </c>
      <c r="E642" s="1" t="str">
        <f>TEXT(Table1[[#This Row],[publishedAt]],"YYY")</f>
        <v>2023</v>
      </c>
      <c r="F642" t="s">
        <v>1576</v>
      </c>
      <c r="G642" t="s">
        <v>1774</v>
      </c>
      <c r="H642" t="s">
        <v>320</v>
      </c>
      <c r="I642">
        <v>200</v>
      </c>
      <c r="J642" t="s">
        <v>1775</v>
      </c>
      <c r="K642" t="s">
        <v>20</v>
      </c>
      <c r="L642" t="s">
        <v>21</v>
      </c>
      <c r="M642" t="s">
        <v>217</v>
      </c>
      <c r="N642" t="s">
        <v>180</v>
      </c>
      <c r="O642">
        <v>10049599</v>
      </c>
      <c r="P642" t="s">
        <v>104</v>
      </c>
      <c r="Q642" t="s">
        <v>105</v>
      </c>
      <c r="R642" t="s">
        <v>26</v>
      </c>
    </row>
    <row r="643" spans="1:18" x14ac:dyDescent="0.3">
      <c r="A643">
        <v>712</v>
      </c>
      <c r="B643">
        <v>3813768588</v>
      </c>
      <c r="C643" s="1">
        <v>45315</v>
      </c>
      <c r="D643" s="1" t="str">
        <f>TEXT(Table1[[#This Row],[publishedAt]],"MMM")</f>
        <v>Jan</v>
      </c>
      <c r="E643" s="1" t="str">
        <f>TEXT(Table1[[#This Row],[publishedAt]],"YYY")</f>
        <v>2024</v>
      </c>
      <c r="F643" t="s">
        <v>1607</v>
      </c>
      <c r="G643" t="s">
        <v>1776</v>
      </c>
      <c r="H643" t="s">
        <v>38</v>
      </c>
      <c r="I643">
        <v>30</v>
      </c>
      <c r="J643" t="s">
        <v>1777</v>
      </c>
      <c r="K643" t="s">
        <v>20</v>
      </c>
      <c r="L643" t="s">
        <v>21</v>
      </c>
      <c r="M643" t="s">
        <v>1778</v>
      </c>
      <c r="N643" t="s">
        <v>1779</v>
      </c>
      <c r="O643">
        <v>7253</v>
      </c>
      <c r="P643" t="s">
        <v>351</v>
      </c>
      <c r="Q643" t="s">
        <v>311</v>
      </c>
      <c r="R643" t="s">
        <v>44</v>
      </c>
    </row>
    <row r="644" spans="1:18" x14ac:dyDescent="0.3">
      <c r="A644">
        <v>713</v>
      </c>
      <c r="B644">
        <v>3794611217</v>
      </c>
      <c r="C644" s="1">
        <v>45270</v>
      </c>
      <c r="D644" s="1" t="str">
        <f>TEXT(Table1[[#This Row],[publishedAt]],"MMM")</f>
        <v>Dec</v>
      </c>
      <c r="E644" s="1" t="str">
        <f>TEXT(Table1[[#This Row],[publishedAt]],"YYY")</f>
        <v>2023</v>
      </c>
      <c r="F644" t="s">
        <v>1572</v>
      </c>
      <c r="G644" t="s">
        <v>1780</v>
      </c>
      <c r="H644" t="s">
        <v>31</v>
      </c>
      <c r="I644">
        <v>172</v>
      </c>
      <c r="J644" t="s">
        <v>1781</v>
      </c>
      <c r="K644" t="s">
        <v>20</v>
      </c>
      <c r="L644" t="s">
        <v>89</v>
      </c>
      <c r="M644" t="s">
        <v>1552</v>
      </c>
      <c r="N644" t="s">
        <v>94</v>
      </c>
      <c r="O644">
        <v>82483582</v>
      </c>
      <c r="P644" t="s">
        <v>42</v>
      </c>
      <c r="Q644" t="s">
        <v>43</v>
      </c>
      <c r="R644" t="s">
        <v>26</v>
      </c>
    </row>
    <row r="645" spans="1:18" x14ac:dyDescent="0.3">
      <c r="A645">
        <v>714</v>
      </c>
      <c r="B645">
        <v>3818167725</v>
      </c>
      <c r="C645" s="1">
        <v>45320</v>
      </c>
      <c r="D645" s="1" t="str">
        <f>TEXT(Table1[[#This Row],[publishedAt]],"MMM")</f>
        <v>Jan</v>
      </c>
      <c r="E645" s="1" t="str">
        <f>TEXT(Table1[[#This Row],[publishedAt]],"YYY")</f>
        <v>2024</v>
      </c>
      <c r="F645" t="s">
        <v>1782</v>
      </c>
      <c r="G645" t="s">
        <v>1783</v>
      </c>
      <c r="H645" t="s">
        <v>102</v>
      </c>
      <c r="I645">
        <v>200</v>
      </c>
      <c r="J645" t="s">
        <v>1784</v>
      </c>
      <c r="K645" t="s">
        <v>20</v>
      </c>
      <c r="L645" t="s">
        <v>89</v>
      </c>
      <c r="M645" t="s">
        <v>1556</v>
      </c>
      <c r="N645" t="s">
        <v>298</v>
      </c>
      <c r="O645">
        <v>85407553</v>
      </c>
      <c r="P645" t="s">
        <v>130</v>
      </c>
      <c r="Q645" t="s">
        <v>25</v>
      </c>
      <c r="R645" t="s">
        <v>44</v>
      </c>
    </row>
    <row r="646" spans="1:18" x14ac:dyDescent="0.3">
      <c r="A646">
        <v>715</v>
      </c>
      <c r="B646">
        <v>3809430776</v>
      </c>
      <c r="C646" s="1">
        <v>45300</v>
      </c>
      <c r="D646" s="1" t="str">
        <f>TEXT(Table1[[#This Row],[publishedAt]],"MMM")</f>
        <v>Jan</v>
      </c>
      <c r="E646" s="1" t="str">
        <f>TEXT(Table1[[#This Row],[publishedAt]],"YYY")</f>
        <v>2024</v>
      </c>
      <c r="F646" t="s">
        <v>1572</v>
      </c>
      <c r="G646" t="s">
        <v>1785</v>
      </c>
      <c r="H646" t="s">
        <v>18</v>
      </c>
      <c r="I646">
        <v>25</v>
      </c>
      <c r="J646" t="s">
        <v>1786</v>
      </c>
      <c r="K646" t="s">
        <v>20</v>
      </c>
      <c r="L646" t="s">
        <v>21</v>
      </c>
      <c r="M646" t="s">
        <v>1556</v>
      </c>
      <c r="N646" t="s">
        <v>180</v>
      </c>
      <c r="O646">
        <v>30192366</v>
      </c>
      <c r="P646" t="s">
        <v>95</v>
      </c>
      <c r="Q646" t="s">
        <v>96</v>
      </c>
      <c r="R646" t="s">
        <v>26</v>
      </c>
    </row>
    <row r="647" spans="1:18" x14ac:dyDescent="0.3">
      <c r="A647">
        <v>716</v>
      </c>
      <c r="B647">
        <v>3815647916</v>
      </c>
      <c r="C647" s="1">
        <v>45083</v>
      </c>
      <c r="D647" s="1" t="str">
        <f>TEXT(Table1[[#This Row],[publishedAt]],"MMM")</f>
        <v>Jun</v>
      </c>
      <c r="E647" s="1" t="str">
        <f>TEXT(Table1[[#This Row],[publishedAt]],"YYY")</f>
        <v>2023</v>
      </c>
      <c r="F647" t="s">
        <v>1787</v>
      </c>
      <c r="G647" t="s">
        <v>1788</v>
      </c>
      <c r="H647" t="s">
        <v>1032</v>
      </c>
      <c r="I647">
        <v>132</v>
      </c>
      <c r="J647" t="s">
        <v>1789</v>
      </c>
      <c r="K647" t="s">
        <v>20</v>
      </c>
      <c r="L647" t="s">
        <v>21</v>
      </c>
      <c r="M647" t="s">
        <v>217</v>
      </c>
      <c r="N647" t="s">
        <v>180</v>
      </c>
      <c r="O647">
        <v>92633406</v>
      </c>
      <c r="P647" t="s">
        <v>745</v>
      </c>
      <c r="Q647" t="s">
        <v>746</v>
      </c>
      <c r="R647" t="s">
        <v>44</v>
      </c>
    </row>
    <row r="648" spans="1:18" x14ac:dyDescent="0.3">
      <c r="A648">
        <v>717</v>
      </c>
      <c r="B648">
        <v>3792614597</v>
      </c>
      <c r="C648" s="1">
        <v>45262</v>
      </c>
      <c r="D648" s="1" t="str">
        <f>TEXT(Table1[[#This Row],[publishedAt]],"MMM")</f>
        <v>Dec</v>
      </c>
      <c r="E648" s="1" t="str">
        <f>TEXT(Table1[[#This Row],[publishedAt]],"YYY")</f>
        <v>2023</v>
      </c>
      <c r="F648" t="s">
        <v>1790</v>
      </c>
      <c r="G648" t="s">
        <v>1791</v>
      </c>
      <c r="H648" t="s">
        <v>320</v>
      </c>
      <c r="I648">
        <v>25</v>
      </c>
      <c r="J648" t="s">
        <v>1792</v>
      </c>
      <c r="K648" t="s">
        <v>20</v>
      </c>
      <c r="L648" t="s">
        <v>89</v>
      </c>
      <c r="M648" t="s">
        <v>1556</v>
      </c>
      <c r="N648" t="s">
        <v>1793</v>
      </c>
      <c r="O648">
        <v>130980</v>
      </c>
      <c r="P648" t="s">
        <v>24</v>
      </c>
      <c r="Q648" t="s">
        <v>25</v>
      </c>
      <c r="R648" t="s">
        <v>26</v>
      </c>
    </row>
    <row r="649" spans="1:18" x14ac:dyDescent="0.3">
      <c r="A649">
        <v>718</v>
      </c>
      <c r="B649">
        <v>3807184708</v>
      </c>
      <c r="C649" s="1">
        <v>45311</v>
      </c>
      <c r="D649" s="1" t="str">
        <f>TEXT(Table1[[#This Row],[publishedAt]],"MMM")</f>
        <v>Jan</v>
      </c>
      <c r="E649" s="1" t="str">
        <f>TEXT(Table1[[#This Row],[publishedAt]],"YYY")</f>
        <v>2024</v>
      </c>
      <c r="F649" t="s">
        <v>1677</v>
      </c>
      <c r="G649" t="s">
        <v>1794</v>
      </c>
      <c r="H649" t="s">
        <v>38</v>
      </c>
      <c r="I649">
        <v>126</v>
      </c>
      <c r="J649" t="s">
        <v>1795</v>
      </c>
      <c r="K649" t="s">
        <v>20</v>
      </c>
      <c r="L649" t="s">
        <v>21</v>
      </c>
      <c r="M649" t="s">
        <v>1556</v>
      </c>
      <c r="N649" t="s">
        <v>176</v>
      </c>
      <c r="O649">
        <v>18922914</v>
      </c>
      <c r="P649" t="s">
        <v>183</v>
      </c>
      <c r="Q649" t="s">
        <v>25</v>
      </c>
      <c r="R649" t="s">
        <v>44</v>
      </c>
    </row>
    <row r="650" spans="1:18" x14ac:dyDescent="0.3">
      <c r="A650">
        <v>720</v>
      </c>
      <c r="B650">
        <v>3596397620</v>
      </c>
      <c r="C650" s="1">
        <v>45024</v>
      </c>
      <c r="D650" s="1" t="str">
        <f>TEXT(Table1[[#This Row],[publishedAt]],"MMM")</f>
        <v>Apr</v>
      </c>
      <c r="E650" s="1" t="str">
        <f>TEXT(Table1[[#This Row],[publishedAt]],"YYY")</f>
        <v>2023</v>
      </c>
      <c r="F650" t="s">
        <v>1607</v>
      </c>
      <c r="G650" t="s">
        <v>1796</v>
      </c>
      <c r="H650" t="s">
        <v>327</v>
      </c>
      <c r="I650">
        <v>200</v>
      </c>
      <c r="J650" t="s">
        <v>1797</v>
      </c>
      <c r="K650" t="s">
        <v>20</v>
      </c>
      <c r="L650" t="s">
        <v>21</v>
      </c>
      <c r="M650" t="s">
        <v>1556</v>
      </c>
      <c r="N650" t="s">
        <v>94</v>
      </c>
      <c r="O650">
        <v>213339</v>
      </c>
      <c r="P650" t="s">
        <v>95</v>
      </c>
      <c r="Q650" t="s">
        <v>96</v>
      </c>
      <c r="R650" t="s">
        <v>26</v>
      </c>
    </row>
    <row r="651" spans="1:18" x14ac:dyDescent="0.3">
      <c r="A651">
        <v>721</v>
      </c>
      <c r="B651">
        <v>3809529001</v>
      </c>
      <c r="C651" s="1">
        <v>45309</v>
      </c>
      <c r="D651" s="1" t="str">
        <f>TEXT(Table1[[#This Row],[publishedAt]],"MMM")</f>
        <v>Jan</v>
      </c>
      <c r="E651" s="1" t="str">
        <f>TEXT(Table1[[#This Row],[publishedAt]],"YYY")</f>
        <v>2024</v>
      </c>
      <c r="F651" t="s">
        <v>1798</v>
      </c>
      <c r="G651" t="s">
        <v>1799</v>
      </c>
      <c r="H651" t="s">
        <v>45</v>
      </c>
      <c r="I651">
        <v>25</v>
      </c>
      <c r="J651" t="s">
        <v>1800</v>
      </c>
      <c r="K651" t="s">
        <v>20</v>
      </c>
      <c r="L651" t="s">
        <v>21</v>
      </c>
      <c r="M651" t="s">
        <v>1556</v>
      </c>
      <c r="N651" t="s">
        <v>139</v>
      </c>
      <c r="O651">
        <v>96148266</v>
      </c>
      <c r="P651" t="s">
        <v>35</v>
      </c>
      <c r="Q651" t="s">
        <v>25</v>
      </c>
      <c r="R651" t="s">
        <v>26</v>
      </c>
    </row>
    <row r="652" spans="1:18" x14ac:dyDescent="0.3">
      <c r="A652">
        <v>722</v>
      </c>
      <c r="B652">
        <v>3804283919</v>
      </c>
      <c r="C652" s="1">
        <v>45302</v>
      </c>
      <c r="D652" s="1" t="str">
        <f>TEXT(Table1[[#This Row],[publishedAt]],"MMM")</f>
        <v>Jan</v>
      </c>
      <c r="E652" s="1" t="str">
        <f>TEXT(Table1[[#This Row],[publishedAt]],"YYY")</f>
        <v>2024</v>
      </c>
      <c r="F652" t="s">
        <v>1801</v>
      </c>
      <c r="G652" t="s">
        <v>1802</v>
      </c>
      <c r="H652" t="s">
        <v>18</v>
      </c>
      <c r="I652">
        <v>87</v>
      </c>
      <c r="J652" t="s">
        <v>1803</v>
      </c>
      <c r="K652" t="s">
        <v>20</v>
      </c>
      <c r="L652" t="s">
        <v>83</v>
      </c>
      <c r="M652" t="s">
        <v>1556</v>
      </c>
      <c r="N652" t="s">
        <v>1804</v>
      </c>
      <c r="O652">
        <v>3152038</v>
      </c>
      <c r="P652" t="s">
        <v>95</v>
      </c>
      <c r="Q652" t="s">
        <v>96</v>
      </c>
      <c r="R652" t="s">
        <v>26</v>
      </c>
    </row>
    <row r="653" spans="1:18" x14ac:dyDescent="0.3">
      <c r="A653">
        <v>724</v>
      </c>
      <c r="B653">
        <v>3792904832</v>
      </c>
      <c r="C653" s="1">
        <v>45320</v>
      </c>
      <c r="D653" s="1" t="str">
        <f>TEXT(Table1[[#This Row],[publishedAt]],"MMM")</f>
        <v>Jan</v>
      </c>
      <c r="E653" s="1" t="str">
        <f>TEXT(Table1[[#This Row],[publishedAt]],"YYY")</f>
        <v>2024</v>
      </c>
      <c r="F653" t="s">
        <v>1805</v>
      </c>
      <c r="G653" t="s">
        <v>1806</v>
      </c>
      <c r="H653" t="s">
        <v>102</v>
      </c>
      <c r="I653">
        <v>200</v>
      </c>
      <c r="J653" t="s">
        <v>1807</v>
      </c>
      <c r="K653" t="s">
        <v>20</v>
      </c>
      <c r="L653" t="s">
        <v>83</v>
      </c>
      <c r="M653" t="s">
        <v>1808</v>
      </c>
      <c r="N653" t="s">
        <v>1809</v>
      </c>
      <c r="O653">
        <v>6339</v>
      </c>
      <c r="P653" t="s">
        <v>106</v>
      </c>
      <c r="Q653" t="s">
        <v>105</v>
      </c>
      <c r="R653" t="s">
        <v>44</v>
      </c>
    </row>
    <row r="654" spans="1:18" x14ac:dyDescent="0.3">
      <c r="A654">
        <v>725</v>
      </c>
      <c r="B654">
        <v>3757775275</v>
      </c>
      <c r="C654" s="1">
        <v>45321</v>
      </c>
      <c r="D654" s="1" t="str">
        <f>TEXT(Table1[[#This Row],[publishedAt]],"MMM")</f>
        <v>Jan</v>
      </c>
      <c r="E654" s="1" t="str">
        <f>TEXT(Table1[[#This Row],[publishedAt]],"YYY")</f>
        <v>2024</v>
      </c>
      <c r="F654" t="s">
        <v>1572</v>
      </c>
      <c r="G654" t="s">
        <v>1810</v>
      </c>
      <c r="H654" t="s">
        <v>231</v>
      </c>
      <c r="I654">
        <v>200</v>
      </c>
      <c r="J654" t="s">
        <v>1811</v>
      </c>
      <c r="K654" t="s">
        <v>20</v>
      </c>
      <c r="L654" t="s">
        <v>40</v>
      </c>
      <c r="M654" t="s">
        <v>243</v>
      </c>
      <c r="N654" t="s">
        <v>180</v>
      </c>
      <c r="O654">
        <v>165033</v>
      </c>
      <c r="P654" t="s">
        <v>95</v>
      </c>
      <c r="Q654" t="s">
        <v>96</v>
      </c>
      <c r="R654" t="s">
        <v>44</v>
      </c>
    </row>
    <row r="655" spans="1:18" x14ac:dyDescent="0.3">
      <c r="A655">
        <v>727</v>
      </c>
      <c r="B655">
        <v>3806730572</v>
      </c>
      <c r="C655" s="1">
        <v>45306</v>
      </c>
      <c r="D655" s="1" t="str">
        <f>TEXT(Table1[[#This Row],[publishedAt]],"MMM")</f>
        <v>Jan</v>
      </c>
      <c r="E655" s="1" t="str">
        <f>TEXT(Table1[[#This Row],[publishedAt]],"YYY")</f>
        <v>2024</v>
      </c>
      <c r="F655" t="s">
        <v>1717</v>
      </c>
      <c r="G655" t="s">
        <v>1812</v>
      </c>
      <c r="H655" t="s">
        <v>45</v>
      </c>
      <c r="I655">
        <v>61</v>
      </c>
      <c r="J655" t="s">
        <v>1813</v>
      </c>
      <c r="K655" t="s">
        <v>20</v>
      </c>
      <c r="L655" t="s">
        <v>83</v>
      </c>
      <c r="M655" t="s">
        <v>1552</v>
      </c>
      <c r="N655" t="s">
        <v>41</v>
      </c>
      <c r="O655">
        <v>11754526</v>
      </c>
      <c r="P655" t="s">
        <v>24</v>
      </c>
      <c r="Q655" t="s">
        <v>25</v>
      </c>
      <c r="R655" t="s">
        <v>26</v>
      </c>
    </row>
    <row r="656" spans="1:18" x14ac:dyDescent="0.3">
      <c r="A656">
        <v>728</v>
      </c>
      <c r="B656">
        <v>3818177096</v>
      </c>
      <c r="C656" s="1">
        <v>45083</v>
      </c>
      <c r="D656" s="1" t="str">
        <f>TEXT(Table1[[#This Row],[publishedAt]],"MMM")</f>
        <v>Jun</v>
      </c>
      <c r="E656" s="1" t="str">
        <f>TEXT(Table1[[#This Row],[publishedAt]],"YYY")</f>
        <v>2023</v>
      </c>
      <c r="F656" t="s">
        <v>1572</v>
      </c>
      <c r="G656" t="s">
        <v>1814</v>
      </c>
      <c r="H656" t="s">
        <v>1032</v>
      </c>
      <c r="I656">
        <v>200</v>
      </c>
      <c r="J656" t="s">
        <v>1815</v>
      </c>
      <c r="K656" t="s">
        <v>20</v>
      </c>
      <c r="L656" t="s">
        <v>89</v>
      </c>
      <c r="M656" t="s">
        <v>1816</v>
      </c>
      <c r="N656" t="s">
        <v>1817</v>
      </c>
      <c r="O656">
        <v>1208183</v>
      </c>
      <c r="P656" t="s">
        <v>183</v>
      </c>
      <c r="Q656" t="s">
        <v>25</v>
      </c>
      <c r="R656" t="s">
        <v>44</v>
      </c>
    </row>
    <row r="657" spans="1:18" x14ac:dyDescent="0.3">
      <c r="A657">
        <v>729</v>
      </c>
      <c r="B657">
        <v>3810366879</v>
      </c>
      <c r="C657" s="1">
        <v>45310</v>
      </c>
      <c r="D657" s="1" t="str">
        <f>TEXT(Table1[[#This Row],[publishedAt]],"MMM")</f>
        <v>Jan</v>
      </c>
      <c r="E657" s="1" t="str">
        <f>TEXT(Table1[[#This Row],[publishedAt]],"YYY")</f>
        <v>2024</v>
      </c>
      <c r="F657" t="s">
        <v>1818</v>
      </c>
      <c r="G657" t="s">
        <v>1819</v>
      </c>
      <c r="H657" t="s">
        <v>45</v>
      </c>
      <c r="I657">
        <v>35</v>
      </c>
      <c r="J657" t="s">
        <v>1820</v>
      </c>
      <c r="K657" t="s">
        <v>20</v>
      </c>
      <c r="L657" t="s">
        <v>21</v>
      </c>
      <c r="M657" t="s">
        <v>890</v>
      </c>
      <c r="N657" t="s">
        <v>180</v>
      </c>
      <c r="O657">
        <v>1382</v>
      </c>
      <c r="P657" t="s">
        <v>24</v>
      </c>
      <c r="Q657" t="s">
        <v>25</v>
      </c>
      <c r="R657" t="s">
        <v>26</v>
      </c>
    </row>
    <row r="658" spans="1:18" x14ac:dyDescent="0.3">
      <c r="A658">
        <v>730</v>
      </c>
      <c r="B658">
        <v>3802727132</v>
      </c>
      <c r="C658" s="1">
        <v>45322</v>
      </c>
      <c r="D658" s="1" t="str">
        <f>TEXT(Table1[[#This Row],[publishedAt]],"MMM")</f>
        <v>Jan</v>
      </c>
      <c r="E658" s="1" t="str">
        <f>TEXT(Table1[[#This Row],[publishedAt]],"YYY")</f>
        <v>2024</v>
      </c>
      <c r="F658" t="s">
        <v>1607</v>
      </c>
      <c r="G658" t="s">
        <v>1821</v>
      </c>
      <c r="H658" t="s">
        <v>209</v>
      </c>
      <c r="I658">
        <v>200</v>
      </c>
      <c r="J658" t="s">
        <v>1822</v>
      </c>
      <c r="K658" t="s">
        <v>20</v>
      </c>
      <c r="L658" t="s">
        <v>21</v>
      </c>
      <c r="M658" t="s">
        <v>1556</v>
      </c>
      <c r="N658" t="s">
        <v>85</v>
      </c>
      <c r="O658">
        <v>19126858</v>
      </c>
      <c r="P658" t="s">
        <v>42</v>
      </c>
      <c r="Q658" t="s">
        <v>43</v>
      </c>
      <c r="R658" t="s">
        <v>44</v>
      </c>
    </row>
    <row r="659" spans="1:18" x14ac:dyDescent="0.3">
      <c r="A659">
        <v>731</v>
      </c>
      <c r="B659">
        <v>3790114283</v>
      </c>
      <c r="C659" s="1">
        <v>45303</v>
      </c>
      <c r="D659" s="1" t="str">
        <f>TEXT(Table1[[#This Row],[publishedAt]],"MMM")</f>
        <v>Jan</v>
      </c>
      <c r="E659" s="1" t="str">
        <f>TEXT(Table1[[#This Row],[publishedAt]],"YYY")</f>
        <v>2024</v>
      </c>
      <c r="F659" t="s">
        <v>1823</v>
      </c>
      <c r="G659" t="s">
        <v>1824</v>
      </c>
      <c r="H659" t="s">
        <v>18</v>
      </c>
      <c r="I659">
        <v>200</v>
      </c>
      <c r="J659" t="s">
        <v>1825</v>
      </c>
      <c r="K659" t="s">
        <v>20</v>
      </c>
      <c r="L659" t="s">
        <v>40</v>
      </c>
      <c r="M659" t="s">
        <v>1556</v>
      </c>
      <c r="N659" t="s">
        <v>1826</v>
      </c>
      <c r="O659">
        <v>2748</v>
      </c>
      <c r="P659" t="s">
        <v>104</v>
      </c>
      <c r="Q659" t="s">
        <v>105</v>
      </c>
      <c r="R659" t="s">
        <v>26</v>
      </c>
    </row>
    <row r="660" spans="1:18" x14ac:dyDescent="0.3">
      <c r="A660">
        <v>736</v>
      </c>
      <c r="B660">
        <v>3814890717</v>
      </c>
      <c r="C660" s="1">
        <v>45316</v>
      </c>
      <c r="D660" s="1" t="str">
        <f>TEXT(Table1[[#This Row],[publishedAt]],"MMM")</f>
        <v>Jan</v>
      </c>
      <c r="E660" s="1" t="str">
        <f>TEXT(Table1[[#This Row],[publishedAt]],"YYY")</f>
        <v>2024</v>
      </c>
      <c r="F660" t="s">
        <v>1827</v>
      </c>
      <c r="G660" t="s">
        <v>1828</v>
      </c>
      <c r="H660" t="s">
        <v>38</v>
      </c>
      <c r="I660">
        <v>122</v>
      </c>
      <c r="J660" t="s">
        <v>1829</v>
      </c>
      <c r="K660" t="s">
        <v>20</v>
      </c>
      <c r="L660" t="s">
        <v>40</v>
      </c>
      <c r="M660" t="s">
        <v>243</v>
      </c>
      <c r="N660" t="s">
        <v>180</v>
      </c>
      <c r="O660">
        <v>4764</v>
      </c>
      <c r="P660" t="s">
        <v>220</v>
      </c>
      <c r="Q660" t="s">
        <v>96</v>
      </c>
      <c r="R660" t="s">
        <v>44</v>
      </c>
    </row>
    <row r="661" spans="1:18" x14ac:dyDescent="0.3">
      <c r="A661">
        <v>737</v>
      </c>
      <c r="B661">
        <v>3797379364</v>
      </c>
      <c r="C661" s="1">
        <v>45316</v>
      </c>
      <c r="D661" s="1" t="str">
        <f>TEXT(Table1[[#This Row],[publishedAt]],"MMM")</f>
        <v>Jan</v>
      </c>
      <c r="E661" s="1" t="str">
        <f>TEXT(Table1[[#This Row],[publishedAt]],"YYY")</f>
        <v>2024</v>
      </c>
      <c r="F661" t="s">
        <v>1607</v>
      </c>
      <c r="G661" t="s">
        <v>1821</v>
      </c>
      <c r="H661" t="s">
        <v>38</v>
      </c>
      <c r="I661">
        <v>200</v>
      </c>
      <c r="J661" t="s">
        <v>1822</v>
      </c>
      <c r="K661" t="s">
        <v>20</v>
      </c>
      <c r="L661" t="s">
        <v>21</v>
      </c>
      <c r="M661" t="s">
        <v>1556</v>
      </c>
      <c r="N661" t="s">
        <v>85</v>
      </c>
      <c r="O661">
        <v>19126858</v>
      </c>
      <c r="P661" t="s">
        <v>42</v>
      </c>
      <c r="Q661" t="s">
        <v>43</v>
      </c>
      <c r="R661" t="s">
        <v>44</v>
      </c>
    </row>
    <row r="662" spans="1:18" x14ac:dyDescent="0.3">
      <c r="A662">
        <v>741</v>
      </c>
      <c r="B662">
        <v>3815725735</v>
      </c>
      <c r="C662" s="1">
        <v>45320</v>
      </c>
      <c r="D662" s="1" t="str">
        <f>TEXT(Table1[[#This Row],[publishedAt]],"MMM")</f>
        <v>Jan</v>
      </c>
      <c r="E662" s="1" t="str">
        <f>TEXT(Table1[[#This Row],[publishedAt]],"YYY")</f>
        <v>2024</v>
      </c>
      <c r="F662" t="s">
        <v>1572</v>
      </c>
      <c r="G662" t="s">
        <v>181</v>
      </c>
      <c r="H662" t="s">
        <v>102</v>
      </c>
      <c r="I662">
        <v>200</v>
      </c>
      <c r="J662" t="s">
        <v>1573</v>
      </c>
      <c r="K662" t="s">
        <v>20</v>
      </c>
      <c r="L662" t="s">
        <v>40</v>
      </c>
      <c r="M662" t="s">
        <v>1556</v>
      </c>
      <c r="N662" t="s">
        <v>85</v>
      </c>
      <c r="O662">
        <v>1318</v>
      </c>
      <c r="P662" t="s">
        <v>161</v>
      </c>
      <c r="Q662" t="s">
        <v>105</v>
      </c>
      <c r="R662" t="s">
        <v>44</v>
      </c>
    </row>
    <row r="663" spans="1:18" x14ac:dyDescent="0.3">
      <c r="A663">
        <v>743</v>
      </c>
      <c r="B663">
        <v>3808564579</v>
      </c>
      <c r="C663" s="1">
        <v>45316</v>
      </c>
      <c r="D663" s="1" t="str">
        <f>TEXT(Table1[[#This Row],[publishedAt]],"MMM")</f>
        <v>Jan</v>
      </c>
      <c r="E663" s="1" t="str">
        <f>TEXT(Table1[[#This Row],[publishedAt]],"YYY")</f>
        <v>2024</v>
      </c>
      <c r="F663" t="s">
        <v>1767</v>
      </c>
      <c r="G663" t="s">
        <v>1830</v>
      </c>
      <c r="H663" t="s">
        <v>38</v>
      </c>
      <c r="I663">
        <v>25</v>
      </c>
      <c r="J663" t="s">
        <v>1831</v>
      </c>
      <c r="K663" t="s">
        <v>20</v>
      </c>
      <c r="L663" t="s">
        <v>149</v>
      </c>
      <c r="M663" t="s">
        <v>217</v>
      </c>
      <c r="N663" t="s">
        <v>180</v>
      </c>
      <c r="O663">
        <v>101470418</v>
      </c>
      <c r="P663" t="s">
        <v>1832</v>
      </c>
      <c r="Q663" t="s">
        <v>746</v>
      </c>
      <c r="R663" t="s">
        <v>44</v>
      </c>
    </row>
    <row r="664" spans="1:18" x14ac:dyDescent="0.3">
      <c r="A664">
        <v>745</v>
      </c>
      <c r="B664">
        <v>3820353916</v>
      </c>
      <c r="C664" s="1">
        <v>45083</v>
      </c>
      <c r="D664" s="1" t="str">
        <f>TEXT(Table1[[#This Row],[publishedAt]],"MMM")</f>
        <v>Jun</v>
      </c>
      <c r="E664" s="1" t="str">
        <f>TEXT(Table1[[#This Row],[publishedAt]],"YYY")</f>
        <v>2023</v>
      </c>
      <c r="F664" t="s">
        <v>1833</v>
      </c>
      <c r="G664" t="s">
        <v>1834</v>
      </c>
      <c r="H664" t="s">
        <v>51</v>
      </c>
      <c r="I664">
        <v>200</v>
      </c>
      <c r="J664" t="s">
        <v>1835</v>
      </c>
      <c r="K664" t="s">
        <v>20</v>
      </c>
      <c r="L664" t="s">
        <v>83</v>
      </c>
      <c r="M664" t="s">
        <v>1766</v>
      </c>
      <c r="N664" t="s">
        <v>1836</v>
      </c>
      <c r="O664">
        <v>1784</v>
      </c>
      <c r="P664" t="s">
        <v>95</v>
      </c>
      <c r="Q664" t="s">
        <v>96</v>
      </c>
      <c r="R664" t="s">
        <v>44</v>
      </c>
    </row>
    <row r="665" spans="1:18" x14ac:dyDescent="0.3">
      <c r="A665">
        <v>747</v>
      </c>
      <c r="B665">
        <v>3808376269</v>
      </c>
      <c r="C665" s="1">
        <v>45314</v>
      </c>
      <c r="D665" s="1" t="str">
        <f>TEXT(Table1[[#This Row],[publishedAt]],"MMM")</f>
        <v>Jan</v>
      </c>
      <c r="E665" s="1" t="str">
        <f>TEXT(Table1[[#This Row],[publishedAt]],"YYY")</f>
        <v>2024</v>
      </c>
      <c r="F665" t="s">
        <v>1837</v>
      </c>
      <c r="G665" t="s">
        <v>1838</v>
      </c>
      <c r="H665" t="s">
        <v>38</v>
      </c>
      <c r="I665">
        <v>25</v>
      </c>
      <c r="J665" t="s">
        <v>1839</v>
      </c>
      <c r="K665" t="s">
        <v>20</v>
      </c>
      <c r="L665" t="s">
        <v>21</v>
      </c>
      <c r="M665" t="s">
        <v>217</v>
      </c>
      <c r="N665" t="s">
        <v>180</v>
      </c>
      <c r="O665">
        <v>2161133</v>
      </c>
      <c r="P665" t="s">
        <v>47</v>
      </c>
      <c r="Q665" t="s">
        <v>48</v>
      </c>
      <c r="R665" t="s">
        <v>44</v>
      </c>
    </row>
    <row r="666" spans="1:18" x14ac:dyDescent="0.3">
      <c r="A666">
        <v>748</v>
      </c>
      <c r="B666">
        <v>3804208627</v>
      </c>
      <c r="C666" s="1">
        <v>45083</v>
      </c>
      <c r="D666" s="1" t="str">
        <f>TEXT(Table1[[#This Row],[publishedAt]],"MMM")</f>
        <v>Jun</v>
      </c>
      <c r="E666" s="1" t="str">
        <f>TEXT(Table1[[#This Row],[publishedAt]],"YYY")</f>
        <v>2023</v>
      </c>
      <c r="F666" t="s">
        <v>1840</v>
      </c>
      <c r="G666" t="s">
        <v>526</v>
      </c>
      <c r="H666" t="s">
        <v>51</v>
      </c>
      <c r="I666">
        <v>200</v>
      </c>
      <c r="J666" t="s">
        <v>1841</v>
      </c>
      <c r="K666" t="s">
        <v>20</v>
      </c>
      <c r="L666" t="s">
        <v>83</v>
      </c>
      <c r="M666" t="s">
        <v>1223</v>
      </c>
      <c r="N666" t="s">
        <v>529</v>
      </c>
      <c r="O666">
        <v>1431</v>
      </c>
      <c r="P666" t="s">
        <v>220</v>
      </c>
      <c r="Q666" t="s">
        <v>96</v>
      </c>
      <c r="R666" t="s">
        <v>44</v>
      </c>
    </row>
    <row r="667" spans="1:18" x14ac:dyDescent="0.3">
      <c r="A667">
        <v>749</v>
      </c>
      <c r="B667">
        <v>3799278453</v>
      </c>
      <c r="C667" s="1">
        <v>45323</v>
      </c>
      <c r="D667" s="1" t="str">
        <f>TEXT(Table1[[#This Row],[publishedAt]],"MMM")</f>
        <v>Feb</v>
      </c>
      <c r="E667" s="1" t="str">
        <f>TEXT(Table1[[#This Row],[publishedAt]],"YYY")</f>
        <v>2024</v>
      </c>
      <c r="F667" t="s">
        <v>1842</v>
      </c>
      <c r="G667" t="s">
        <v>1843</v>
      </c>
      <c r="H667" t="s">
        <v>146</v>
      </c>
      <c r="I667">
        <v>200</v>
      </c>
      <c r="J667" t="s">
        <v>1844</v>
      </c>
      <c r="K667" t="s">
        <v>20</v>
      </c>
      <c r="L667" t="s">
        <v>83</v>
      </c>
      <c r="M667" t="s">
        <v>243</v>
      </c>
      <c r="N667" t="s">
        <v>673</v>
      </c>
      <c r="O667">
        <v>2551</v>
      </c>
      <c r="P667" t="s">
        <v>161</v>
      </c>
      <c r="Q667" t="s">
        <v>105</v>
      </c>
      <c r="R667" t="s">
        <v>44</v>
      </c>
    </row>
    <row r="668" spans="1:18" x14ac:dyDescent="0.3">
      <c r="A668">
        <v>750</v>
      </c>
      <c r="B668">
        <v>3813055608</v>
      </c>
      <c r="C668" s="1">
        <v>45320</v>
      </c>
      <c r="D668" s="1" t="str">
        <f>TEXT(Table1[[#This Row],[publishedAt]],"MMM")</f>
        <v>Jan</v>
      </c>
      <c r="E668" s="1" t="str">
        <f>TEXT(Table1[[#This Row],[publishedAt]],"YYY")</f>
        <v>2024</v>
      </c>
      <c r="F668" t="s">
        <v>1845</v>
      </c>
      <c r="G668" t="s">
        <v>1843</v>
      </c>
      <c r="H668" t="s">
        <v>102</v>
      </c>
      <c r="I668">
        <v>200</v>
      </c>
      <c r="J668" t="s">
        <v>1846</v>
      </c>
      <c r="K668" t="s">
        <v>20</v>
      </c>
      <c r="L668" t="s">
        <v>83</v>
      </c>
      <c r="M668" t="s">
        <v>243</v>
      </c>
      <c r="N668" t="s">
        <v>673</v>
      </c>
      <c r="O668">
        <v>2551</v>
      </c>
      <c r="P668" t="s">
        <v>161</v>
      </c>
      <c r="Q668" t="s">
        <v>105</v>
      </c>
      <c r="R668" t="s">
        <v>44</v>
      </c>
    </row>
    <row r="669" spans="1:18" x14ac:dyDescent="0.3">
      <c r="A669">
        <v>751</v>
      </c>
      <c r="B669">
        <v>3816681526</v>
      </c>
      <c r="C669" s="1">
        <v>45320</v>
      </c>
      <c r="D669" s="1" t="str">
        <f>TEXT(Table1[[#This Row],[publishedAt]],"MMM")</f>
        <v>Jan</v>
      </c>
      <c r="E669" s="1" t="str">
        <f>TEXT(Table1[[#This Row],[publishedAt]],"YYY")</f>
        <v>2024</v>
      </c>
      <c r="F669" t="s">
        <v>1847</v>
      </c>
      <c r="G669" t="s">
        <v>1848</v>
      </c>
      <c r="H669" t="s">
        <v>102</v>
      </c>
      <c r="I669">
        <v>200</v>
      </c>
      <c r="J669" t="s">
        <v>1849</v>
      </c>
      <c r="K669" t="s">
        <v>20</v>
      </c>
      <c r="L669" t="s">
        <v>83</v>
      </c>
      <c r="M669" t="s">
        <v>1223</v>
      </c>
      <c r="N669" t="s">
        <v>673</v>
      </c>
      <c r="O669">
        <v>1116</v>
      </c>
      <c r="P669" t="s">
        <v>1850</v>
      </c>
      <c r="Q669" t="s">
        <v>79</v>
      </c>
      <c r="R669" t="s">
        <v>44</v>
      </c>
    </row>
    <row r="670" spans="1:18" x14ac:dyDescent="0.3">
      <c r="A670">
        <v>752</v>
      </c>
      <c r="B670">
        <v>3802766068</v>
      </c>
      <c r="C670" s="1">
        <v>45301</v>
      </c>
      <c r="D670" s="1" t="str">
        <f>TEXT(Table1[[#This Row],[publishedAt]],"MMM")</f>
        <v>Jan</v>
      </c>
      <c r="E670" s="1" t="str">
        <f>TEXT(Table1[[#This Row],[publishedAt]],"YYY")</f>
        <v>2024</v>
      </c>
      <c r="F670" t="s">
        <v>1851</v>
      </c>
      <c r="G670" t="s">
        <v>1852</v>
      </c>
      <c r="H670" t="s">
        <v>18</v>
      </c>
      <c r="I670">
        <v>200</v>
      </c>
      <c r="J670" t="s">
        <v>1853</v>
      </c>
      <c r="K670" t="s">
        <v>20</v>
      </c>
      <c r="L670" t="s">
        <v>21</v>
      </c>
      <c r="M670" t="s">
        <v>1223</v>
      </c>
      <c r="N670" t="s">
        <v>1854</v>
      </c>
      <c r="O670">
        <v>4837</v>
      </c>
      <c r="P670" t="s">
        <v>104</v>
      </c>
      <c r="Q670" t="s">
        <v>105</v>
      </c>
      <c r="R670" t="s">
        <v>26</v>
      </c>
    </row>
    <row r="671" spans="1:18" x14ac:dyDescent="0.3">
      <c r="A671">
        <v>753</v>
      </c>
      <c r="B671">
        <v>3815649828</v>
      </c>
      <c r="C671" s="1">
        <v>45083</v>
      </c>
      <c r="D671" s="1" t="str">
        <f>TEXT(Table1[[#This Row],[publishedAt]],"MMM")</f>
        <v>Jun</v>
      </c>
      <c r="E671" s="1" t="str">
        <f>TEXT(Table1[[#This Row],[publishedAt]],"YYY")</f>
        <v>2023</v>
      </c>
      <c r="F671" t="s">
        <v>1855</v>
      </c>
      <c r="G671" t="s">
        <v>1108</v>
      </c>
      <c r="H671" t="s">
        <v>71</v>
      </c>
      <c r="I671">
        <v>200</v>
      </c>
      <c r="J671" t="s">
        <v>1856</v>
      </c>
      <c r="K671" t="s">
        <v>20</v>
      </c>
      <c r="L671" t="s">
        <v>21</v>
      </c>
      <c r="M671" t="s">
        <v>217</v>
      </c>
      <c r="N671" t="s">
        <v>180</v>
      </c>
      <c r="O671">
        <v>164809</v>
      </c>
      <c r="P671" t="s">
        <v>24</v>
      </c>
      <c r="Q671" t="s">
        <v>25</v>
      </c>
      <c r="R671" t="s">
        <v>44</v>
      </c>
    </row>
    <row r="672" spans="1:18" x14ac:dyDescent="0.3">
      <c r="A672">
        <v>754</v>
      </c>
      <c r="B672">
        <v>3816676977</v>
      </c>
      <c r="C672" s="1">
        <v>45320</v>
      </c>
      <c r="D672" s="1" t="str">
        <f>TEXT(Table1[[#This Row],[publishedAt]],"MMM")</f>
        <v>Jan</v>
      </c>
      <c r="E672" s="1" t="str">
        <f>TEXT(Table1[[#This Row],[publishedAt]],"YYY")</f>
        <v>2024</v>
      </c>
      <c r="F672" t="s">
        <v>1847</v>
      </c>
      <c r="G672" t="s">
        <v>1848</v>
      </c>
      <c r="H672" t="s">
        <v>102</v>
      </c>
      <c r="I672">
        <v>105</v>
      </c>
      <c r="J672" t="s">
        <v>1849</v>
      </c>
      <c r="K672" t="s">
        <v>20</v>
      </c>
      <c r="L672" t="s">
        <v>83</v>
      </c>
      <c r="M672" t="s">
        <v>1223</v>
      </c>
      <c r="N672" t="s">
        <v>673</v>
      </c>
      <c r="O672">
        <v>1116</v>
      </c>
      <c r="P672" t="s">
        <v>1857</v>
      </c>
      <c r="Q672" t="s">
        <v>699</v>
      </c>
      <c r="R672" t="s">
        <v>44</v>
      </c>
    </row>
    <row r="673" spans="1:18" x14ac:dyDescent="0.3">
      <c r="A673">
        <v>755</v>
      </c>
      <c r="B673">
        <v>3806598401</v>
      </c>
      <c r="C673" s="1">
        <v>45306</v>
      </c>
      <c r="D673" s="1" t="str">
        <f>TEXT(Table1[[#This Row],[publishedAt]],"MMM")</f>
        <v>Jan</v>
      </c>
      <c r="E673" s="1" t="str">
        <f>TEXT(Table1[[#This Row],[publishedAt]],"YYY")</f>
        <v>2024</v>
      </c>
      <c r="F673" t="s">
        <v>1858</v>
      </c>
      <c r="G673" t="s">
        <v>1859</v>
      </c>
      <c r="H673" t="s">
        <v>45</v>
      </c>
      <c r="I673">
        <v>54</v>
      </c>
      <c r="J673" t="s">
        <v>1860</v>
      </c>
      <c r="K673" t="s">
        <v>20</v>
      </c>
      <c r="L673" t="s">
        <v>83</v>
      </c>
      <c r="M673" t="s">
        <v>1223</v>
      </c>
      <c r="N673" t="s">
        <v>1861</v>
      </c>
      <c r="O673">
        <v>494642</v>
      </c>
      <c r="P673" t="s">
        <v>104</v>
      </c>
      <c r="Q673" t="s">
        <v>105</v>
      </c>
      <c r="R673" t="s">
        <v>26</v>
      </c>
    </row>
    <row r="674" spans="1:18" x14ac:dyDescent="0.3">
      <c r="A674">
        <v>756</v>
      </c>
      <c r="B674">
        <v>3816681528</v>
      </c>
      <c r="C674" s="1">
        <v>45320</v>
      </c>
      <c r="D674" s="1" t="str">
        <f>TEXT(Table1[[#This Row],[publishedAt]],"MMM")</f>
        <v>Jan</v>
      </c>
      <c r="E674" s="1" t="str">
        <f>TEXT(Table1[[#This Row],[publishedAt]],"YYY")</f>
        <v>2024</v>
      </c>
      <c r="F674" t="s">
        <v>1847</v>
      </c>
      <c r="G674" t="s">
        <v>1848</v>
      </c>
      <c r="H674" t="s">
        <v>102</v>
      </c>
      <c r="I674">
        <v>200</v>
      </c>
      <c r="J674" t="s">
        <v>1849</v>
      </c>
      <c r="K674" t="s">
        <v>20</v>
      </c>
      <c r="L674" t="s">
        <v>83</v>
      </c>
      <c r="M674" t="s">
        <v>1223</v>
      </c>
      <c r="N674" t="s">
        <v>673</v>
      </c>
      <c r="O674">
        <v>1116</v>
      </c>
      <c r="P674" t="s">
        <v>351</v>
      </c>
      <c r="Q674" t="s">
        <v>311</v>
      </c>
      <c r="R674" t="s">
        <v>44</v>
      </c>
    </row>
    <row r="675" spans="1:18" x14ac:dyDescent="0.3">
      <c r="A675">
        <v>757</v>
      </c>
      <c r="B675">
        <v>3816680654</v>
      </c>
      <c r="C675" s="1">
        <v>45320</v>
      </c>
      <c r="D675" s="1" t="str">
        <f>TEXT(Table1[[#This Row],[publishedAt]],"MMM")</f>
        <v>Jan</v>
      </c>
      <c r="E675" s="1" t="str">
        <f>TEXT(Table1[[#This Row],[publishedAt]],"YYY")</f>
        <v>2024</v>
      </c>
      <c r="F675" t="s">
        <v>1847</v>
      </c>
      <c r="G675" t="s">
        <v>1848</v>
      </c>
      <c r="H675" t="s">
        <v>102</v>
      </c>
      <c r="I675">
        <v>152</v>
      </c>
      <c r="J675" t="s">
        <v>1849</v>
      </c>
      <c r="K675" t="s">
        <v>20</v>
      </c>
      <c r="L675" t="s">
        <v>83</v>
      </c>
      <c r="M675" t="s">
        <v>1223</v>
      </c>
      <c r="N675" t="s">
        <v>673</v>
      </c>
      <c r="O675">
        <v>1116</v>
      </c>
      <c r="P675" t="s">
        <v>1862</v>
      </c>
      <c r="Q675" t="s">
        <v>731</v>
      </c>
      <c r="R675" t="s">
        <v>44</v>
      </c>
    </row>
    <row r="676" spans="1:18" x14ac:dyDescent="0.3">
      <c r="A676">
        <v>758</v>
      </c>
      <c r="B676">
        <v>3816677864</v>
      </c>
      <c r="C676" s="1">
        <v>45320</v>
      </c>
      <c r="D676" s="1" t="str">
        <f>TEXT(Table1[[#This Row],[publishedAt]],"MMM")</f>
        <v>Jan</v>
      </c>
      <c r="E676" s="1" t="str">
        <f>TEXT(Table1[[#This Row],[publishedAt]],"YYY")</f>
        <v>2024</v>
      </c>
      <c r="F676" t="s">
        <v>1847</v>
      </c>
      <c r="G676" t="s">
        <v>1848</v>
      </c>
      <c r="H676" t="s">
        <v>102</v>
      </c>
      <c r="I676">
        <v>110</v>
      </c>
      <c r="J676" t="s">
        <v>1849</v>
      </c>
      <c r="K676" t="s">
        <v>20</v>
      </c>
      <c r="L676" t="s">
        <v>83</v>
      </c>
      <c r="M676" t="s">
        <v>1223</v>
      </c>
      <c r="N676" t="s">
        <v>673</v>
      </c>
      <c r="O676">
        <v>1116</v>
      </c>
      <c r="P676" t="s">
        <v>684</v>
      </c>
      <c r="Q676" t="s">
        <v>183</v>
      </c>
      <c r="R676" t="s">
        <v>44</v>
      </c>
    </row>
    <row r="677" spans="1:18" x14ac:dyDescent="0.3">
      <c r="A677">
        <v>759</v>
      </c>
      <c r="B677">
        <v>3816681527</v>
      </c>
      <c r="C677" s="1">
        <v>45320</v>
      </c>
      <c r="D677" s="1" t="str">
        <f>TEXT(Table1[[#This Row],[publishedAt]],"MMM")</f>
        <v>Jan</v>
      </c>
      <c r="E677" s="1" t="str">
        <f>TEXT(Table1[[#This Row],[publishedAt]],"YYY")</f>
        <v>2024</v>
      </c>
      <c r="F677" t="s">
        <v>1847</v>
      </c>
      <c r="G677" t="s">
        <v>1848</v>
      </c>
      <c r="H677" t="s">
        <v>102</v>
      </c>
      <c r="I677">
        <v>85</v>
      </c>
      <c r="J677" t="s">
        <v>1849</v>
      </c>
      <c r="K677" t="s">
        <v>20</v>
      </c>
      <c r="L677" t="s">
        <v>83</v>
      </c>
      <c r="M677" t="s">
        <v>1223</v>
      </c>
      <c r="N677" t="s">
        <v>673</v>
      </c>
      <c r="O677">
        <v>1116</v>
      </c>
      <c r="P677" t="s">
        <v>639</v>
      </c>
      <c r="Q677" t="s">
        <v>183</v>
      </c>
      <c r="R677" t="s">
        <v>44</v>
      </c>
    </row>
    <row r="678" spans="1:18" x14ac:dyDescent="0.3">
      <c r="A678">
        <v>760</v>
      </c>
      <c r="B678">
        <v>3803537683</v>
      </c>
      <c r="C678" s="1">
        <v>45302</v>
      </c>
      <c r="D678" s="1" t="str">
        <f>TEXT(Table1[[#This Row],[publishedAt]],"MMM")</f>
        <v>Jan</v>
      </c>
      <c r="E678" s="1" t="str">
        <f>TEXT(Table1[[#This Row],[publishedAt]],"YYY")</f>
        <v>2024</v>
      </c>
      <c r="F678" t="s">
        <v>1863</v>
      </c>
      <c r="G678" t="s">
        <v>1864</v>
      </c>
      <c r="H678" t="s">
        <v>18</v>
      </c>
      <c r="I678">
        <v>200</v>
      </c>
      <c r="J678" t="s">
        <v>1865</v>
      </c>
      <c r="K678" t="s">
        <v>20</v>
      </c>
      <c r="L678" t="s">
        <v>21</v>
      </c>
      <c r="M678" t="s">
        <v>1223</v>
      </c>
      <c r="N678" t="s">
        <v>329</v>
      </c>
      <c r="O678">
        <v>3529301</v>
      </c>
      <c r="P678" t="s">
        <v>254</v>
      </c>
      <c r="Q678" t="s">
        <v>183</v>
      </c>
      <c r="R678" t="s">
        <v>26</v>
      </c>
    </row>
    <row r="679" spans="1:18" x14ac:dyDescent="0.3">
      <c r="A679">
        <v>761</v>
      </c>
      <c r="B679">
        <v>3811048509</v>
      </c>
      <c r="C679" s="1">
        <v>45313</v>
      </c>
      <c r="D679" s="1" t="str">
        <f>TEXT(Table1[[#This Row],[publishedAt]],"MMM")</f>
        <v>Jan</v>
      </c>
      <c r="E679" s="1" t="str">
        <f>TEXT(Table1[[#This Row],[publishedAt]],"YYY")</f>
        <v>2024</v>
      </c>
      <c r="F679" t="s">
        <v>1866</v>
      </c>
      <c r="G679" t="s">
        <v>1616</v>
      </c>
      <c r="H679" t="s">
        <v>38</v>
      </c>
      <c r="I679">
        <v>83</v>
      </c>
      <c r="J679" t="s">
        <v>1867</v>
      </c>
      <c r="K679" t="s">
        <v>20</v>
      </c>
      <c r="L679" t="s">
        <v>83</v>
      </c>
      <c r="M679" t="s">
        <v>1223</v>
      </c>
      <c r="N679" t="s">
        <v>695</v>
      </c>
      <c r="O679">
        <v>1344</v>
      </c>
      <c r="P679" t="s">
        <v>24</v>
      </c>
      <c r="Q679" t="s">
        <v>25</v>
      </c>
      <c r="R679" t="s">
        <v>44</v>
      </c>
    </row>
    <row r="680" spans="1:18" x14ac:dyDescent="0.3">
      <c r="A680">
        <v>762</v>
      </c>
      <c r="B680">
        <v>3800542101</v>
      </c>
      <c r="C680" s="1">
        <v>45303</v>
      </c>
      <c r="D680" s="1" t="str">
        <f>TEXT(Table1[[#This Row],[publishedAt]],"MMM")</f>
        <v>Jan</v>
      </c>
      <c r="E680" s="1" t="str">
        <f>TEXT(Table1[[#This Row],[publishedAt]],"YYY")</f>
        <v>2024</v>
      </c>
      <c r="F680" t="s">
        <v>1868</v>
      </c>
      <c r="G680" t="s">
        <v>1869</v>
      </c>
      <c r="H680" t="s">
        <v>18</v>
      </c>
      <c r="I680">
        <v>200</v>
      </c>
      <c r="J680" t="s">
        <v>1870</v>
      </c>
      <c r="K680" t="s">
        <v>175</v>
      </c>
      <c r="L680" t="s">
        <v>89</v>
      </c>
      <c r="M680" t="s">
        <v>1871</v>
      </c>
      <c r="N680" t="s">
        <v>1872</v>
      </c>
      <c r="O680">
        <v>162288</v>
      </c>
      <c r="P680" t="s">
        <v>104</v>
      </c>
      <c r="Q680" t="s">
        <v>105</v>
      </c>
      <c r="R680" t="s">
        <v>26</v>
      </c>
    </row>
    <row r="681" spans="1:18" x14ac:dyDescent="0.3">
      <c r="A681">
        <v>763</v>
      </c>
      <c r="B681">
        <v>3790736135</v>
      </c>
      <c r="C681" s="1">
        <v>45083</v>
      </c>
      <c r="D681" s="1" t="str">
        <f>TEXT(Table1[[#This Row],[publishedAt]],"MMM")</f>
        <v>Jun</v>
      </c>
      <c r="E681" s="1" t="str">
        <f>TEXT(Table1[[#This Row],[publishedAt]],"YYY")</f>
        <v>2023</v>
      </c>
      <c r="F681" t="s">
        <v>1873</v>
      </c>
      <c r="G681" t="s">
        <v>1874</v>
      </c>
      <c r="H681" t="s">
        <v>51</v>
      </c>
      <c r="I681">
        <v>200</v>
      </c>
      <c r="J681" t="s">
        <v>1875</v>
      </c>
      <c r="K681" t="s">
        <v>20</v>
      </c>
      <c r="L681" t="s">
        <v>40</v>
      </c>
      <c r="M681" t="s">
        <v>243</v>
      </c>
      <c r="N681" t="s">
        <v>695</v>
      </c>
      <c r="O681">
        <v>2599</v>
      </c>
      <c r="P681" t="s">
        <v>104</v>
      </c>
      <c r="Q681" t="s">
        <v>105</v>
      </c>
      <c r="R681" t="s">
        <v>44</v>
      </c>
    </row>
    <row r="682" spans="1:18" x14ac:dyDescent="0.3">
      <c r="A682">
        <v>764</v>
      </c>
      <c r="B682">
        <v>3790729904</v>
      </c>
      <c r="C682" s="1">
        <v>45083</v>
      </c>
      <c r="D682" s="1" t="str">
        <f>TEXT(Table1[[#This Row],[publishedAt]],"MMM")</f>
        <v>Jun</v>
      </c>
      <c r="E682" s="1" t="str">
        <f>TEXT(Table1[[#This Row],[publishedAt]],"YYY")</f>
        <v>2023</v>
      </c>
      <c r="F682" t="s">
        <v>1873</v>
      </c>
      <c r="G682" t="s">
        <v>1874</v>
      </c>
      <c r="H682" t="s">
        <v>223</v>
      </c>
      <c r="I682">
        <v>200</v>
      </c>
      <c r="J682" t="s">
        <v>1875</v>
      </c>
      <c r="K682" t="s">
        <v>20</v>
      </c>
      <c r="L682" t="s">
        <v>40</v>
      </c>
      <c r="M682" t="s">
        <v>243</v>
      </c>
      <c r="N682" t="s">
        <v>695</v>
      </c>
      <c r="O682">
        <v>2599</v>
      </c>
      <c r="P682" t="s">
        <v>24</v>
      </c>
      <c r="Q682" t="s">
        <v>25</v>
      </c>
      <c r="R682" t="s">
        <v>44</v>
      </c>
    </row>
    <row r="683" spans="1:18" x14ac:dyDescent="0.3">
      <c r="A683">
        <v>765</v>
      </c>
      <c r="B683">
        <v>3818192393</v>
      </c>
      <c r="C683" s="1">
        <v>45323</v>
      </c>
      <c r="D683" s="1" t="str">
        <f>TEXT(Table1[[#This Row],[publishedAt]],"MMM")</f>
        <v>Feb</v>
      </c>
      <c r="E683" s="1" t="str">
        <f>TEXT(Table1[[#This Row],[publishedAt]],"YYY")</f>
        <v>2024</v>
      </c>
      <c r="F683" t="s">
        <v>1876</v>
      </c>
      <c r="G683" t="s">
        <v>222</v>
      </c>
      <c r="H683" t="s">
        <v>146</v>
      </c>
      <c r="I683">
        <v>200</v>
      </c>
      <c r="J683" t="s">
        <v>1877</v>
      </c>
      <c r="K683" t="s">
        <v>20</v>
      </c>
      <c r="L683" t="s">
        <v>83</v>
      </c>
      <c r="M683" t="s">
        <v>1223</v>
      </c>
      <c r="N683" t="s">
        <v>85</v>
      </c>
      <c r="O683">
        <v>31537981</v>
      </c>
      <c r="P683" t="s">
        <v>47</v>
      </c>
      <c r="Q683" t="s">
        <v>48</v>
      </c>
      <c r="R683" t="s">
        <v>44</v>
      </c>
    </row>
    <row r="684" spans="1:18" x14ac:dyDescent="0.3">
      <c r="A684">
        <v>766</v>
      </c>
      <c r="B684">
        <v>3790733392</v>
      </c>
      <c r="C684" s="1">
        <v>45323</v>
      </c>
      <c r="D684" s="1" t="str">
        <f>TEXT(Table1[[#This Row],[publishedAt]],"MMM")</f>
        <v>Feb</v>
      </c>
      <c r="E684" s="1" t="str">
        <f>TEXT(Table1[[#This Row],[publishedAt]],"YYY")</f>
        <v>2024</v>
      </c>
      <c r="F684" t="s">
        <v>1873</v>
      </c>
      <c r="G684" t="s">
        <v>1874</v>
      </c>
      <c r="H684" t="s">
        <v>146</v>
      </c>
      <c r="I684">
        <v>200</v>
      </c>
      <c r="J684" t="s">
        <v>1875</v>
      </c>
      <c r="K684" t="s">
        <v>20</v>
      </c>
      <c r="L684" t="s">
        <v>40</v>
      </c>
      <c r="M684" t="s">
        <v>243</v>
      </c>
      <c r="N684" t="s">
        <v>695</v>
      </c>
      <c r="O684">
        <v>2599</v>
      </c>
      <c r="P684" t="s">
        <v>254</v>
      </c>
      <c r="Q684" t="s">
        <v>183</v>
      </c>
      <c r="R684" t="s">
        <v>44</v>
      </c>
    </row>
    <row r="685" spans="1:18" x14ac:dyDescent="0.3">
      <c r="A685">
        <v>767</v>
      </c>
      <c r="B685">
        <v>3756891391</v>
      </c>
      <c r="C685" s="1">
        <v>45298</v>
      </c>
      <c r="D685" s="1" t="str">
        <f>TEXT(Table1[[#This Row],[publishedAt]],"MMM")</f>
        <v>Jan</v>
      </c>
      <c r="E685" s="1" t="str">
        <f>TEXT(Table1[[#This Row],[publishedAt]],"YYY")</f>
        <v>2024</v>
      </c>
      <c r="F685" t="s">
        <v>1878</v>
      </c>
      <c r="G685" t="s">
        <v>360</v>
      </c>
      <c r="H685" t="s">
        <v>18</v>
      </c>
      <c r="I685">
        <v>200</v>
      </c>
      <c r="J685" t="s">
        <v>1879</v>
      </c>
      <c r="K685" t="s">
        <v>20</v>
      </c>
      <c r="L685" t="s">
        <v>83</v>
      </c>
      <c r="M685" t="s">
        <v>1880</v>
      </c>
      <c r="N685" t="s">
        <v>1881</v>
      </c>
      <c r="O685">
        <v>210064</v>
      </c>
      <c r="P685" t="s">
        <v>47</v>
      </c>
      <c r="Q685" t="s">
        <v>48</v>
      </c>
      <c r="R685" t="s">
        <v>26</v>
      </c>
    </row>
    <row r="686" spans="1:18" x14ac:dyDescent="0.3">
      <c r="A686">
        <v>768</v>
      </c>
      <c r="B686">
        <v>3820224245</v>
      </c>
      <c r="C686" s="1">
        <v>45083</v>
      </c>
      <c r="D686" s="1" t="str">
        <f>TEXT(Table1[[#This Row],[publishedAt]],"MMM")</f>
        <v>Jun</v>
      </c>
      <c r="E686" s="1" t="str">
        <f>TEXT(Table1[[#This Row],[publishedAt]],"YYY")</f>
        <v>2023</v>
      </c>
      <c r="F686" t="s">
        <v>1878</v>
      </c>
      <c r="G686" t="s">
        <v>1882</v>
      </c>
      <c r="H686" t="s">
        <v>1032</v>
      </c>
      <c r="I686">
        <v>200</v>
      </c>
      <c r="J686" t="s">
        <v>1883</v>
      </c>
      <c r="K686" t="s">
        <v>20</v>
      </c>
      <c r="L686" t="s">
        <v>21</v>
      </c>
      <c r="M686" t="s">
        <v>217</v>
      </c>
      <c r="N686" t="s">
        <v>180</v>
      </c>
      <c r="O686">
        <v>2835465</v>
      </c>
      <c r="P686" t="s">
        <v>161</v>
      </c>
      <c r="Q686" t="s">
        <v>105</v>
      </c>
      <c r="R686" t="s">
        <v>44</v>
      </c>
    </row>
    <row r="687" spans="1:18" x14ac:dyDescent="0.3">
      <c r="A687">
        <v>769</v>
      </c>
      <c r="B687">
        <v>3799903468</v>
      </c>
      <c r="C687" s="1">
        <v>45302</v>
      </c>
      <c r="D687" s="1" t="str">
        <f>TEXT(Table1[[#This Row],[publishedAt]],"MMM")</f>
        <v>Jan</v>
      </c>
      <c r="E687" s="1" t="str">
        <f>TEXT(Table1[[#This Row],[publishedAt]],"YYY")</f>
        <v>2024</v>
      </c>
      <c r="F687" t="s">
        <v>1878</v>
      </c>
      <c r="G687" t="s">
        <v>1884</v>
      </c>
      <c r="H687" t="s">
        <v>18</v>
      </c>
      <c r="I687">
        <v>200</v>
      </c>
      <c r="J687" t="s">
        <v>1885</v>
      </c>
      <c r="K687" t="s">
        <v>175</v>
      </c>
      <c r="L687" t="s">
        <v>89</v>
      </c>
      <c r="M687" t="s">
        <v>1223</v>
      </c>
      <c r="N687" t="s">
        <v>85</v>
      </c>
      <c r="O687">
        <v>6176</v>
      </c>
      <c r="P687" t="s">
        <v>24</v>
      </c>
      <c r="Q687" t="s">
        <v>25</v>
      </c>
      <c r="R687" t="s">
        <v>26</v>
      </c>
    </row>
    <row r="688" spans="1:18" x14ac:dyDescent="0.3">
      <c r="A688">
        <v>770</v>
      </c>
      <c r="B688">
        <v>3797293928</v>
      </c>
      <c r="C688" s="1">
        <v>45315</v>
      </c>
      <c r="D688" s="1" t="str">
        <f>TEXT(Table1[[#This Row],[publishedAt]],"MMM")</f>
        <v>Jan</v>
      </c>
      <c r="E688" s="1" t="str">
        <f>TEXT(Table1[[#This Row],[publishedAt]],"YYY")</f>
        <v>2024</v>
      </c>
      <c r="F688" t="s">
        <v>1886</v>
      </c>
      <c r="G688" t="s">
        <v>1887</v>
      </c>
      <c r="H688" t="s">
        <v>38</v>
      </c>
      <c r="I688">
        <v>200</v>
      </c>
      <c r="J688" t="s">
        <v>1888</v>
      </c>
      <c r="K688" t="s">
        <v>20</v>
      </c>
      <c r="L688" t="s">
        <v>83</v>
      </c>
      <c r="M688" t="s">
        <v>1223</v>
      </c>
      <c r="N688" t="s">
        <v>41</v>
      </c>
      <c r="O688">
        <v>9309408</v>
      </c>
      <c r="P688" t="s">
        <v>24</v>
      </c>
      <c r="Q688" t="s">
        <v>25</v>
      </c>
      <c r="R688" t="s">
        <v>44</v>
      </c>
    </row>
    <row r="689" spans="1:18" x14ac:dyDescent="0.3">
      <c r="A689">
        <v>771</v>
      </c>
      <c r="B689">
        <v>3820235067</v>
      </c>
      <c r="C689" s="1">
        <v>45083</v>
      </c>
      <c r="D689" s="1" t="str">
        <f>TEXT(Table1[[#This Row],[publishedAt]],"MMM")</f>
        <v>Jun</v>
      </c>
      <c r="E689" s="1" t="str">
        <f>TEXT(Table1[[#This Row],[publishedAt]],"YYY")</f>
        <v>2023</v>
      </c>
      <c r="F689" t="s">
        <v>1889</v>
      </c>
      <c r="G689" t="s">
        <v>1631</v>
      </c>
      <c r="H689" t="s">
        <v>1032</v>
      </c>
      <c r="I689">
        <v>200</v>
      </c>
      <c r="J689" t="s">
        <v>1890</v>
      </c>
      <c r="K689" t="s">
        <v>20</v>
      </c>
      <c r="L689" t="s">
        <v>516</v>
      </c>
      <c r="M689" t="s">
        <v>1223</v>
      </c>
      <c r="N689" t="s">
        <v>1891</v>
      </c>
      <c r="O689">
        <v>944804</v>
      </c>
      <c r="P689" t="s">
        <v>135</v>
      </c>
      <c r="Q689" t="s">
        <v>136</v>
      </c>
      <c r="R689" t="s">
        <v>44</v>
      </c>
    </row>
    <row r="690" spans="1:18" x14ac:dyDescent="0.3">
      <c r="A690">
        <v>772</v>
      </c>
      <c r="B690">
        <v>3815434545</v>
      </c>
      <c r="C690" s="1">
        <v>45319</v>
      </c>
      <c r="D690" s="1" t="str">
        <f>TEXT(Table1[[#This Row],[publishedAt]],"MMM")</f>
        <v>Jan</v>
      </c>
      <c r="E690" s="1" t="str">
        <f>TEXT(Table1[[#This Row],[publishedAt]],"YYY")</f>
        <v>2024</v>
      </c>
      <c r="F690" t="s">
        <v>1878</v>
      </c>
      <c r="G690" t="s">
        <v>360</v>
      </c>
      <c r="H690" t="s">
        <v>1892</v>
      </c>
      <c r="I690">
        <v>171</v>
      </c>
      <c r="J690" t="s">
        <v>1893</v>
      </c>
      <c r="K690" t="s">
        <v>20</v>
      </c>
      <c r="L690" t="s">
        <v>83</v>
      </c>
      <c r="M690" t="s">
        <v>1880</v>
      </c>
      <c r="N690" t="s">
        <v>1894</v>
      </c>
      <c r="O690">
        <v>210064</v>
      </c>
      <c r="P690" t="s">
        <v>42</v>
      </c>
      <c r="Q690" t="s">
        <v>43</v>
      </c>
      <c r="R690" t="s">
        <v>44</v>
      </c>
    </row>
    <row r="691" spans="1:18" x14ac:dyDescent="0.3">
      <c r="A691">
        <v>773</v>
      </c>
      <c r="B691">
        <v>3790367453</v>
      </c>
      <c r="C691" s="1">
        <v>45322</v>
      </c>
      <c r="D691" s="1" t="str">
        <f>TEXT(Table1[[#This Row],[publishedAt]],"MMM")</f>
        <v>Jan</v>
      </c>
      <c r="E691" s="1" t="str">
        <f>TEXT(Table1[[#This Row],[publishedAt]],"YYY")</f>
        <v>2024</v>
      </c>
      <c r="F691" t="s">
        <v>1895</v>
      </c>
      <c r="G691" t="s">
        <v>526</v>
      </c>
      <c r="H691" t="s">
        <v>209</v>
      </c>
      <c r="I691">
        <v>200</v>
      </c>
      <c r="J691" t="s">
        <v>1896</v>
      </c>
      <c r="K691" t="s">
        <v>20</v>
      </c>
      <c r="L691" t="s">
        <v>83</v>
      </c>
      <c r="M691" t="s">
        <v>1223</v>
      </c>
      <c r="N691" t="s">
        <v>529</v>
      </c>
      <c r="O691">
        <v>1431</v>
      </c>
      <c r="P691" t="s">
        <v>1897</v>
      </c>
      <c r="Q691" t="s">
        <v>48</v>
      </c>
      <c r="R691" t="s">
        <v>44</v>
      </c>
    </row>
    <row r="692" spans="1:18" x14ac:dyDescent="0.3">
      <c r="A692">
        <v>775</v>
      </c>
      <c r="B692">
        <v>3817352767</v>
      </c>
      <c r="C692" s="1">
        <v>45322</v>
      </c>
      <c r="D692" s="1" t="str">
        <f>TEXT(Table1[[#This Row],[publishedAt]],"MMM")</f>
        <v>Jan</v>
      </c>
      <c r="E692" s="1" t="str">
        <f>TEXT(Table1[[#This Row],[publishedAt]],"YYY")</f>
        <v>2024</v>
      </c>
      <c r="F692" t="s">
        <v>1878</v>
      </c>
      <c r="G692" t="s">
        <v>1898</v>
      </c>
      <c r="H692" t="s">
        <v>209</v>
      </c>
      <c r="I692">
        <v>200</v>
      </c>
      <c r="J692" t="s">
        <v>1899</v>
      </c>
      <c r="K692" t="s">
        <v>20</v>
      </c>
      <c r="L692" t="s">
        <v>83</v>
      </c>
      <c r="M692" t="s">
        <v>1223</v>
      </c>
      <c r="N692" t="s">
        <v>180</v>
      </c>
      <c r="O692">
        <v>330492</v>
      </c>
      <c r="P692" t="s">
        <v>104</v>
      </c>
      <c r="Q692" t="s">
        <v>105</v>
      </c>
      <c r="R692" t="s">
        <v>44</v>
      </c>
    </row>
    <row r="693" spans="1:18" x14ac:dyDescent="0.3">
      <c r="A693">
        <v>776</v>
      </c>
      <c r="B693">
        <v>3820241025</v>
      </c>
      <c r="C693" s="1">
        <v>45083</v>
      </c>
      <c r="D693" s="1" t="str">
        <f>TEXT(Table1[[#This Row],[publishedAt]],"MMM")</f>
        <v>Jun</v>
      </c>
      <c r="E693" s="1" t="str">
        <f>TEXT(Table1[[#This Row],[publishedAt]],"YYY")</f>
        <v>2023</v>
      </c>
      <c r="F693" t="s">
        <v>1866</v>
      </c>
      <c r="G693" t="s">
        <v>1900</v>
      </c>
      <c r="H693" t="s">
        <v>71</v>
      </c>
      <c r="I693">
        <v>37</v>
      </c>
      <c r="J693" t="s">
        <v>1901</v>
      </c>
      <c r="K693" t="s">
        <v>175</v>
      </c>
      <c r="L693" t="s">
        <v>89</v>
      </c>
      <c r="M693" t="s">
        <v>1223</v>
      </c>
      <c r="N693" t="s">
        <v>1902</v>
      </c>
      <c r="O693">
        <v>5970</v>
      </c>
      <c r="P693" t="s">
        <v>104</v>
      </c>
      <c r="Q693" t="s">
        <v>105</v>
      </c>
      <c r="R693" t="s">
        <v>44</v>
      </c>
    </row>
    <row r="694" spans="1:18" x14ac:dyDescent="0.3">
      <c r="A694">
        <v>777</v>
      </c>
      <c r="B694">
        <v>3818060770</v>
      </c>
      <c r="C694" s="1">
        <v>45321</v>
      </c>
      <c r="D694" s="1" t="str">
        <f>TEXT(Table1[[#This Row],[publishedAt]],"MMM")</f>
        <v>Jan</v>
      </c>
      <c r="E694" s="1" t="str">
        <f>TEXT(Table1[[#This Row],[publishedAt]],"YYY")</f>
        <v>2024</v>
      </c>
      <c r="F694" t="s">
        <v>1903</v>
      </c>
      <c r="G694" t="s">
        <v>1904</v>
      </c>
      <c r="H694" t="s">
        <v>231</v>
      </c>
      <c r="I694">
        <v>200</v>
      </c>
      <c r="J694" t="s">
        <v>1905</v>
      </c>
      <c r="K694" t="s">
        <v>20</v>
      </c>
      <c r="L694" t="s">
        <v>40</v>
      </c>
      <c r="M694" t="s">
        <v>1223</v>
      </c>
      <c r="N694" t="s">
        <v>1906</v>
      </c>
      <c r="O694">
        <v>1662</v>
      </c>
      <c r="P694" t="s">
        <v>104</v>
      </c>
      <c r="Q694" t="s">
        <v>105</v>
      </c>
      <c r="R694" t="s">
        <v>44</v>
      </c>
    </row>
    <row r="695" spans="1:18" x14ac:dyDescent="0.3">
      <c r="A695">
        <v>778</v>
      </c>
      <c r="B695">
        <v>3804100648</v>
      </c>
      <c r="C695" s="1">
        <v>45321</v>
      </c>
      <c r="D695" s="1" t="str">
        <f>TEXT(Table1[[#This Row],[publishedAt]],"MMM")</f>
        <v>Jan</v>
      </c>
      <c r="E695" s="1" t="str">
        <f>TEXT(Table1[[#This Row],[publishedAt]],"YYY")</f>
        <v>2024</v>
      </c>
      <c r="F695" t="s">
        <v>1907</v>
      </c>
      <c r="G695" t="s">
        <v>1908</v>
      </c>
      <c r="H695" t="s">
        <v>231</v>
      </c>
      <c r="I695">
        <v>200</v>
      </c>
      <c r="J695" t="s">
        <v>1909</v>
      </c>
      <c r="K695" t="s">
        <v>20</v>
      </c>
      <c r="L695" t="s">
        <v>83</v>
      </c>
      <c r="M695" t="s">
        <v>1223</v>
      </c>
      <c r="N695" t="s">
        <v>1910</v>
      </c>
      <c r="O695">
        <v>163743</v>
      </c>
      <c r="P695" t="s">
        <v>161</v>
      </c>
      <c r="Q695" t="s">
        <v>105</v>
      </c>
      <c r="R695" t="s">
        <v>44</v>
      </c>
    </row>
    <row r="696" spans="1:18" x14ac:dyDescent="0.3">
      <c r="A696">
        <v>779</v>
      </c>
      <c r="B696">
        <v>3820240375</v>
      </c>
      <c r="C696" s="1">
        <v>45083</v>
      </c>
      <c r="D696" s="1" t="str">
        <f>TEXT(Table1[[#This Row],[publishedAt]],"MMM")</f>
        <v>Jun</v>
      </c>
      <c r="E696" s="1" t="str">
        <f>TEXT(Table1[[#This Row],[publishedAt]],"YYY")</f>
        <v>2023</v>
      </c>
      <c r="F696" t="s">
        <v>1911</v>
      </c>
      <c r="G696" t="s">
        <v>1912</v>
      </c>
      <c r="H696" t="s">
        <v>383</v>
      </c>
      <c r="I696">
        <v>200</v>
      </c>
      <c r="J696" t="s">
        <v>1913</v>
      </c>
      <c r="K696" t="s">
        <v>20</v>
      </c>
      <c r="L696" t="s">
        <v>21</v>
      </c>
      <c r="M696" t="s">
        <v>217</v>
      </c>
      <c r="N696" t="s">
        <v>180</v>
      </c>
      <c r="O696">
        <v>19082632</v>
      </c>
      <c r="P696" t="s">
        <v>104</v>
      </c>
      <c r="Q696" t="s">
        <v>105</v>
      </c>
      <c r="R696" t="s">
        <v>44</v>
      </c>
    </row>
    <row r="697" spans="1:18" x14ac:dyDescent="0.3">
      <c r="A697">
        <v>780</v>
      </c>
      <c r="B697">
        <v>3812160363</v>
      </c>
      <c r="C697" s="1">
        <v>45315</v>
      </c>
      <c r="D697" s="1" t="str">
        <f>TEXT(Table1[[#This Row],[publishedAt]],"MMM")</f>
        <v>Jan</v>
      </c>
      <c r="E697" s="1" t="str">
        <f>TEXT(Table1[[#This Row],[publishedAt]],"YYY")</f>
        <v>2024</v>
      </c>
      <c r="F697" t="s">
        <v>1914</v>
      </c>
      <c r="G697" t="s">
        <v>1915</v>
      </c>
      <c r="H697" t="s">
        <v>38</v>
      </c>
      <c r="I697">
        <v>183</v>
      </c>
      <c r="J697" t="s">
        <v>1916</v>
      </c>
      <c r="K697" t="s">
        <v>20</v>
      </c>
      <c r="L697" t="s">
        <v>83</v>
      </c>
      <c r="M697" t="s">
        <v>1917</v>
      </c>
      <c r="N697" t="s">
        <v>1918</v>
      </c>
      <c r="O697">
        <v>13327705</v>
      </c>
      <c r="P697" t="s">
        <v>104</v>
      </c>
      <c r="Q697" t="s">
        <v>105</v>
      </c>
      <c r="R697" t="s">
        <v>44</v>
      </c>
    </row>
    <row r="698" spans="1:18" x14ac:dyDescent="0.3">
      <c r="A698">
        <v>781</v>
      </c>
      <c r="B698">
        <v>3812483828</v>
      </c>
      <c r="C698" s="1">
        <v>45314</v>
      </c>
      <c r="D698" s="1" t="str">
        <f>TEXT(Table1[[#This Row],[publishedAt]],"MMM")</f>
        <v>Jan</v>
      </c>
      <c r="E698" s="1" t="str">
        <f>TEXT(Table1[[#This Row],[publishedAt]],"YYY")</f>
        <v>2024</v>
      </c>
      <c r="F698" t="s">
        <v>1919</v>
      </c>
      <c r="G698" t="s">
        <v>526</v>
      </c>
      <c r="H698" t="s">
        <v>38</v>
      </c>
      <c r="I698">
        <v>167</v>
      </c>
      <c r="J698" t="s">
        <v>1920</v>
      </c>
      <c r="K698" t="s">
        <v>20</v>
      </c>
      <c r="L698" t="s">
        <v>83</v>
      </c>
      <c r="M698" t="s">
        <v>1223</v>
      </c>
      <c r="N698" t="s">
        <v>529</v>
      </c>
      <c r="O698">
        <v>1431</v>
      </c>
      <c r="P698" t="s">
        <v>161</v>
      </c>
      <c r="Q698" t="s">
        <v>105</v>
      </c>
      <c r="R698" t="s">
        <v>44</v>
      </c>
    </row>
    <row r="699" spans="1:18" x14ac:dyDescent="0.3">
      <c r="A699">
        <v>782</v>
      </c>
      <c r="B699">
        <v>3817992464</v>
      </c>
      <c r="C699" s="1">
        <v>45323</v>
      </c>
      <c r="D699" s="1" t="str">
        <f>TEXT(Table1[[#This Row],[publishedAt]],"MMM")</f>
        <v>Feb</v>
      </c>
      <c r="E699" s="1" t="str">
        <f>TEXT(Table1[[#This Row],[publishedAt]],"YYY")</f>
        <v>2024</v>
      </c>
      <c r="F699" t="s">
        <v>1921</v>
      </c>
      <c r="G699" t="s">
        <v>1922</v>
      </c>
      <c r="H699" t="s">
        <v>209</v>
      </c>
      <c r="I699">
        <v>200</v>
      </c>
      <c r="J699" t="s">
        <v>1923</v>
      </c>
      <c r="K699" t="s">
        <v>20</v>
      </c>
      <c r="L699" t="s">
        <v>516</v>
      </c>
      <c r="M699" t="s">
        <v>1223</v>
      </c>
      <c r="N699" t="s">
        <v>41</v>
      </c>
      <c r="O699">
        <v>167280</v>
      </c>
      <c r="P699" t="s">
        <v>183</v>
      </c>
      <c r="Q699" t="s">
        <v>25</v>
      </c>
      <c r="R699" t="s">
        <v>44</v>
      </c>
    </row>
    <row r="700" spans="1:18" x14ac:dyDescent="0.3">
      <c r="A700">
        <v>783</v>
      </c>
      <c r="B700">
        <v>3809174790</v>
      </c>
      <c r="C700" s="1">
        <v>45310</v>
      </c>
      <c r="D700" s="1" t="str">
        <f>TEXT(Table1[[#This Row],[publishedAt]],"MMM")</f>
        <v>Jan</v>
      </c>
      <c r="E700" s="1" t="str">
        <f>TEXT(Table1[[#This Row],[publishedAt]],"YYY")</f>
        <v>2024</v>
      </c>
      <c r="F700" t="s">
        <v>1924</v>
      </c>
      <c r="G700" t="s">
        <v>1925</v>
      </c>
      <c r="H700" t="s">
        <v>45</v>
      </c>
      <c r="I700">
        <v>50</v>
      </c>
      <c r="J700" t="s">
        <v>1926</v>
      </c>
      <c r="K700" t="s">
        <v>20</v>
      </c>
      <c r="L700" t="s">
        <v>83</v>
      </c>
      <c r="M700" t="s">
        <v>1223</v>
      </c>
      <c r="N700" t="s">
        <v>1927</v>
      </c>
      <c r="O700">
        <v>3878180</v>
      </c>
      <c r="P700" t="s">
        <v>559</v>
      </c>
      <c r="Q700" t="s">
        <v>25</v>
      </c>
      <c r="R700" t="s">
        <v>26</v>
      </c>
    </row>
    <row r="701" spans="1:18" x14ac:dyDescent="0.3">
      <c r="A701">
        <v>784</v>
      </c>
      <c r="B701">
        <v>3778837142</v>
      </c>
      <c r="C701" s="1">
        <v>45315</v>
      </c>
      <c r="D701" s="1" t="str">
        <f>TEXT(Table1[[#This Row],[publishedAt]],"MMM")</f>
        <v>Jan</v>
      </c>
      <c r="E701" s="1" t="str">
        <f>TEXT(Table1[[#This Row],[publishedAt]],"YYY")</f>
        <v>2024</v>
      </c>
      <c r="F701" t="s">
        <v>1928</v>
      </c>
      <c r="G701" t="s">
        <v>1531</v>
      </c>
      <c r="H701" t="s">
        <v>38</v>
      </c>
      <c r="I701">
        <v>200</v>
      </c>
      <c r="J701" t="s">
        <v>1929</v>
      </c>
      <c r="K701" t="s">
        <v>20</v>
      </c>
      <c r="L701" t="s">
        <v>83</v>
      </c>
      <c r="M701" t="s">
        <v>1223</v>
      </c>
      <c r="N701" t="s">
        <v>94</v>
      </c>
      <c r="O701">
        <v>10037698</v>
      </c>
      <c r="P701" t="s">
        <v>24</v>
      </c>
      <c r="Q701" t="s">
        <v>25</v>
      </c>
      <c r="R701" t="s">
        <v>44</v>
      </c>
    </row>
    <row r="702" spans="1:18" x14ac:dyDescent="0.3">
      <c r="A702">
        <v>785</v>
      </c>
      <c r="B702">
        <v>3815885790</v>
      </c>
      <c r="C702" s="1">
        <v>45317</v>
      </c>
      <c r="D702" s="1" t="str">
        <f>TEXT(Table1[[#This Row],[publishedAt]],"MMM")</f>
        <v>Jan</v>
      </c>
      <c r="E702" s="1" t="str">
        <f>TEXT(Table1[[#This Row],[publishedAt]],"YYY")</f>
        <v>2024</v>
      </c>
      <c r="F702" t="s">
        <v>1878</v>
      </c>
      <c r="G702" t="s">
        <v>1930</v>
      </c>
      <c r="H702" t="s">
        <v>38</v>
      </c>
      <c r="I702">
        <v>112</v>
      </c>
      <c r="J702" t="s">
        <v>1931</v>
      </c>
      <c r="K702" t="s">
        <v>20</v>
      </c>
      <c r="L702" t="s">
        <v>83</v>
      </c>
      <c r="M702" t="s">
        <v>1223</v>
      </c>
      <c r="N702" t="s">
        <v>1932</v>
      </c>
      <c r="O702">
        <v>15749</v>
      </c>
      <c r="P702" t="s">
        <v>24</v>
      </c>
      <c r="Q702" t="s">
        <v>25</v>
      </c>
      <c r="R702" t="s">
        <v>44</v>
      </c>
    </row>
    <row r="703" spans="1:18" x14ac:dyDescent="0.3">
      <c r="A703">
        <v>786</v>
      </c>
      <c r="B703">
        <v>3805012396</v>
      </c>
      <c r="C703" s="1">
        <v>45303</v>
      </c>
      <c r="D703" s="1" t="str">
        <f>TEXT(Table1[[#This Row],[publishedAt]],"MMM")</f>
        <v>Jan</v>
      </c>
      <c r="E703" s="1" t="str">
        <f>TEXT(Table1[[#This Row],[publishedAt]],"YYY")</f>
        <v>2024</v>
      </c>
      <c r="F703" t="s">
        <v>1933</v>
      </c>
      <c r="G703" t="s">
        <v>1934</v>
      </c>
      <c r="H703" t="s">
        <v>18</v>
      </c>
      <c r="I703">
        <v>171</v>
      </c>
      <c r="J703" t="s">
        <v>1935</v>
      </c>
      <c r="K703" t="s">
        <v>20</v>
      </c>
      <c r="L703" t="s">
        <v>83</v>
      </c>
      <c r="M703" t="s">
        <v>1223</v>
      </c>
      <c r="N703" t="s">
        <v>298</v>
      </c>
      <c r="O703">
        <v>2525298</v>
      </c>
      <c r="P703" t="s">
        <v>220</v>
      </c>
      <c r="Q703" t="s">
        <v>96</v>
      </c>
      <c r="R703" t="s">
        <v>26</v>
      </c>
    </row>
    <row r="704" spans="1:18" x14ac:dyDescent="0.3">
      <c r="A704">
        <v>787</v>
      </c>
      <c r="B704">
        <v>3784011281</v>
      </c>
      <c r="C704" s="1">
        <v>45322</v>
      </c>
      <c r="D704" s="1" t="str">
        <f>TEXT(Table1[[#This Row],[publishedAt]],"MMM")</f>
        <v>Jan</v>
      </c>
      <c r="E704" s="1" t="str">
        <f>TEXT(Table1[[#This Row],[publishedAt]],"YYY")</f>
        <v>2024</v>
      </c>
      <c r="F704" t="s">
        <v>1936</v>
      </c>
      <c r="G704" t="s">
        <v>1937</v>
      </c>
      <c r="H704" t="s">
        <v>209</v>
      </c>
      <c r="I704">
        <v>200</v>
      </c>
      <c r="J704" t="s">
        <v>1938</v>
      </c>
      <c r="K704" t="s">
        <v>20</v>
      </c>
      <c r="L704" t="s">
        <v>83</v>
      </c>
      <c r="M704" t="s">
        <v>1223</v>
      </c>
      <c r="N704" t="s">
        <v>695</v>
      </c>
      <c r="O704">
        <v>2279</v>
      </c>
      <c r="P704" t="s">
        <v>135</v>
      </c>
      <c r="Q704" t="s">
        <v>136</v>
      </c>
      <c r="R704" t="s">
        <v>44</v>
      </c>
    </row>
    <row r="705" spans="1:18" x14ac:dyDescent="0.3">
      <c r="A705">
        <v>788</v>
      </c>
      <c r="B705">
        <v>3820379879</v>
      </c>
      <c r="C705" s="1">
        <v>45083</v>
      </c>
      <c r="D705" s="1" t="str">
        <f>TEXT(Table1[[#This Row],[publishedAt]],"MMM")</f>
        <v>Jun</v>
      </c>
      <c r="E705" s="1" t="str">
        <f>TEXT(Table1[[#This Row],[publishedAt]],"YYY")</f>
        <v>2023</v>
      </c>
      <c r="F705" t="s">
        <v>1878</v>
      </c>
      <c r="G705" t="s">
        <v>1939</v>
      </c>
      <c r="H705" t="s">
        <v>478</v>
      </c>
      <c r="I705">
        <v>200</v>
      </c>
      <c r="J705" t="s">
        <v>1940</v>
      </c>
      <c r="K705" t="s">
        <v>20</v>
      </c>
      <c r="L705" t="s">
        <v>89</v>
      </c>
      <c r="M705" t="s">
        <v>1223</v>
      </c>
      <c r="N705" t="s">
        <v>1941</v>
      </c>
      <c r="O705">
        <v>89803373</v>
      </c>
      <c r="P705" t="s">
        <v>95</v>
      </c>
      <c r="Q705" t="s">
        <v>96</v>
      </c>
      <c r="R705" t="s">
        <v>44</v>
      </c>
    </row>
    <row r="706" spans="1:18" x14ac:dyDescent="0.3">
      <c r="A706">
        <v>789</v>
      </c>
      <c r="B706">
        <v>3816675999</v>
      </c>
      <c r="C706" s="1">
        <v>45320</v>
      </c>
      <c r="D706" s="1" t="str">
        <f>TEXT(Table1[[#This Row],[publishedAt]],"MMM")</f>
        <v>Jan</v>
      </c>
      <c r="E706" s="1" t="str">
        <f>TEXT(Table1[[#This Row],[publishedAt]],"YYY")</f>
        <v>2024</v>
      </c>
      <c r="F706" t="s">
        <v>1878</v>
      </c>
      <c r="G706" t="s">
        <v>1433</v>
      </c>
      <c r="H706" t="s">
        <v>102</v>
      </c>
      <c r="I706">
        <v>159</v>
      </c>
      <c r="J706" t="s">
        <v>1942</v>
      </c>
      <c r="K706" t="s">
        <v>20</v>
      </c>
      <c r="L706" t="s">
        <v>83</v>
      </c>
      <c r="M706" t="s">
        <v>1223</v>
      </c>
      <c r="N706" t="s">
        <v>1943</v>
      </c>
      <c r="O706">
        <v>78087354</v>
      </c>
      <c r="P706" t="s">
        <v>1944</v>
      </c>
      <c r="Q706" t="s">
        <v>183</v>
      </c>
      <c r="R706" t="s">
        <v>44</v>
      </c>
    </row>
    <row r="707" spans="1:18" x14ac:dyDescent="0.3">
      <c r="A707">
        <v>790</v>
      </c>
      <c r="B707">
        <v>3808542221</v>
      </c>
      <c r="C707" s="1">
        <v>45309</v>
      </c>
      <c r="D707" s="1" t="str">
        <f>TEXT(Table1[[#This Row],[publishedAt]],"MMM")</f>
        <v>Jan</v>
      </c>
      <c r="E707" s="1" t="str">
        <f>TEXT(Table1[[#This Row],[publishedAt]],"YYY")</f>
        <v>2024</v>
      </c>
      <c r="F707" t="s">
        <v>1945</v>
      </c>
      <c r="G707" t="s">
        <v>1946</v>
      </c>
      <c r="H707" t="s">
        <v>45</v>
      </c>
      <c r="I707">
        <v>25</v>
      </c>
      <c r="J707" t="s">
        <v>1947</v>
      </c>
      <c r="K707" t="s">
        <v>20</v>
      </c>
      <c r="L707" t="s">
        <v>83</v>
      </c>
      <c r="M707" t="s">
        <v>1948</v>
      </c>
      <c r="N707" t="s">
        <v>1949</v>
      </c>
      <c r="O707">
        <v>3874661</v>
      </c>
      <c r="P707" t="s">
        <v>24</v>
      </c>
      <c r="Q707" t="s">
        <v>25</v>
      </c>
      <c r="R707" t="s">
        <v>26</v>
      </c>
    </row>
    <row r="708" spans="1:18" x14ac:dyDescent="0.3">
      <c r="A708">
        <v>791</v>
      </c>
      <c r="B708">
        <v>3815640641</v>
      </c>
      <c r="C708" s="1">
        <v>45083</v>
      </c>
      <c r="D708" s="1" t="str">
        <f>TEXT(Table1[[#This Row],[publishedAt]],"MMM")</f>
        <v>Jun</v>
      </c>
      <c r="E708" s="1" t="str">
        <f>TEXT(Table1[[#This Row],[publishedAt]],"YYY")</f>
        <v>2023</v>
      </c>
      <c r="F708" t="s">
        <v>1950</v>
      </c>
      <c r="G708" t="s">
        <v>1951</v>
      </c>
      <c r="H708" t="s">
        <v>450</v>
      </c>
      <c r="I708">
        <v>200</v>
      </c>
      <c r="J708" t="s">
        <v>1952</v>
      </c>
      <c r="K708" t="s">
        <v>20</v>
      </c>
      <c r="L708" t="s">
        <v>21</v>
      </c>
      <c r="M708" t="s">
        <v>217</v>
      </c>
      <c r="N708" t="s">
        <v>180</v>
      </c>
      <c r="O708">
        <v>31289614</v>
      </c>
      <c r="P708" t="s">
        <v>254</v>
      </c>
      <c r="Q708" t="s">
        <v>254</v>
      </c>
      <c r="R708" t="s">
        <v>44</v>
      </c>
    </row>
    <row r="709" spans="1:18" x14ac:dyDescent="0.3">
      <c r="A709">
        <v>792</v>
      </c>
      <c r="B709">
        <v>3820823661</v>
      </c>
      <c r="C709" s="1">
        <v>45083</v>
      </c>
      <c r="D709" s="1" t="str">
        <f>TEXT(Table1[[#This Row],[publishedAt]],"MMM")</f>
        <v>Jun</v>
      </c>
      <c r="E709" s="1" t="str">
        <f>TEXT(Table1[[#This Row],[publishedAt]],"YYY")</f>
        <v>2023</v>
      </c>
      <c r="F709" t="s">
        <v>1936</v>
      </c>
      <c r="G709" t="s">
        <v>1953</v>
      </c>
      <c r="H709" t="s">
        <v>505</v>
      </c>
      <c r="I709">
        <v>43</v>
      </c>
      <c r="J709" t="s">
        <v>1954</v>
      </c>
      <c r="K709" t="s">
        <v>20</v>
      </c>
      <c r="L709" t="s">
        <v>40</v>
      </c>
      <c r="M709" t="s">
        <v>1955</v>
      </c>
      <c r="N709" t="s">
        <v>189</v>
      </c>
      <c r="O709">
        <v>1399</v>
      </c>
      <c r="P709" t="s">
        <v>24</v>
      </c>
      <c r="Q709" t="s">
        <v>25</v>
      </c>
      <c r="R709" t="s">
        <v>44</v>
      </c>
    </row>
    <row r="710" spans="1:18" x14ac:dyDescent="0.3">
      <c r="A710">
        <v>793</v>
      </c>
      <c r="B710">
        <v>3819500662</v>
      </c>
      <c r="C710" s="1">
        <v>45323</v>
      </c>
      <c r="D710" s="1" t="str">
        <f>TEXT(Table1[[#This Row],[publishedAt]],"MMM")</f>
        <v>Feb</v>
      </c>
      <c r="E710" s="1" t="str">
        <f>TEXT(Table1[[#This Row],[publishedAt]],"YYY")</f>
        <v>2024</v>
      </c>
      <c r="F710" t="s">
        <v>1878</v>
      </c>
      <c r="G710" t="s">
        <v>1956</v>
      </c>
      <c r="H710" t="s">
        <v>146</v>
      </c>
      <c r="I710">
        <v>200</v>
      </c>
      <c r="J710" t="s">
        <v>1957</v>
      </c>
      <c r="K710" t="s">
        <v>20</v>
      </c>
      <c r="L710" t="s">
        <v>89</v>
      </c>
      <c r="M710" t="s">
        <v>1223</v>
      </c>
      <c r="N710" t="s">
        <v>604</v>
      </c>
      <c r="O710">
        <v>17312</v>
      </c>
      <c r="P710" t="s">
        <v>106</v>
      </c>
      <c r="Q710" t="s">
        <v>105</v>
      </c>
      <c r="R710" t="s">
        <v>44</v>
      </c>
    </row>
    <row r="711" spans="1:18" x14ac:dyDescent="0.3">
      <c r="A711">
        <v>794</v>
      </c>
      <c r="B711">
        <v>3815652603</v>
      </c>
      <c r="C711" s="1">
        <v>45083</v>
      </c>
      <c r="D711" s="1" t="str">
        <f>TEXT(Table1[[#This Row],[publishedAt]],"MMM")</f>
        <v>Jun</v>
      </c>
      <c r="E711" s="1" t="str">
        <f>TEXT(Table1[[#This Row],[publishedAt]],"YYY")</f>
        <v>2023</v>
      </c>
      <c r="F711" t="s">
        <v>1950</v>
      </c>
      <c r="G711" t="s">
        <v>1958</v>
      </c>
      <c r="H711" t="s">
        <v>71</v>
      </c>
      <c r="I711">
        <v>200</v>
      </c>
      <c r="J711" t="s">
        <v>1959</v>
      </c>
      <c r="K711" t="s">
        <v>20</v>
      </c>
      <c r="L711" t="s">
        <v>21</v>
      </c>
      <c r="M711" t="s">
        <v>217</v>
      </c>
      <c r="N711" t="s">
        <v>180</v>
      </c>
      <c r="O711">
        <v>79501214</v>
      </c>
      <c r="P711" t="s">
        <v>95</v>
      </c>
      <c r="Q711" t="s">
        <v>96</v>
      </c>
      <c r="R711" t="s">
        <v>44</v>
      </c>
    </row>
    <row r="712" spans="1:18" x14ac:dyDescent="0.3">
      <c r="A712">
        <v>795</v>
      </c>
      <c r="B712">
        <v>3820375931</v>
      </c>
      <c r="C712" s="1">
        <v>45083</v>
      </c>
      <c r="D712" s="1" t="str">
        <f>TEXT(Table1[[#This Row],[publishedAt]],"MMM")</f>
        <v>Jun</v>
      </c>
      <c r="E712" s="1" t="str">
        <f>TEXT(Table1[[#This Row],[publishedAt]],"YYY")</f>
        <v>2023</v>
      </c>
      <c r="F712" t="s">
        <v>1878</v>
      </c>
      <c r="G712" t="s">
        <v>1939</v>
      </c>
      <c r="H712" t="s">
        <v>478</v>
      </c>
      <c r="I712">
        <v>200</v>
      </c>
      <c r="J712" t="s">
        <v>1960</v>
      </c>
      <c r="K712" t="s">
        <v>20</v>
      </c>
      <c r="L712" t="s">
        <v>89</v>
      </c>
      <c r="M712" t="s">
        <v>1223</v>
      </c>
      <c r="N712" t="s">
        <v>1415</v>
      </c>
      <c r="O712">
        <v>89803373</v>
      </c>
      <c r="P712" t="s">
        <v>104</v>
      </c>
      <c r="Q712" t="s">
        <v>105</v>
      </c>
      <c r="R712" t="s">
        <v>44</v>
      </c>
    </row>
    <row r="713" spans="1:18" x14ac:dyDescent="0.3">
      <c r="A713">
        <v>796</v>
      </c>
      <c r="B713">
        <v>3820654476</v>
      </c>
      <c r="C713" s="1">
        <v>45083</v>
      </c>
      <c r="D713" s="1" t="str">
        <f>TEXT(Table1[[#This Row],[publishedAt]],"MMM")</f>
        <v>Jun</v>
      </c>
      <c r="E713" s="1" t="str">
        <f>TEXT(Table1[[#This Row],[publishedAt]],"YYY")</f>
        <v>2023</v>
      </c>
      <c r="F713" t="s">
        <v>1950</v>
      </c>
      <c r="G713" t="s">
        <v>1961</v>
      </c>
      <c r="H713" t="s">
        <v>75</v>
      </c>
      <c r="I713">
        <v>200</v>
      </c>
      <c r="J713" t="s">
        <v>1962</v>
      </c>
      <c r="K713" t="s">
        <v>20</v>
      </c>
      <c r="L713" t="s">
        <v>83</v>
      </c>
      <c r="M713" t="s">
        <v>1963</v>
      </c>
      <c r="N713" t="s">
        <v>1964</v>
      </c>
      <c r="O713">
        <v>1162620</v>
      </c>
      <c r="P713" t="s">
        <v>183</v>
      </c>
      <c r="Q713" t="s">
        <v>25</v>
      </c>
      <c r="R713" t="s">
        <v>44</v>
      </c>
    </row>
    <row r="714" spans="1:18" x14ac:dyDescent="0.3">
      <c r="A714">
        <v>797</v>
      </c>
      <c r="B714">
        <v>3806937382</v>
      </c>
      <c r="C714" s="1">
        <v>45323</v>
      </c>
      <c r="D714" s="1" t="str">
        <f>TEXT(Table1[[#This Row],[publishedAt]],"MMM")</f>
        <v>Feb</v>
      </c>
      <c r="E714" s="1" t="str">
        <f>TEXT(Table1[[#This Row],[publishedAt]],"YYY")</f>
        <v>2024</v>
      </c>
      <c r="F714" t="s">
        <v>1950</v>
      </c>
      <c r="G714" t="s">
        <v>1965</v>
      </c>
      <c r="H714" t="s">
        <v>146</v>
      </c>
      <c r="I714">
        <v>176</v>
      </c>
      <c r="J714" t="s">
        <v>1966</v>
      </c>
      <c r="K714" t="s">
        <v>20</v>
      </c>
      <c r="L714" t="s">
        <v>83</v>
      </c>
      <c r="M714" t="s">
        <v>1223</v>
      </c>
      <c r="N714" t="s">
        <v>389</v>
      </c>
      <c r="O714">
        <v>4818489</v>
      </c>
      <c r="P714" t="s">
        <v>95</v>
      </c>
      <c r="Q714" t="s">
        <v>96</v>
      </c>
      <c r="R714" t="s">
        <v>44</v>
      </c>
    </row>
    <row r="715" spans="1:18" x14ac:dyDescent="0.3">
      <c r="A715">
        <v>798</v>
      </c>
      <c r="B715">
        <v>3808855109</v>
      </c>
      <c r="C715" s="1">
        <v>45321</v>
      </c>
      <c r="D715" s="1" t="str">
        <f>TEXT(Table1[[#This Row],[publishedAt]],"MMM")</f>
        <v>Jan</v>
      </c>
      <c r="E715" s="1" t="str">
        <f>TEXT(Table1[[#This Row],[publishedAt]],"YYY")</f>
        <v>2024</v>
      </c>
      <c r="F715" t="s">
        <v>1950</v>
      </c>
      <c r="G715" t="s">
        <v>1967</v>
      </c>
      <c r="H715" t="s">
        <v>102</v>
      </c>
      <c r="I715">
        <v>200</v>
      </c>
      <c r="J715" t="s">
        <v>1968</v>
      </c>
      <c r="K715" t="s">
        <v>20</v>
      </c>
      <c r="L715" t="s">
        <v>21</v>
      </c>
      <c r="M715" t="s">
        <v>217</v>
      </c>
      <c r="N715" t="s">
        <v>180</v>
      </c>
      <c r="O715">
        <v>68918480</v>
      </c>
      <c r="P715" t="s">
        <v>161</v>
      </c>
      <c r="Q715" t="s">
        <v>105</v>
      </c>
      <c r="R715" t="s">
        <v>44</v>
      </c>
    </row>
    <row r="716" spans="1:18" x14ac:dyDescent="0.3">
      <c r="A716">
        <v>799</v>
      </c>
      <c r="B716">
        <v>3816100749</v>
      </c>
      <c r="C716" s="1">
        <v>45083</v>
      </c>
      <c r="D716" s="1" t="str">
        <f>TEXT(Table1[[#This Row],[publishedAt]],"MMM")</f>
        <v>Jun</v>
      </c>
      <c r="E716" s="1" t="str">
        <f>TEXT(Table1[[#This Row],[publishedAt]],"YYY")</f>
        <v>2023</v>
      </c>
      <c r="F716" t="s">
        <v>1851</v>
      </c>
      <c r="G716" t="s">
        <v>1969</v>
      </c>
      <c r="H716" t="s">
        <v>1970</v>
      </c>
      <c r="I716">
        <v>200</v>
      </c>
      <c r="J716" t="s">
        <v>1971</v>
      </c>
      <c r="K716" t="s">
        <v>20</v>
      </c>
      <c r="L716" t="s">
        <v>21</v>
      </c>
      <c r="M716" t="s">
        <v>217</v>
      </c>
      <c r="N716" t="s">
        <v>180</v>
      </c>
      <c r="O716">
        <v>28716219</v>
      </c>
      <c r="P716" t="s">
        <v>95</v>
      </c>
      <c r="Q716" t="s">
        <v>96</v>
      </c>
      <c r="R716" t="s">
        <v>44</v>
      </c>
    </row>
    <row r="717" spans="1:18" x14ac:dyDescent="0.3">
      <c r="A717">
        <v>800</v>
      </c>
      <c r="B717">
        <v>3813614626</v>
      </c>
      <c r="C717" s="1">
        <v>45321</v>
      </c>
      <c r="D717" s="1" t="str">
        <f>TEXT(Table1[[#This Row],[publishedAt]],"MMM")</f>
        <v>Jan</v>
      </c>
      <c r="E717" s="1" t="str">
        <f>TEXT(Table1[[#This Row],[publishedAt]],"YYY")</f>
        <v>2024</v>
      </c>
      <c r="F717" t="s">
        <v>1972</v>
      </c>
      <c r="G717" t="s">
        <v>1973</v>
      </c>
      <c r="H717" t="s">
        <v>231</v>
      </c>
      <c r="I717">
        <v>130</v>
      </c>
      <c r="J717" t="s">
        <v>1974</v>
      </c>
      <c r="K717" t="s">
        <v>20</v>
      </c>
      <c r="L717" t="s">
        <v>83</v>
      </c>
      <c r="M717" t="s">
        <v>1975</v>
      </c>
      <c r="N717" t="s">
        <v>1894</v>
      </c>
      <c r="O717">
        <v>86694680</v>
      </c>
      <c r="P717" t="s">
        <v>1215</v>
      </c>
      <c r="Q717" t="s">
        <v>311</v>
      </c>
      <c r="R717" t="s">
        <v>44</v>
      </c>
    </row>
    <row r="718" spans="1:18" x14ac:dyDescent="0.3">
      <c r="A718">
        <v>801</v>
      </c>
      <c r="B718">
        <v>3817524651</v>
      </c>
      <c r="C718" s="1">
        <v>45321</v>
      </c>
      <c r="D718" s="1" t="str">
        <f>TEXT(Table1[[#This Row],[publishedAt]],"MMM")</f>
        <v>Jan</v>
      </c>
      <c r="E718" s="1" t="str">
        <f>TEXT(Table1[[#This Row],[publishedAt]],"YYY")</f>
        <v>2024</v>
      </c>
      <c r="F718" t="s">
        <v>1878</v>
      </c>
      <c r="G718" t="s">
        <v>1976</v>
      </c>
      <c r="H718" t="s">
        <v>231</v>
      </c>
      <c r="I718">
        <v>200</v>
      </c>
      <c r="J718" t="s">
        <v>1977</v>
      </c>
      <c r="K718" t="s">
        <v>20</v>
      </c>
      <c r="L718" t="s">
        <v>83</v>
      </c>
      <c r="M718" t="s">
        <v>1223</v>
      </c>
      <c r="N718" t="s">
        <v>337</v>
      </c>
      <c r="O718">
        <v>787559</v>
      </c>
      <c r="P718" t="s">
        <v>95</v>
      </c>
      <c r="Q718" t="s">
        <v>96</v>
      </c>
      <c r="R718" t="s">
        <v>44</v>
      </c>
    </row>
    <row r="719" spans="1:18" x14ac:dyDescent="0.3">
      <c r="A719">
        <v>802</v>
      </c>
      <c r="B719">
        <v>3183046873</v>
      </c>
      <c r="C719" s="1">
        <v>45321</v>
      </c>
      <c r="D719" s="1" t="str">
        <f>TEXT(Table1[[#This Row],[publishedAt]],"MMM")</f>
        <v>Jan</v>
      </c>
      <c r="E719" s="1" t="str">
        <f>TEXT(Table1[[#This Row],[publishedAt]],"YYY")</f>
        <v>2024</v>
      </c>
      <c r="F719" t="s">
        <v>1950</v>
      </c>
      <c r="G719" t="s">
        <v>1978</v>
      </c>
      <c r="H719" t="s">
        <v>231</v>
      </c>
      <c r="I719">
        <v>200</v>
      </c>
      <c r="J719" t="s">
        <v>1979</v>
      </c>
      <c r="K719" t="s">
        <v>20</v>
      </c>
      <c r="L719" t="s">
        <v>21</v>
      </c>
      <c r="M719" t="s">
        <v>217</v>
      </c>
      <c r="N719" t="s">
        <v>180</v>
      </c>
      <c r="O719">
        <v>13779056</v>
      </c>
      <c r="P719" t="s">
        <v>161</v>
      </c>
      <c r="Q719" t="s">
        <v>105</v>
      </c>
      <c r="R719" t="s">
        <v>44</v>
      </c>
    </row>
    <row r="720" spans="1:18" x14ac:dyDescent="0.3">
      <c r="A720">
        <v>803</v>
      </c>
      <c r="B720">
        <v>3811046860</v>
      </c>
      <c r="C720" s="1">
        <v>45320</v>
      </c>
      <c r="D720" s="1" t="str">
        <f>TEXT(Table1[[#This Row],[publishedAt]],"MMM")</f>
        <v>Jan</v>
      </c>
      <c r="E720" s="1" t="str">
        <f>TEXT(Table1[[#This Row],[publishedAt]],"YYY")</f>
        <v>2024</v>
      </c>
      <c r="F720" t="s">
        <v>1950</v>
      </c>
      <c r="G720" t="s">
        <v>1980</v>
      </c>
      <c r="H720" t="s">
        <v>102</v>
      </c>
      <c r="I720">
        <v>200</v>
      </c>
      <c r="J720" t="s">
        <v>1981</v>
      </c>
      <c r="K720" t="s">
        <v>20</v>
      </c>
      <c r="L720" t="s">
        <v>21</v>
      </c>
      <c r="M720" t="s">
        <v>217</v>
      </c>
      <c r="N720" t="s">
        <v>180</v>
      </c>
      <c r="O720">
        <v>74423159</v>
      </c>
      <c r="P720" t="s">
        <v>104</v>
      </c>
      <c r="Q720" t="s">
        <v>105</v>
      </c>
      <c r="R720" t="s">
        <v>44</v>
      </c>
    </row>
    <row r="721" spans="1:18" x14ac:dyDescent="0.3">
      <c r="A721">
        <v>804</v>
      </c>
      <c r="B721">
        <v>3749262668</v>
      </c>
      <c r="C721" s="1">
        <v>45316</v>
      </c>
      <c r="D721" s="1" t="str">
        <f>TEXT(Table1[[#This Row],[publishedAt]],"MMM")</f>
        <v>Jan</v>
      </c>
      <c r="E721" s="1" t="str">
        <f>TEXT(Table1[[#This Row],[publishedAt]],"YYY")</f>
        <v>2024</v>
      </c>
      <c r="F721" t="s">
        <v>1982</v>
      </c>
      <c r="G721" t="s">
        <v>526</v>
      </c>
      <c r="H721" t="s">
        <v>38</v>
      </c>
      <c r="I721">
        <v>200</v>
      </c>
      <c r="J721" t="s">
        <v>1983</v>
      </c>
      <c r="K721" t="s">
        <v>20</v>
      </c>
      <c r="L721" t="s">
        <v>83</v>
      </c>
      <c r="M721" t="s">
        <v>1223</v>
      </c>
      <c r="N721" t="s">
        <v>529</v>
      </c>
      <c r="O721">
        <v>1431</v>
      </c>
      <c r="P721" t="s">
        <v>220</v>
      </c>
      <c r="Q721" t="s">
        <v>96</v>
      </c>
      <c r="R721" t="s">
        <v>44</v>
      </c>
    </row>
    <row r="722" spans="1:18" x14ac:dyDescent="0.3">
      <c r="A722">
        <v>805</v>
      </c>
      <c r="B722">
        <v>3811727366</v>
      </c>
      <c r="C722" s="1">
        <v>45315</v>
      </c>
      <c r="D722" s="1" t="str">
        <f>TEXT(Table1[[#This Row],[publishedAt]],"MMM")</f>
        <v>Jan</v>
      </c>
      <c r="E722" s="1" t="str">
        <f>TEXT(Table1[[#This Row],[publishedAt]],"YYY")</f>
        <v>2024</v>
      </c>
      <c r="F722" t="s">
        <v>1984</v>
      </c>
      <c r="G722" t="s">
        <v>1985</v>
      </c>
      <c r="H722" t="s">
        <v>38</v>
      </c>
      <c r="I722">
        <v>145</v>
      </c>
      <c r="J722" t="s">
        <v>1986</v>
      </c>
      <c r="K722" t="s">
        <v>20</v>
      </c>
      <c r="L722" t="s">
        <v>83</v>
      </c>
      <c r="M722" t="s">
        <v>1223</v>
      </c>
      <c r="N722" t="s">
        <v>1987</v>
      </c>
      <c r="O722">
        <v>3810876</v>
      </c>
      <c r="P722" t="s">
        <v>699</v>
      </c>
      <c r="Q722" t="s">
        <v>183</v>
      </c>
      <c r="R722" t="s">
        <v>44</v>
      </c>
    </row>
    <row r="723" spans="1:18" x14ac:dyDescent="0.3">
      <c r="A723">
        <v>806</v>
      </c>
      <c r="B723">
        <v>3814244345</v>
      </c>
      <c r="C723" s="1">
        <v>45322</v>
      </c>
      <c r="D723" s="1" t="str">
        <f>TEXT(Table1[[#This Row],[publishedAt]],"MMM")</f>
        <v>Jan</v>
      </c>
      <c r="E723" s="1" t="str">
        <f>TEXT(Table1[[#This Row],[publishedAt]],"YYY")</f>
        <v>2024</v>
      </c>
      <c r="F723" t="s">
        <v>1878</v>
      </c>
      <c r="G723" t="s">
        <v>1988</v>
      </c>
      <c r="H723" t="s">
        <v>209</v>
      </c>
      <c r="I723">
        <v>200</v>
      </c>
      <c r="J723" t="s">
        <v>1989</v>
      </c>
      <c r="K723" t="s">
        <v>20</v>
      </c>
      <c r="L723" t="s">
        <v>83</v>
      </c>
      <c r="M723" t="s">
        <v>1223</v>
      </c>
      <c r="N723" t="s">
        <v>1990</v>
      </c>
      <c r="O723">
        <v>11196102</v>
      </c>
      <c r="P723" t="s">
        <v>24</v>
      </c>
      <c r="Q723" t="s">
        <v>25</v>
      </c>
      <c r="R723" t="s">
        <v>44</v>
      </c>
    </row>
    <row r="724" spans="1:18" x14ac:dyDescent="0.3">
      <c r="A724">
        <v>807</v>
      </c>
      <c r="B724">
        <v>3798084599</v>
      </c>
      <c r="C724" s="1">
        <v>45295</v>
      </c>
      <c r="D724" s="1" t="str">
        <f>TEXT(Table1[[#This Row],[publishedAt]],"MMM")</f>
        <v>Jan</v>
      </c>
      <c r="E724" s="1" t="str">
        <f>TEXT(Table1[[#This Row],[publishedAt]],"YYY")</f>
        <v>2024</v>
      </c>
      <c r="F724" t="s">
        <v>1991</v>
      </c>
      <c r="G724" t="s">
        <v>1992</v>
      </c>
      <c r="H724" t="s">
        <v>66</v>
      </c>
      <c r="I724">
        <v>200</v>
      </c>
      <c r="J724" t="s">
        <v>1993</v>
      </c>
      <c r="K724" t="s">
        <v>20</v>
      </c>
      <c r="L724" t="s">
        <v>83</v>
      </c>
      <c r="M724" t="s">
        <v>1223</v>
      </c>
      <c r="N724" t="s">
        <v>850</v>
      </c>
      <c r="O724">
        <v>8961618</v>
      </c>
      <c r="P724" t="s">
        <v>104</v>
      </c>
      <c r="Q724" t="s">
        <v>105</v>
      </c>
      <c r="R724" t="s">
        <v>26</v>
      </c>
    </row>
    <row r="725" spans="1:18" x14ac:dyDescent="0.3">
      <c r="A725">
        <v>808</v>
      </c>
      <c r="B725">
        <v>3804333843</v>
      </c>
      <c r="C725" s="1">
        <v>45303</v>
      </c>
      <c r="D725" s="1" t="str">
        <f>TEXT(Table1[[#This Row],[publishedAt]],"MMM")</f>
        <v>Jan</v>
      </c>
      <c r="E725" s="1" t="str">
        <f>TEXT(Table1[[#This Row],[publishedAt]],"YYY")</f>
        <v>2024</v>
      </c>
      <c r="F725" t="s">
        <v>1994</v>
      </c>
      <c r="G725" t="s">
        <v>1152</v>
      </c>
      <c r="H725" t="s">
        <v>18</v>
      </c>
      <c r="I725">
        <v>25</v>
      </c>
      <c r="J725" t="s">
        <v>1995</v>
      </c>
      <c r="K725" t="s">
        <v>20</v>
      </c>
      <c r="L725" t="s">
        <v>83</v>
      </c>
      <c r="M725" t="s">
        <v>1948</v>
      </c>
      <c r="N725" t="s">
        <v>1176</v>
      </c>
      <c r="O725">
        <v>71321041</v>
      </c>
      <c r="P725" t="s">
        <v>42</v>
      </c>
      <c r="Q725" t="s">
        <v>43</v>
      </c>
      <c r="R725" t="s">
        <v>26</v>
      </c>
    </row>
    <row r="726" spans="1:18" x14ac:dyDescent="0.3">
      <c r="A726">
        <v>809</v>
      </c>
      <c r="B726">
        <v>3686861861</v>
      </c>
      <c r="C726" s="1">
        <v>45083</v>
      </c>
      <c r="D726" s="1" t="str">
        <f>TEXT(Table1[[#This Row],[publishedAt]],"MMM")</f>
        <v>Jun</v>
      </c>
      <c r="E726" s="1" t="str">
        <f>TEXT(Table1[[#This Row],[publishedAt]],"YYY")</f>
        <v>2023</v>
      </c>
      <c r="F726" t="s">
        <v>1950</v>
      </c>
      <c r="G726" t="s">
        <v>1996</v>
      </c>
      <c r="H726" t="s">
        <v>383</v>
      </c>
      <c r="I726">
        <v>200</v>
      </c>
      <c r="J726" t="s">
        <v>1997</v>
      </c>
      <c r="K726" t="s">
        <v>20</v>
      </c>
      <c r="L726" t="s">
        <v>21</v>
      </c>
      <c r="M726" t="s">
        <v>217</v>
      </c>
      <c r="N726" t="s">
        <v>180</v>
      </c>
      <c r="O726">
        <v>81319971</v>
      </c>
      <c r="P726" t="s">
        <v>24</v>
      </c>
      <c r="Q726" t="s">
        <v>25</v>
      </c>
      <c r="R726" t="s">
        <v>44</v>
      </c>
    </row>
    <row r="727" spans="1:18" x14ac:dyDescent="0.3">
      <c r="A727">
        <v>810</v>
      </c>
      <c r="B727">
        <v>3809670323</v>
      </c>
      <c r="C727" s="1">
        <v>45315</v>
      </c>
      <c r="D727" s="1" t="str">
        <f>TEXT(Table1[[#This Row],[publishedAt]],"MMM")</f>
        <v>Jan</v>
      </c>
      <c r="E727" s="1" t="str">
        <f>TEXT(Table1[[#This Row],[publishedAt]],"YYY")</f>
        <v>2024</v>
      </c>
      <c r="F727" t="s">
        <v>1998</v>
      </c>
      <c r="G727" t="s">
        <v>1999</v>
      </c>
      <c r="H727" t="s">
        <v>38</v>
      </c>
      <c r="I727">
        <v>154</v>
      </c>
      <c r="J727" t="s">
        <v>2000</v>
      </c>
      <c r="K727" t="s">
        <v>20</v>
      </c>
      <c r="L727" t="s">
        <v>516</v>
      </c>
      <c r="M727" t="s">
        <v>1223</v>
      </c>
      <c r="N727" t="s">
        <v>41</v>
      </c>
      <c r="O727">
        <v>567872</v>
      </c>
      <c r="P727" t="s">
        <v>24</v>
      </c>
      <c r="Q727" t="s">
        <v>25</v>
      </c>
      <c r="R727" t="s">
        <v>44</v>
      </c>
    </row>
    <row r="728" spans="1:18" x14ac:dyDescent="0.3">
      <c r="A728">
        <v>811</v>
      </c>
      <c r="B728">
        <v>3812008945</v>
      </c>
      <c r="C728" s="1">
        <v>45317</v>
      </c>
      <c r="D728" s="1" t="str">
        <f>TEXT(Table1[[#This Row],[publishedAt]],"MMM")</f>
        <v>Jan</v>
      </c>
      <c r="E728" s="1" t="str">
        <f>TEXT(Table1[[#This Row],[publishedAt]],"YYY")</f>
        <v>2024</v>
      </c>
      <c r="F728" t="s">
        <v>2001</v>
      </c>
      <c r="G728" t="s">
        <v>838</v>
      </c>
      <c r="H728" t="s">
        <v>38</v>
      </c>
      <c r="I728">
        <v>55</v>
      </c>
      <c r="J728" t="s">
        <v>2002</v>
      </c>
      <c r="K728" t="s">
        <v>20</v>
      </c>
      <c r="L728" t="s">
        <v>83</v>
      </c>
      <c r="M728" t="s">
        <v>2003</v>
      </c>
      <c r="N728" t="s">
        <v>2004</v>
      </c>
      <c r="O728">
        <v>3069440</v>
      </c>
      <c r="P728" t="s">
        <v>2005</v>
      </c>
      <c r="Q728" t="s">
        <v>105</v>
      </c>
      <c r="R728" t="s">
        <v>44</v>
      </c>
    </row>
    <row r="729" spans="1:18" x14ac:dyDescent="0.3">
      <c r="A729">
        <v>812</v>
      </c>
      <c r="B729">
        <v>3813172154</v>
      </c>
      <c r="C729" s="1">
        <v>45321</v>
      </c>
      <c r="D729" s="1" t="str">
        <f>TEXT(Table1[[#This Row],[publishedAt]],"MMM")</f>
        <v>Jan</v>
      </c>
      <c r="E729" s="1" t="str">
        <f>TEXT(Table1[[#This Row],[publishedAt]],"YYY")</f>
        <v>2024</v>
      </c>
      <c r="F729" t="s">
        <v>2006</v>
      </c>
      <c r="G729" t="s">
        <v>2007</v>
      </c>
      <c r="H729" t="s">
        <v>231</v>
      </c>
      <c r="I729">
        <v>200</v>
      </c>
      <c r="J729" t="s">
        <v>2008</v>
      </c>
      <c r="K729" t="s">
        <v>20</v>
      </c>
      <c r="L729" t="s">
        <v>83</v>
      </c>
      <c r="M729" t="s">
        <v>1223</v>
      </c>
      <c r="N729" t="s">
        <v>2009</v>
      </c>
      <c r="O729">
        <v>13195556</v>
      </c>
      <c r="P729" t="s">
        <v>42</v>
      </c>
      <c r="Q729" t="s">
        <v>43</v>
      </c>
      <c r="R729" t="s">
        <v>44</v>
      </c>
    </row>
    <row r="730" spans="1:18" x14ac:dyDescent="0.3">
      <c r="A730">
        <v>813</v>
      </c>
      <c r="B730">
        <v>3813168827</v>
      </c>
      <c r="C730" s="1">
        <v>45321</v>
      </c>
      <c r="D730" s="1" t="str">
        <f>TEXT(Table1[[#This Row],[publishedAt]],"MMM")</f>
        <v>Jan</v>
      </c>
      <c r="E730" s="1" t="str">
        <f>TEXT(Table1[[#This Row],[publishedAt]],"YYY")</f>
        <v>2024</v>
      </c>
      <c r="F730" t="s">
        <v>1840</v>
      </c>
      <c r="G730" t="s">
        <v>1973</v>
      </c>
      <c r="H730" t="s">
        <v>231</v>
      </c>
      <c r="I730">
        <v>200</v>
      </c>
      <c r="J730" t="s">
        <v>2010</v>
      </c>
      <c r="K730" t="s">
        <v>20</v>
      </c>
      <c r="L730" t="s">
        <v>83</v>
      </c>
      <c r="M730" t="s">
        <v>1223</v>
      </c>
      <c r="N730" t="s">
        <v>85</v>
      </c>
      <c r="O730">
        <v>86694680</v>
      </c>
      <c r="P730" t="s">
        <v>24</v>
      </c>
      <c r="Q730" t="s">
        <v>25</v>
      </c>
      <c r="R730" t="s">
        <v>44</v>
      </c>
    </row>
    <row r="731" spans="1:18" x14ac:dyDescent="0.3">
      <c r="A731">
        <v>814</v>
      </c>
      <c r="B731">
        <v>3813176822</v>
      </c>
      <c r="C731" s="1">
        <v>45321</v>
      </c>
      <c r="D731" s="1" t="str">
        <f>TEXT(Table1[[#This Row],[publishedAt]],"MMM")</f>
        <v>Jan</v>
      </c>
      <c r="E731" s="1" t="str">
        <f>TEXT(Table1[[#This Row],[publishedAt]],"YYY")</f>
        <v>2024</v>
      </c>
      <c r="F731" t="s">
        <v>1950</v>
      </c>
      <c r="G731" t="s">
        <v>2011</v>
      </c>
      <c r="H731" t="s">
        <v>231</v>
      </c>
      <c r="I731">
        <v>200</v>
      </c>
      <c r="J731" t="s">
        <v>2012</v>
      </c>
      <c r="K731" t="s">
        <v>20</v>
      </c>
      <c r="L731" t="s">
        <v>21</v>
      </c>
      <c r="M731" t="s">
        <v>217</v>
      </c>
      <c r="N731" t="s">
        <v>180</v>
      </c>
      <c r="O731">
        <v>82128691</v>
      </c>
      <c r="P731" t="s">
        <v>95</v>
      </c>
      <c r="Q731" t="s">
        <v>96</v>
      </c>
      <c r="R731" t="s">
        <v>44</v>
      </c>
    </row>
    <row r="732" spans="1:18" x14ac:dyDescent="0.3">
      <c r="A732">
        <v>815</v>
      </c>
      <c r="B732">
        <v>3815685059</v>
      </c>
      <c r="C732" s="1">
        <v>45083</v>
      </c>
      <c r="D732" s="1" t="str">
        <f>TEXT(Table1[[#This Row],[publishedAt]],"MMM")</f>
        <v>Jun</v>
      </c>
      <c r="E732" s="1" t="str">
        <f>TEXT(Table1[[#This Row],[publishedAt]],"YYY")</f>
        <v>2023</v>
      </c>
      <c r="F732" t="s">
        <v>1950</v>
      </c>
      <c r="G732" t="s">
        <v>2013</v>
      </c>
      <c r="H732" t="s">
        <v>223</v>
      </c>
      <c r="I732">
        <v>174</v>
      </c>
      <c r="J732" t="s">
        <v>2014</v>
      </c>
      <c r="K732" t="s">
        <v>20</v>
      </c>
      <c r="L732" t="s">
        <v>21</v>
      </c>
      <c r="M732" t="s">
        <v>217</v>
      </c>
      <c r="N732" t="s">
        <v>180</v>
      </c>
      <c r="O732">
        <v>34678304</v>
      </c>
      <c r="P732" t="s">
        <v>24</v>
      </c>
      <c r="Q732" t="s">
        <v>25</v>
      </c>
      <c r="R732" t="s">
        <v>44</v>
      </c>
    </row>
    <row r="733" spans="1:18" x14ac:dyDescent="0.3">
      <c r="A733">
        <v>816</v>
      </c>
      <c r="B733">
        <v>3816341618</v>
      </c>
      <c r="C733" s="1">
        <v>45321</v>
      </c>
      <c r="D733" s="1" t="str">
        <f>TEXT(Table1[[#This Row],[publishedAt]],"MMM")</f>
        <v>Jan</v>
      </c>
      <c r="E733" s="1" t="str">
        <f>TEXT(Table1[[#This Row],[publishedAt]],"YYY")</f>
        <v>2024</v>
      </c>
      <c r="F733" t="s">
        <v>2015</v>
      </c>
      <c r="G733" t="s">
        <v>2016</v>
      </c>
      <c r="H733" t="s">
        <v>231</v>
      </c>
      <c r="I733">
        <v>200</v>
      </c>
      <c r="J733" t="s">
        <v>2017</v>
      </c>
      <c r="K733" t="s">
        <v>20</v>
      </c>
      <c r="L733" t="s">
        <v>89</v>
      </c>
      <c r="M733" t="s">
        <v>2018</v>
      </c>
      <c r="N733" t="s">
        <v>2019</v>
      </c>
      <c r="O733">
        <v>1531427</v>
      </c>
      <c r="P733" t="s">
        <v>104</v>
      </c>
      <c r="Q733" t="s">
        <v>105</v>
      </c>
      <c r="R733" t="s">
        <v>44</v>
      </c>
    </row>
    <row r="734" spans="1:18" x14ac:dyDescent="0.3">
      <c r="A734">
        <v>817</v>
      </c>
      <c r="B734">
        <v>3819771950</v>
      </c>
      <c r="C734" s="1">
        <v>45323</v>
      </c>
      <c r="D734" s="1" t="str">
        <f>TEXT(Table1[[#This Row],[publishedAt]],"MMM")</f>
        <v>Feb</v>
      </c>
      <c r="E734" s="1" t="str">
        <f>TEXT(Table1[[#This Row],[publishedAt]],"YYY")</f>
        <v>2024</v>
      </c>
      <c r="F734" t="s">
        <v>2020</v>
      </c>
      <c r="G734" t="s">
        <v>2021</v>
      </c>
      <c r="H734" t="s">
        <v>146</v>
      </c>
      <c r="I734">
        <v>200</v>
      </c>
      <c r="J734" t="s">
        <v>2022</v>
      </c>
      <c r="K734" t="s">
        <v>20</v>
      </c>
      <c r="L734" t="s">
        <v>83</v>
      </c>
      <c r="M734" t="s">
        <v>1223</v>
      </c>
      <c r="N734" t="s">
        <v>94</v>
      </c>
      <c r="O734">
        <v>35717039</v>
      </c>
      <c r="P734" t="s">
        <v>24</v>
      </c>
      <c r="Q734" t="s">
        <v>25</v>
      </c>
      <c r="R734" t="s">
        <v>44</v>
      </c>
    </row>
    <row r="735" spans="1:18" x14ac:dyDescent="0.3">
      <c r="A735">
        <v>818</v>
      </c>
      <c r="B735">
        <v>3813061892</v>
      </c>
      <c r="C735" s="1">
        <v>45320</v>
      </c>
      <c r="D735" s="1" t="str">
        <f>TEXT(Table1[[#This Row],[publishedAt]],"MMM")</f>
        <v>Jan</v>
      </c>
      <c r="E735" s="1" t="str">
        <f>TEXT(Table1[[#This Row],[publishedAt]],"YYY")</f>
        <v>2024</v>
      </c>
      <c r="F735" t="s">
        <v>2023</v>
      </c>
      <c r="G735" t="s">
        <v>1152</v>
      </c>
      <c r="H735" t="s">
        <v>102</v>
      </c>
      <c r="I735">
        <v>200</v>
      </c>
      <c r="J735" t="s">
        <v>2024</v>
      </c>
      <c r="K735" t="s">
        <v>20</v>
      </c>
      <c r="L735" t="s">
        <v>83</v>
      </c>
      <c r="M735" t="s">
        <v>1223</v>
      </c>
      <c r="N735" t="s">
        <v>271</v>
      </c>
      <c r="O735">
        <v>71321041</v>
      </c>
      <c r="P735" t="s">
        <v>42</v>
      </c>
      <c r="Q735" t="s">
        <v>43</v>
      </c>
      <c r="R735" t="s">
        <v>44</v>
      </c>
    </row>
    <row r="736" spans="1:18" x14ac:dyDescent="0.3">
      <c r="A736">
        <v>819</v>
      </c>
      <c r="B736">
        <v>3809393255</v>
      </c>
      <c r="C736" s="1">
        <v>45309</v>
      </c>
      <c r="D736" s="1" t="str">
        <f>TEXT(Table1[[#This Row],[publishedAt]],"MMM")</f>
        <v>Jan</v>
      </c>
      <c r="E736" s="1" t="str">
        <f>TEXT(Table1[[#This Row],[publishedAt]],"YYY")</f>
        <v>2024</v>
      </c>
      <c r="F736" t="s">
        <v>2025</v>
      </c>
      <c r="G736" t="s">
        <v>2026</v>
      </c>
      <c r="H736" t="s">
        <v>45</v>
      </c>
      <c r="I736">
        <v>200</v>
      </c>
      <c r="J736" t="s">
        <v>2027</v>
      </c>
      <c r="K736" t="s">
        <v>20</v>
      </c>
      <c r="L736" t="s">
        <v>89</v>
      </c>
      <c r="M736" t="s">
        <v>1223</v>
      </c>
      <c r="N736" t="s">
        <v>1793</v>
      </c>
      <c r="O736">
        <v>23213</v>
      </c>
      <c r="P736" t="s">
        <v>95</v>
      </c>
      <c r="Q736" t="s">
        <v>96</v>
      </c>
      <c r="R736" t="s">
        <v>26</v>
      </c>
    </row>
    <row r="737" spans="1:18" x14ac:dyDescent="0.3">
      <c r="A737">
        <v>820</v>
      </c>
      <c r="B737">
        <v>3818190182</v>
      </c>
      <c r="C737" s="1">
        <v>45323</v>
      </c>
      <c r="D737" s="1" t="str">
        <f>TEXT(Table1[[#This Row],[publishedAt]],"MMM")</f>
        <v>Feb</v>
      </c>
      <c r="E737" s="1" t="str">
        <f>TEXT(Table1[[#This Row],[publishedAt]],"YYY")</f>
        <v>2024</v>
      </c>
      <c r="F737" t="s">
        <v>2028</v>
      </c>
      <c r="G737" t="s">
        <v>360</v>
      </c>
      <c r="H737" t="s">
        <v>146</v>
      </c>
      <c r="I737">
        <v>135</v>
      </c>
      <c r="J737" t="s">
        <v>2029</v>
      </c>
      <c r="K737" t="s">
        <v>20</v>
      </c>
      <c r="L737" t="s">
        <v>83</v>
      </c>
      <c r="M737" t="s">
        <v>2030</v>
      </c>
      <c r="N737" t="s">
        <v>85</v>
      </c>
      <c r="O737">
        <v>210064</v>
      </c>
      <c r="P737" t="s">
        <v>95</v>
      </c>
      <c r="Q737" t="s">
        <v>96</v>
      </c>
      <c r="R737" t="s">
        <v>44</v>
      </c>
    </row>
    <row r="738" spans="1:18" x14ac:dyDescent="0.3">
      <c r="A738">
        <v>821</v>
      </c>
      <c r="B738">
        <v>3815638696</v>
      </c>
      <c r="C738" s="1">
        <v>45083</v>
      </c>
      <c r="D738" s="1" t="str">
        <f>TEXT(Table1[[#This Row],[publishedAt]],"MMM")</f>
        <v>Jun</v>
      </c>
      <c r="E738" s="1" t="str">
        <f>TEXT(Table1[[#This Row],[publishedAt]],"YYY")</f>
        <v>2023</v>
      </c>
      <c r="F738" t="s">
        <v>1950</v>
      </c>
      <c r="G738" t="s">
        <v>2031</v>
      </c>
      <c r="H738" t="s">
        <v>478</v>
      </c>
      <c r="I738">
        <v>53</v>
      </c>
      <c r="J738" t="s">
        <v>2032</v>
      </c>
      <c r="K738" t="s">
        <v>20</v>
      </c>
      <c r="L738" t="s">
        <v>21</v>
      </c>
      <c r="M738" t="s">
        <v>217</v>
      </c>
      <c r="N738" t="s">
        <v>180</v>
      </c>
      <c r="O738">
        <v>73788314</v>
      </c>
      <c r="P738" t="s">
        <v>2033</v>
      </c>
      <c r="Q738" t="s">
        <v>96</v>
      </c>
      <c r="R738" t="s">
        <v>44</v>
      </c>
    </row>
    <row r="739" spans="1:18" x14ac:dyDescent="0.3">
      <c r="A739">
        <v>822</v>
      </c>
      <c r="B739">
        <v>3793313337</v>
      </c>
      <c r="C739" s="1">
        <v>45306</v>
      </c>
      <c r="D739" s="1" t="str">
        <f>TEXT(Table1[[#This Row],[publishedAt]],"MMM")</f>
        <v>Jan</v>
      </c>
      <c r="E739" s="1" t="str">
        <f>TEXT(Table1[[#This Row],[publishedAt]],"YYY")</f>
        <v>2024</v>
      </c>
      <c r="F739" t="s">
        <v>2034</v>
      </c>
      <c r="G739" t="s">
        <v>2035</v>
      </c>
      <c r="H739" t="s">
        <v>45</v>
      </c>
      <c r="I739">
        <v>200</v>
      </c>
      <c r="J739" t="s">
        <v>2036</v>
      </c>
      <c r="K739" t="s">
        <v>20</v>
      </c>
      <c r="L739" t="s">
        <v>83</v>
      </c>
      <c r="M739" t="s">
        <v>1223</v>
      </c>
      <c r="N739" t="s">
        <v>94</v>
      </c>
      <c r="O739">
        <v>224232</v>
      </c>
      <c r="P739" t="s">
        <v>24</v>
      </c>
      <c r="Q739" t="s">
        <v>25</v>
      </c>
      <c r="R739" t="s">
        <v>26</v>
      </c>
    </row>
    <row r="740" spans="1:18" x14ac:dyDescent="0.3">
      <c r="A740">
        <v>825</v>
      </c>
      <c r="B740">
        <v>3817657511</v>
      </c>
      <c r="C740" s="1">
        <v>45322</v>
      </c>
      <c r="D740" s="1" t="str">
        <f>TEXT(Table1[[#This Row],[publishedAt]],"MMM")</f>
        <v>Jan</v>
      </c>
      <c r="E740" s="1" t="str">
        <f>TEXT(Table1[[#This Row],[publishedAt]],"YYY")</f>
        <v>2024</v>
      </c>
      <c r="F740" t="s">
        <v>1950</v>
      </c>
      <c r="G740" t="s">
        <v>2037</v>
      </c>
      <c r="H740" t="s">
        <v>209</v>
      </c>
      <c r="I740">
        <v>200</v>
      </c>
      <c r="J740" t="s">
        <v>2038</v>
      </c>
      <c r="K740" t="s">
        <v>20</v>
      </c>
      <c r="L740" t="s">
        <v>21</v>
      </c>
      <c r="M740" t="s">
        <v>217</v>
      </c>
      <c r="N740" t="s">
        <v>180</v>
      </c>
      <c r="O740">
        <v>99942222</v>
      </c>
      <c r="P740" t="s">
        <v>161</v>
      </c>
      <c r="Q740" t="s">
        <v>105</v>
      </c>
      <c r="R740" t="s">
        <v>44</v>
      </c>
    </row>
    <row r="741" spans="1:18" x14ac:dyDescent="0.3">
      <c r="A741">
        <v>826</v>
      </c>
      <c r="B741">
        <v>3820016510</v>
      </c>
      <c r="C741" s="1">
        <v>45323</v>
      </c>
      <c r="D741" s="1" t="str">
        <f>TEXT(Table1[[#This Row],[publishedAt]],"MMM")</f>
        <v>Feb</v>
      </c>
      <c r="E741" s="1" t="str">
        <f>TEXT(Table1[[#This Row],[publishedAt]],"YYY")</f>
        <v>2024</v>
      </c>
      <c r="F741" t="s">
        <v>2039</v>
      </c>
      <c r="G741" t="s">
        <v>2040</v>
      </c>
      <c r="H741" t="s">
        <v>146</v>
      </c>
      <c r="I741">
        <v>200</v>
      </c>
      <c r="J741" t="s">
        <v>2041</v>
      </c>
      <c r="K741" t="s">
        <v>20</v>
      </c>
      <c r="L741" t="s">
        <v>516</v>
      </c>
      <c r="M741" t="s">
        <v>2042</v>
      </c>
      <c r="N741" t="s">
        <v>2043</v>
      </c>
      <c r="O741">
        <v>74734646</v>
      </c>
      <c r="P741" t="s">
        <v>183</v>
      </c>
      <c r="Q741" t="s">
        <v>25</v>
      </c>
      <c r="R741" t="s">
        <v>44</v>
      </c>
    </row>
    <row r="742" spans="1:18" x14ac:dyDescent="0.3">
      <c r="A742">
        <v>827</v>
      </c>
      <c r="B742">
        <v>3813167352</v>
      </c>
      <c r="C742" s="1">
        <v>45321</v>
      </c>
      <c r="D742" s="1" t="str">
        <f>TEXT(Table1[[#This Row],[publishedAt]],"MMM")</f>
        <v>Jan</v>
      </c>
      <c r="E742" s="1" t="str">
        <f>TEXT(Table1[[#This Row],[publishedAt]],"YYY")</f>
        <v>2024</v>
      </c>
      <c r="F742" t="s">
        <v>1878</v>
      </c>
      <c r="G742" t="s">
        <v>1266</v>
      </c>
      <c r="H742" t="s">
        <v>231</v>
      </c>
      <c r="I742">
        <v>200</v>
      </c>
      <c r="J742" t="s">
        <v>2044</v>
      </c>
      <c r="K742" t="s">
        <v>20</v>
      </c>
      <c r="L742" t="s">
        <v>83</v>
      </c>
      <c r="M742" t="s">
        <v>1223</v>
      </c>
      <c r="N742" t="s">
        <v>2045</v>
      </c>
      <c r="O742">
        <v>434636</v>
      </c>
      <c r="P742" t="s">
        <v>95</v>
      </c>
      <c r="Q742" t="s">
        <v>96</v>
      </c>
      <c r="R742" t="s">
        <v>44</v>
      </c>
    </row>
    <row r="743" spans="1:18" x14ac:dyDescent="0.3">
      <c r="A743">
        <v>828</v>
      </c>
      <c r="B743">
        <v>3809415600</v>
      </c>
      <c r="C743" s="1">
        <v>45310</v>
      </c>
      <c r="D743" s="1" t="str">
        <f>TEXT(Table1[[#This Row],[publishedAt]],"MMM")</f>
        <v>Jan</v>
      </c>
      <c r="E743" s="1" t="str">
        <f>TEXT(Table1[[#This Row],[publishedAt]],"YYY")</f>
        <v>2024</v>
      </c>
      <c r="F743" t="s">
        <v>2046</v>
      </c>
      <c r="G743" t="s">
        <v>2047</v>
      </c>
      <c r="H743" t="s">
        <v>45</v>
      </c>
      <c r="I743">
        <v>140</v>
      </c>
      <c r="J743" t="s">
        <v>2048</v>
      </c>
      <c r="K743" t="s">
        <v>20</v>
      </c>
      <c r="L743" t="s">
        <v>83</v>
      </c>
      <c r="M743" t="s">
        <v>1223</v>
      </c>
      <c r="N743" t="s">
        <v>708</v>
      </c>
      <c r="O743">
        <v>26500</v>
      </c>
      <c r="P743" t="s">
        <v>24</v>
      </c>
      <c r="Q743" t="s">
        <v>25</v>
      </c>
      <c r="R743" t="s">
        <v>26</v>
      </c>
    </row>
    <row r="744" spans="1:18" x14ac:dyDescent="0.3">
      <c r="A744">
        <v>829</v>
      </c>
      <c r="B744">
        <v>3815202596</v>
      </c>
      <c r="C744" s="1">
        <v>45323</v>
      </c>
      <c r="D744" s="1" t="str">
        <f>TEXT(Table1[[#This Row],[publishedAt]],"MMM")</f>
        <v>Feb</v>
      </c>
      <c r="E744" s="1" t="str">
        <f>TEXT(Table1[[#This Row],[publishedAt]],"YYY")</f>
        <v>2024</v>
      </c>
      <c r="F744" t="s">
        <v>1878</v>
      </c>
      <c r="G744" t="s">
        <v>1973</v>
      </c>
      <c r="H744" t="s">
        <v>146</v>
      </c>
      <c r="I744">
        <v>107</v>
      </c>
      <c r="J744" t="s">
        <v>2049</v>
      </c>
      <c r="K744" t="s">
        <v>20</v>
      </c>
      <c r="L744" t="s">
        <v>89</v>
      </c>
      <c r="M744" t="s">
        <v>1223</v>
      </c>
      <c r="N744" t="s">
        <v>85</v>
      </c>
      <c r="O744">
        <v>86694680</v>
      </c>
      <c r="P744" t="s">
        <v>1215</v>
      </c>
      <c r="Q744" t="s">
        <v>311</v>
      </c>
      <c r="R744" t="s">
        <v>44</v>
      </c>
    </row>
    <row r="745" spans="1:18" x14ac:dyDescent="0.3">
      <c r="A745">
        <v>830</v>
      </c>
      <c r="B745">
        <v>3798104992</v>
      </c>
      <c r="C745" s="1">
        <v>45300</v>
      </c>
      <c r="D745" s="1" t="str">
        <f>TEXT(Table1[[#This Row],[publishedAt]],"MMM")</f>
        <v>Jan</v>
      </c>
      <c r="E745" s="1" t="str">
        <f>TEXT(Table1[[#This Row],[publishedAt]],"YYY")</f>
        <v>2024</v>
      </c>
      <c r="F745" t="s">
        <v>2050</v>
      </c>
      <c r="G745" t="s">
        <v>2051</v>
      </c>
      <c r="H745" t="s">
        <v>18</v>
      </c>
      <c r="I745">
        <v>200</v>
      </c>
      <c r="J745" t="s">
        <v>2052</v>
      </c>
      <c r="K745" t="s">
        <v>20</v>
      </c>
      <c r="L745" t="s">
        <v>83</v>
      </c>
      <c r="M745" t="s">
        <v>1223</v>
      </c>
      <c r="N745" t="s">
        <v>85</v>
      </c>
      <c r="O745">
        <v>1995</v>
      </c>
      <c r="P745" t="s">
        <v>24</v>
      </c>
      <c r="Q745" t="s">
        <v>25</v>
      </c>
      <c r="R745" t="s">
        <v>26</v>
      </c>
    </row>
    <row r="746" spans="1:18" x14ac:dyDescent="0.3">
      <c r="A746">
        <v>831</v>
      </c>
      <c r="B746">
        <v>3814236141</v>
      </c>
      <c r="C746" s="1">
        <v>45322</v>
      </c>
      <c r="D746" s="1" t="str">
        <f>TEXT(Table1[[#This Row],[publishedAt]],"MMM")</f>
        <v>Jan</v>
      </c>
      <c r="E746" s="1" t="str">
        <f>TEXT(Table1[[#This Row],[publishedAt]],"YYY")</f>
        <v>2024</v>
      </c>
      <c r="F746" t="s">
        <v>1950</v>
      </c>
      <c r="G746" t="s">
        <v>2053</v>
      </c>
      <c r="H746" t="s">
        <v>209</v>
      </c>
      <c r="I746">
        <v>55</v>
      </c>
      <c r="J746" t="s">
        <v>2054</v>
      </c>
      <c r="K746" t="s">
        <v>20</v>
      </c>
      <c r="L746" t="s">
        <v>21</v>
      </c>
      <c r="M746" t="s">
        <v>217</v>
      </c>
      <c r="N746" t="s">
        <v>180</v>
      </c>
      <c r="O746">
        <v>28716614</v>
      </c>
      <c r="P746" t="s">
        <v>2055</v>
      </c>
      <c r="Q746" t="s">
        <v>813</v>
      </c>
      <c r="R746" t="s">
        <v>44</v>
      </c>
    </row>
    <row r="747" spans="1:18" x14ac:dyDescent="0.3">
      <c r="A747">
        <v>832</v>
      </c>
      <c r="B747">
        <v>3817381203</v>
      </c>
      <c r="C747" s="1">
        <v>45083</v>
      </c>
      <c r="D747" s="1" t="str">
        <f>TEXT(Table1[[#This Row],[publishedAt]],"MMM")</f>
        <v>Jun</v>
      </c>
      <c r="E747" s="1" t="str">
        <f>TEXT(Table1[[#This Row],[publishedAt]],"YYY")</f>
        <v>2023</v>
      </c>
      <c r="F747" t="s">
        <v>1950</v>
      </c>
      <c r="G747" t="s">
        <v>2056</v>
      </c>
      <c r="H747" t="s">
        <v>113</v>
      </c>
      <c r="I747">
        <v>89</v>
      </c>
      <c r="J747" t="s">
        <v>2057</v>
      </c>
      <c r="K747" t="s">
        <v>20</v>
      </c>
      <c r="L747" t="s">
        <v>21</v>
      </c>
      <c r="M747" t="s">
        <v>217</v>
      </c>
      <c r="N747" t="s">
        <v>180</v>
      </c>
      <c r="O747">
        <v>78312720</v>
      </c>
      <c r="P747" t="s">
        <v>351</v>
      </c>
      <c r="Q747" t="s">
        <v>311</v>
      </c>
      <c r="R747" t="s">
        <v>44</v>
      </c>
    </row>
    <row r="748" spans="1:18" x14ac:dyDescent="0.3">
      <c r="A748">
        <v>833</v>
      </c>
      <c r="B748">
        <v>3797058183</v>
      </c>
      <c r="C748" s="1">
        <v>45321</v>
      </c>
      <c r="D748" s="1" t="str">
        <f>TEXT(Table1[[#This Row],[publishedAt]],"MMM")</f>
        <v>Jan</v>
      </c>
      <c r="E748" s="1" t="str">
        <f>TEXT(Table1[[#This Row],[publishedAt]],"YYY")</f>
        <v>2024</v>
      </c>
      <c r="F748" t="s">
        <v>1851</v>
      </c>
      <c r="G748" t="s">
        <v>1038</v>
      </c>
      <c r="H748" t="s">
        <v>231</v>
      </c>
      <c r="I748">
        <v>200</v>
      </c>
      <c r="J748" t="s">
        <v>2058</v>
      </c>
      <c r="K748" t="s">
        <v>20</v>
      </c>
      <c r="L748" t="s">
        <v>83</v>
      </c>
      <c r="M748" t="s">
        <v>1223</v>
      </c>
      <c r="N748" t="s">
        <v>850</v>
      </c>
      <c r="O748">
        <v>3012255</v>
      </c>
      <c r="P748" t="s">
        <v>42</v>
      </c>
      <c r="Q748" t="s">
        <v>43</v>
      </c>
      <c r="R748" t="s">
        <v>44</v>
      </c>
    </row>
    <row r="749" spans="1:18" x14ac:dyDescent="0.3">
      <c r="A749">
        <v>834</v>
      </c>
      <c r="B749">
        <v>3813059291</v>
      </c>
      <c r="C749" s="1">
        <v>45320</v>
      </c>
      <c r="D749" s="1" t="str">
        <f>TEXT(Table1[[#This Row],[publishedAt]],"MMM")</f>
        <v>Jan</v>
      </c>
      <c r="E749" s="1" t="str">
        <f>TEXT(Table1[[#This Row],[publishedAt]],"YYY")</f>
        <v>2024</v>
      </c>
      <c r="F749" t="s">
        <v>1950</v>
      </c>
      <c r="G749" t="s">
        <v>1768</v>
      </c>
      <c r="H749" t="s">
        <v>102</v>
      </c>
      <c r="I749">
        <v>200</v>
      </c>
      <c r="J749" t="s">
        <v>2059</v>
      </c>
      <c r="K749" t="s">
        <v>20</v>
      </c>
      <c r="L749" t="s">
        <v>89</v>
      </c>
      <c r="M749" t="s">
        <v>1948</v>
      </c>
      <c r="N749" t="s">
        <v>2060</v>
      </c>
      <c r="O749">
        <v>6279</v>
      </c>
      <c r="P749" t="s">
        <v>135</v>
      </c>
      <c r="Q749" t="s">
        <v>136</v>
      </c>
      <c r="R749" t="s">
        <v>44</v>
      </c>
    </row>
    <row r="750" spans="1:18" x14ac:dyDescent="0.3">
      <c r="A750">
        <v>835</v>
      </c>
      <c r="B750">
        <v>3812099017</v>
      </c>
      <c r="C750" s="1">
        <v>45318</v>
      </c>
      <c r="D750" s="1" t="str">
        <f>TEXT(Table1[[#This Row],[publishedAt]],"MMM")</f>
        <v>Jan</v>
      </c>
      <c r="E750" s="1" t="str">
        <f>TEXT(Table1[[#This Row],[publishedAt]],"YYY")</f>
        <v>2024</v>
      </c>
      <c r="F750" t="s">
        <v>2061</v>
      </c>
      <c r="G750" t="s">
        <v>641</v>
      </c>
      <c r="H750" t="s">
        <v>38</v>
      </c>
      <c r="I750">
        <v>200</v>
      </c>
      <c r="J750" t="s">
        <v>2062</v>
      </c>
      <c r="K750" t="s">
        <v>20</v>
      </c>
      <c r="L750" t="s">
        <v>83</v>
      </c>
      <c r="M750" t="s">
        <v>1223</v>
      </c>
      <c r="N750" t="s">
        <v>180</v>
      </c>
      <c r="O750">
        <v>40662386</v>
      </c>
      <c r="P750" t="s">
        <v>130</v>
      </c>
      <c r="Q750" t="s">
        <v>25</v>
      </c>
      <c r="R750" t="s">
        <v>44</v>
      </c>
    </row>
    <row r="751" spans="1:18" x14ac:dyDescent="0.3">
      <c r="A751">
        <v>836</v>
      </c>
      <c r="B751">
        <v>3814781791</v>
      </c>
      <c r="C751" s="1">
        <v>45323</v>
      </c>
      <c r="D751" s="1" t="str">
        <f>TEXT(Table1[[#This Row],[publishedAt]],"MMM")</f>
        <v>Feb</v>
      </c>
      <c r="E751" s="1" t="str">
        <f>TEXT(Table1[[#This Row],[publishedAt]],"YYY")</f>
        <v>2024</v>
      </c>
      <c r="F751" t="s">
        <v>1878</v>
      </c>
      <c r="G751" t="s">
        <v>2063</v>
      </c>
      <c r="H751" t="s">
        <v>146</v>
      </c>
      <c r="I751">
        <v>200</v>
      </c>
      <c r="J751" t="s">
        <v>2064</v>
      </c>
      <c r="K751" t="s">
        <v>20</v>
      </c>
      <c r="L751" t="s">
        <v>83</v>
      </c>
      <c r="M751" t="s">
        <v>1223</v>
      </c>
      <c r="N751" t="s">
        <v>2065</v>
      </c>
      <c r="O751">
        <v>19193939</v>
      </c>
      <c r="P751" t="s">
        <v>24</v>
      </c>
      <c r="Q751" t="s">
        <v>25</v>
      </c>
      <c r="R751" t="s">
        <v>44</v>
      </c>
    </row>
    <row r="752" spans="1:18" x14ac:dyDescent="0.3">
      <c r="A752">
        <v>837</v>
      </c>
      <c r="B752">
        <v>3808285972</v>
      </c>
      <c r="C752" s="1">
        <v>45321</v>
      </c>
      <c r="D752" s="1" t="str">
        <f>TEXT(Table1[[#This Row],[publishedAt]],"MMM")</f>
        <v>Jan</v>
      </c>
      <c r="E752" s="1" t="str">
        <f>TEXT(Table1[[#This Row],[publishedAt]],"YYY")</f>
        <v>2024</v>
      </c>
      <c r="F752" t="s">
        <v>2066</v>
      </c>
      <c r="G752" t="s">
        <v>1953</v>
      </c>
      <c r="H752" t="s">
        <v>231</v>
      </c>
      <c r="I752">
        <v>138</v>
      </c>
      <c r="J752" t="s">
        <v>2067</v>
      </c>
      <c r="K752" t="s">
        <v>20</v>
      </c>
      <c r="L752" t="s">
        <v>40</v>
      </c>
      <c r="M752" t="s">
        <v>1955</v>
      </c>
      <c r="N752" t="s">
        <v>189</v>
      </c>
      <c r="O752">
        <v>1399</v>
      </c>
      <c r="P752" t="s">
        <v>24</v>
      </c>
      <c r="Q752" t="s">
        <v>25</v>
      </c>
      <c r="R752" t="s">
        <v>44</v>
      </c>
    </row>
    <row r="753" spans="1:18" x14ac:dyDescent="0.3">
      <c r="A753">
        <v>838</v>
      </c>
      <c r="B753">
        <v>3816128486</v>
      </c>
      <c r="C753" s="1">
        <v>45083</v>
      </c>
      <c r="D753" s="1" t="str">
        <f>TEXT(Table1[[#This Row],[publishedAt]],"MMM")</f>
        <v>Jun</v>
      </c>
      <c r="E753" s="1" t="str">
        <f>TEXT(Table1[[#This Row],[publishedAt]],"YYY")</f>
        <v>2023</v>
      </c>
      <c r="F753" t="s">
        <v>1950</v>
      </c>
      <c r="G753" t="s">
        <v>2068</v>
      </c>
      <c r="H753" t="s">
        <v>1970</v>
      </c>
      <c r="I753">
        <v>25</v>
      </c>
      <c r="J753" t="s">
        <v>2069</v>
      </c>
      <c r="K753" t="s">
        <v>20</v>
      </c>
      <c r="L753" t="s">
        <v>21</v>
      </c>
      <c r="M753" t="s">
        <v>217</v>
      </c>
      <c r="N753" t="s">
        <v>180</v>
      </c>
      <c r="O753">
        <v>83990547</v>
      </c>
      <c r="P753" t="s">
        <v>310</v>
      </c>
      <c r="Q753" t="s">
        <v>311</v>
      </c>
      <c r="R753" t="s">
        <v>44</v>
      </c>
    </row>
    <row r="754" spans="1:18" x14ac:dyDescent="0.3">
      <c r="A754">
        <v>839</v>
      </c>
      <c r="B754">
        <v>3813054888</v>
      </c>
      <c r="C754" s="1">
        <v>45320</v>
      </c>
      <c r="D754" s="1" t="str">
        <f>TEXT(Table1[[#This Row],[publishedAt]],"MMM")</f>
        <v>Jan</v>
      </c>
      <c r="E754" s="1" t="str">
        <f>TEXT(Table1[[#This Row],[publishedAt]],"YYY")</f>
        <v>2024</v>
      </c>
      <c r="F754" t="s">
        <v>1878</v>
      </c>
      <c r="G754" t="s">
        <v>2070</v>
      </c>
      <c r="H754" t="s">
        <v>102</v>
      </c>
      <c r="I754">
        <v>200</v>
      </c>
      <c r="J754" t="s">
        <v>2071</v>
      </c>
      <c r="K754" t="s">
        <v>20</v>
      </c>
      <c r="L754" t="s">
        <v>83</v>
      </c>
      <c r="M754" t="s">
        <v>2072</v>
      </c>
      <c r="N754" t="s">
        <v>2073</v>
      </c>
      <c r="O754">
        <v>900079</v>
      </c>
      <c r="P754" t="s">
        <v>42</v>
      </c>
      <c r="Q754" t="s">
        <v>43</v>
      </c>
      <c r="R754" t="s">
        <v>44</v>
      </c>
    </row>
    <row r="755" spans="1:18" x14ac:dyDescent="0.3">
      <c r="A755">
        <v>840</v>
      </c>
      <c r="B755">
        <v>3798270083</v>
      </c>
      <c r="C755" s="1">
        <v>45294</v>
      </c>
      <c r="D755" s="1" t="str">
        <f>TEXT(Table1[[#This Row],[publishedAt]],"MMM")</f>
        <v>Jan</v>
      </c>
      <c r="E755" s="1" t="str">
        <f>TEXT(Table1[[#This Row],[publishedAt]],"YYY")</f>
        <v>2024</v>
      </c>
      <c r="F755" t="s">
        <v>2020</v>
      </c>
      <c r="G755" t="s">
        <v>2074</v>
      </c>
      <c r="H755" t="s">
        <v>31</v>
      </c>
      <c r="I755">
        <v>200</v>
      </c>
      <c r="J755" t="s">
        <v>2075</v>
      </c>
      <c r="K755" t="s">
        <v>20</v>
      </c>
      <c r="L755" t="s">
        <v>83</v>
      </c>
      <c r="M755" t="s">
        <v>1223</v>
      </c>
      <c r="N755" t="s">
        <v>94</v>
      </c>
      <c r="O755">
        <v>9408580</v>
      </c>
      <c r="P755" t="s">
        <v>47</v>
      </c>
      <c r="Q755" t="s">
        <v>48</v>
      </c>
      <c r="R755" t="s">
        <v>26</v>
      </c>
    </row>
    <row r="756" spans="1:18" x14ac:dyDescent="0.3">
      <c r="A756">
        <v>841</v>
      </c>
      <c r="B756">
        <v>3811712214</v>
      </c>
      <c r="C756" s="1">
        <v>45314</v>
      </c>
      <c r="D756" s="1" t="str">
        <f>TEXT(Table1[[#This Row],[publishedAt]],"MMM")</f>
        <v>Jan</v>
      </c>
      <c r="E756" s="1" t="str">
        <f>TEXT(Table1[[#This Row],[publishedAt]],"YYY")</f>
        <v>2024</v>
      </c>
      <c r="F756" t="s">
        <v>1868</v>
      </c>
      <c r="G756" t="s">
        <v>2076</v>
      </c>
      <c r="H756" t="s">
        <v>38</v>
      </c>
      <c r="I756">
        <v>200</v>
      </c>
      <c r="J756" t="s">
        <v>2077</v>
      </c>
      <c r="K756" t="s">
        <v>20</v>
      </c>
      <c r="L756" t="s">
        <v>83</v>
      </c>
      <c r="M756" t="s">
        <v>1223</v>
      </c>
      <c r="N756" t="s">
        <v>2078</v>
      </c>
      <c r="O756">
        <v>95443</v>
      </c>
      <c r="P756" t="s">
        <v>130</v>
      </c>
      <c r="Q756" t="s">
        <v>25</v>
      </c>
      <c r="R756" t="s">
        <v>44</v>
      </c>
    </row>
    <row r="757" spans="1:18" x14ac:dyDescent="0.3">
      <c r="A757">
        <v>842</v>
      </c>
      <c r="B757">
        <v>3781325696</v>
      </c>
      <c r="C757" s="1">
        <v>45313</v>
      </c>
      <c r="D757" s="1" t="str">
        <f>TEXT(Table1[[#This Row],[publishedAt]],"MMM")</f>
        <v>Jan</v>
      </c>
      <c r="E757" s="1" t="str">
        <f>TEXT(Table1[[#This Row],[publishedAt]],"YYY")</f>
        <v>2024</v>
      </c>
      <c r="F757" t="s">
        <v>1847</v>
      </c>
      <c r="G757" t="s">
        <v>2079</v>
      </c>
      <c r="H757" t="s">
        <v>38</v>
      </c>
      <c r="I757">
        <v>200</v>
      </c>
      <c r="J757" t="s">
        <v>2080</v>
      </c>
      <c r="K757" t="s">
        <v>20</v>
      </c>
      <c r="L757" t="s">
        <v>83</v>
      </c>
      <c r="M757" t="s">
        <v>1223</v>
      </c>
      <c r="N757" t="s">
        <v>563</v>
      </c>
      <c r="O757">
        <v>601919</v>
      </c>
      <c r="P757" t="s">
        <v>2081</v>
      </c>
      <c r="Q757" t="s">
        <v>25</v>
      </c>
      <c r="R757" t="s">
        <v>44</v>
      </c>
    </row>
    <row r="758" spans="1:18" x14ac:dyDescent="0.3">
      <c r="A758">
        <v>843</v>
      </c>
      <c r="B758">
        <v>3820842103</v>
      </c>
      <c r="C758" s="1">
        <v>45083</v>
      </c>
      <c r="D758" s="1" t="str">
        <f>TEXT(Table1[[#This Row],[publishedAt]],"MMM")</f>
        <v>Jun</v>
      </c>
      <c r="E758" s="1" t="str">
        <f>TEXT(Table1[[#This Row],[publishedAt]],"YYY")</f>
        <v>2023</v>
      </c>
      <c r="F758" t="s">
        <v>2082</v>
      </c>
      <c r="G758" t="s">
        <v>2083</v>
      </c>
      <c r="H758" t="s">
        <v>1772</v>
      </c>
      <c r="I758">
        <v>25</v>
      </c>
      <c r="J758" t="s">
        <v>2084</v>
      </c>
      <c r="K758" t="s">
        <v>20</v>
      </c>
      <c r="L758" t="s">
        <v>83</v>
      </c>
      <c r="M758" t="s">
        <v>1223</v>
      </c>
      <c r="N758" t="s">
        <v>189</v>
      </c>
      <c r="O758">
        <v>1740463</v>
      </c>
      <c r="P758" t="s">
        <v>104</v>
      </c>
      <c r="Q758" t="s">
        <v>105</v>
      </c>
      <c r="R758" t="s">
        <v>44</v>
      </c>
    </row>
    <row r="759" spans="1:18" x14ac:dyDescent="0.3">
      <c r="A759">
        <v>844</v>
      </c>
      <c r="B759">
        <v>3817360073</v>
      </c>
      <c r="C759" s="1">
        <v>45322</v>
      </c>
      <c r="D759" s="1" t="str">
        <f>TEXT(Table1[[#This Row],[publishedAt]],"MMM")</f>
        <v>Jan</v>
      </c>
      <c r="E759" s="1" t="str">
        <f>TEXT(Table1[[#This Row],[publishedAt]],"YYY")</f>
        <v>2024</v>
      </c>
      <c r="F759" t="s">
        <v>2085</v>
      </c>
      <c r="G759" t="s">
        <v>1666</v>
      </c>
      <c r="H759" t="s">
        <v>209</v>
      </c>
      <c r="I759">
        <v>200</v>
      </c>
      <c r="J759" t="s">
        <v>2086</v>
      </c>
      <c r="K759" t="s">
        <v>20</v>
      </c>
      <c r="L759" t="s">
        <v>83</v>
      </c>
      <c r="M759" t="s">
        <v>1223</v>
      </c>
      <c r="N759" t="s">
        <v>2087</v>
      </c>
      <c r="O759">
        <v>417459</v>
      </c>
      <c r="P759" t="s">
        <v>254</v>
      </c>
      <c r="Q759" t="s">
        <v>183</v>
      </c>
      <c r="R759" t="s">
        <v>44</v>
      </c>
    </row>
    <row r="760" spans="1:18" x14ac:dyDescent="0.3">
      <c r="A760">
        <v>845</v>
      </c>
      <c r="B760">
        <v>3809597495</v>
      </c>
      <c r="C760" s="1">
        <v>45309</v>
      </c>
      <c r="D760" s="1" t="str">
        <f>TEXT(Table1[[#This Row],[publishedAt]],"MMM")</f>
        <v>Jan</v>
      </c>
      <c r="E760" s="1" t="str">
        <f>TEXT(Table1[[#This Row],[publishedAt]],"YYY")</f>
        <v>2024</v>
      </c>
      <c r="F760" t="s">
        <v>2088</v>
      </c>
      <c r="G760" t="s">
        <v>2089</v>
      </c>
      <c r="H760" t="s">
        <v>45</v>
      </c>
      <c r="I760">
        <v>62</v>
      </c>
      <c r="J760" t="s">
        <v>2090</v>
      </c>
      <c r="K760" t="s">
        <v>20</v>
      </c>
      <c r="L760" t="s">
        <v>83</v>
      </c>
      <c r="M760" t="s">
        <v>1223</v>
      </c>
      <c r="N760" t="s">
        <v>2091</v>
      </c>
      <c r="O760">
        <v>2669</v>
      </c>
      <c r="P760" t="s">
        <v>161</v>
      </c>
      <c r="Q760" t="s">
        <v>105</v>
      </c>
      <c r="R760" t="s">
        <v>26</v>
      </c>
    </row>
    <row r="761" spans="1:18" x14ac:dyDescent="0.3">
      <c r="A761">
        <v>846</v>
      </c>
      <c r="B761">
        <v>3810610278</v>
      </c>
      <c r="C761" s="1">
        <v>45316</v>
      </c>
      <c r="D761" s="1" t="str">
        <f>TEXT(Table1[[#This Row],[publishedAt]],"MMM")</f>
        <v>Jan</v>
      </c>
      <c r="E761" s="1" t="str">
        <f>TEXT(Table1[[#This Row],[publishedAt]],"YYY")</f>
        <v>2024</v>
      </c>
      <c r="F761" t="s">
        <v>2034</v>
      </c>
      <c r="G761" t="s">
        <v>2092</v>
      </c>
      <c r="H761" t="s">
        <v>38</v>
      </c>
      <c r="I761">
        <v>143</v>
      </c>
      <c r="J761" t="s">
        <v>2093</v>
      </c>
      <c r="K761" t="s">
        <v>20</v>
      </c>
      <c r="L761" t="s">
        <v>83</v>
      </c>
      <c r="M761" t="s">
        <v>1223</v>
      </c>
      <c r="N761" t="s">
        <v>708</v>
      </c>
      <c r="O761">
        <v>89480135</v>
      </c>
      <c r="P761" t="s">
        <v>135</v>
      </c>
      <c r="Q761" t="s">
        <v>136</v>
      </c>
      <c r="R761" t="s">
        <v>44</v>
      </c>
    </row>
    <row r="762" spans="1:18" x14ac:dyDescent="0.3">
      <c r="A762">
        <v>847</v>
      </c>
      <c r="B762">
        <v>3811008106</v>
      </c>
      <c r="C762" s="1">
        <v>45313</v>
      </c>
      <c r="D762" s="1" t="str">
        <f>TEXT(Table1[[#This Row],[publishedAt]],"MMM")</f>
        <v>Jan</v>
      </c>
      <c r="E762" s="1" t="str">
        <f>TEXT(Table1[[#This Row],[publishedAt]],"YYY")</f>
        <v>2024</v>
      </c>
      <c r="F762" t="s">
        <v>1878</v>
      </c>
      <c r="G762" t="s">
        <v>2094</v>
      </c>
      <c r="H762" t="s">
        <v>38</v>
      </c>
      <c r="I762">
        <v>131</v>
      </c>
      <c r="J762" t="s">
        <v>2095</v>
      </c>
      <c r="K762" t="s">
        <v>20</v>
      </c>
      <c r="L762" t="s">
        <v>83</v>
      </c>
      <c r="M762" t="s">
        <v>1223</v>
      </c>
      <c r="N762" t="s">
        <v>2096</v>
      </c>
      <c r="O762">
        <v>13741809</v>
      </c>
      <c r="P762" t="s">
        <v>42</v>
      </c>
      <c r="Q762" t="s">
        <v>43</v>
      </c>
      <c r="R762" t="s">
        <v>44</v>
      </c>
    </row>
    <row r="763" spans="1:18" x14ac:dyDescent="0.3">
      <c r="A763">
        <v>848</v>
      </c>
      <c r="B763">
        <v>3805349493</v>
      </c>
      <c r="C763" s="1">
        <v>45306</v>
      </c>
      <c r="D763" s="1" t="str">
        <f>TEXT(Table1[[#This Row],[publishedAt]],"MMM")</f>
        <v>Jan</v>
      </c>
      <c r="E763" s="1" t="str">
        <f>TEXT(Table1[[#This Row],[publishedAt]],"YYY")</f>
        <v>2024</v>
      </c>
      <c r="F763" t="s">
        <v>2097</v>
      </c>
      <c r="G763" t="s">
        <v>885</v>
      </c>
      <c r="H763" t="s">
        <v>45</v>
      </c>
      <c r="I763">
        <v>25</v>
      </c>
      <c r="J763" t="s">
        <v>2098</v>
      </c>
      <c r="K763" t="s">
        <v>20</v>
      </c>
      <c r="L763" t="s">
        <v>21</v>
      </c>
      <c r="M763" t="s">
        <v>887</v>
      </c>
      <c r="N763" t="s">
        <v>708</v>
      </c>
      <c r="O763">
        <v>1619400</v>
      </c>
      <c r="P763" t="s">
        <v>104</v>
      </c>
      <c r="Q763" t="s">
        <v>105</v>
      </c>
      <c r="R763" t="s">
        <v>26</v>
      </c>
    </row>
    <row r="764" spans="1:18" x14ac:dyDescent="0.3">
      <c r="A764">
        <v>849</v>
      </c>
      <c r="B764">
        <v>3805353341</v>
      </c>
      <c r="C764" s="1">
        <v>45306</v>
      </c>
      <c r="D764" s="1" t="str">
        <f>TEXT(Table1[[#This Row],[publishedAt]],"MMM")</f>
        <v>Jan</v>
      </c>
      <c r="E764" s="1" t="str">
        <f>TEXT(Table1[[#This Row],[publishedAt]],"YYY")</f>
        <v>2024</v>
      </c>
      <c r="F764" t="s">
        <v>2099</v>
      </c>
      <c r="G764" t="s">
        <v>885</v>
      </c>
      <c r="H764" t="s">
        <v>45</v>
      </c>
      <c r="I764">
        <v>35</v>
      </c>
      <c r="J764" t="s">
        <v>2100</v>
      </c>
      <c r="K764" t="s">
        <v>20</v>
      </c>
      <c r="L764" t="s">
        <v>21</v>
      </c>
      <c r="M764" t="s">
        <v>887</v>
      </c>
      <c r="N764" t="s">
        <v>708</v>
      </c>
      <c r="O764">
        <v>1619400</v>
      </c>
      <c r="P764" t="s">
        <v>104</v>
      </c>
      <c r="Q764" t="s">
        <v>105</v>
      </c>
      <c r="R764" t="s">
        <v>26</v>
      </c>
    </row>
    <row r="765" spans="1:18" x14ac:dyDescent="0.3">
      <c r="A765">
        <v>850</v>
      </c>
      <c r="B765">
        <v>3805352378</v>
      </c>
      <c r="C765" s="1">
        <v>45306</v>
      </c>
      <c r="D765" s="1" t="str">
        <f>TEXT(Table1[[#This Row],[publishedAt]],"MMM")</f>
        <v>Jan</v>
      </c>
      <c r="E765" s="1" t="str">
        <f>TEXT(Table1[[#This Row],[publishedAt]],"YYY")</f>
        <v>2024</v>
      </c>
      <c r="F765" t="s">
        <v>2099</v>
      </c>
      <c r="G765" t="s">
        <v>885</v>
      </c>
      <c r="H765" t="s">
        <v>45</v>
      </c>
      <c r="I765">
        <v>25</v>
      </c>
      <c r="J765" t="s">
        <v>2101</v>
      </c>
      <c r="K765" t="s">
        <v>20</v>
      </c>
      <c r="L765" t="s">
        <v>21</v>
      </c>
      <c r="M765" t="s">
        <v>887</v>
      </c>
      <c r="N765" t="s">
        <v>708</v>
      </c>
      <c r="O765">
        <v>1619400</v>
      </c>
      <c r="P765" t="s">
        <v>161</v>
      </c>
      <c r="Q765" t="s">
        <v>105</v>
      </c>
      <c r="R765" t="s">
        <v>26</v>
      </c>
    </row>
    <row r="766" spans="1:18" x14ac:dyDescent="0.3">
      <c r="A766">
        <v>851</v>
      </c>
      <c r="B766">
        <v>3813176716</v>
      </c>
      <c r="C766" s="1">
        <v>45321</v>
      </c>
      <c r="D766" s="1" t="str">
        <f>TEXT(Table1[[#This Row],[publishedAt]],"MMM")</f>
        <v>Jan</v>
      </c>
      <c r="E766" s="1" t="str">
        <f>TEXT(Table1[[#This Row],[publishedAt]],"YYY")</f>
        <v>2024</v>
      </c>
      <c r="F766" t="s">
        <v>2102</v>
      </c>
      <c r="G766" t="s">
        <v>941</v>
      </c>
      <c r="H766" t="s">
        <v>231</v>
      </c>
      <c r="I766">
        <v>200</v>
      </c>
      <c r="J766" t="s">
        <v>2103</v>
      </c>
      <c r="K766" t="s">
        <v>20</v>
      </c>
      <c r="L766" t="s">
        <v>33</v>
      </c>
      <c r="M766" t="s">
        <v>887</v>
      </c>
      <c r="N766" t="s">
        <v>943</v>
      </c>
      <c r="O766">
        <v>10369067</v>
      </c>
      <c r="P766" t="s">
        <v>559</v>
      </c>
      <c r="Q766" t="s">
        <v>25</v>
      </c>
      <c r="R766" t="s">
        <v>44</v>
      </c>
    </row>
    <row r="767" spans="1:18" x14ac:dyDescent="0.3">
      <c r="A767">
        <v>852</v>
      </c>
      <c r="B767">
        <v>3813167263</v>
      </c>
      <c r="C767" s="1">
        <v>45321</v>
      </c>
      <c r="D767" s="1" t="str">
        <f>TEXT(Table1[[#This Row],[publishedAt]],"MMM")</f>
        <v>Jan</v>
      </c>
      <c r="E767" s="1" t="str">
        <f>TEXT(Table1[[#This Row],[publishedAt]],"YYY")</f>
        <v>2024</v>
      </c>
      <c r="F767" t="s">
        <v>2104</v>
      </c>
      <c r="G767" t="s">
        <v>2105</v>
      </c>
      <c r="H767" t="s">
        <v>231</v>
      </c>
      <c r="I767">
        <v>111</v>
      </c>
      <c r="J767" t="s">
        <v>2106</v>
      </c>
      <c r="K767" t="s">
        <v>20</v>
      </c>
      <c r="L767" t="s">
        <v>89</v>
      </c>
      <c r="M767" t="s">
        <v>2107</v>
      </c>
      <c r="N767" t="s">
        <v>1142</v>
      </c>
      <c r="O767">
        <v>364808</v>
      </c>
      <c r="P767" t="s">
        <v>42</v>
      </c>
      <c r="Q767" t="s">
        <v>43</v>
      </c>
      <c r="R767" t="s">
        <v>44</v>
      </c>
    </row>
    <row r="768" spans="1:18" x14ac:dyDescent="0.3">
      <c r="A768">
        <v>853</v>
      </c>
      <c r="B768">
        <v>3792604493</v>
      </c>
      <c r="C768" s="1">
        <v>45262</v>
      </c>
      <c r="D768" s="1" t="str">
        <f>TEXT(Table1[[#This Row],[publishedAt]],"MMM")</f>
        <v>Dec</v>
      </c>
      <c r="E768" s="1" t="str">
        <f>TEXT(Table1[[#This Row],[publishedAt]],"YYY")</f>
        <v>2023</v>
      </c>
      <c r="F768" t="s">
        <v>2108</v>
      </c>
      <c r="G768" t="s">
        <v>30</v>
      </c>
      <c r="H768" t="s">
        <v>320</v>
      </c>
      <c r="I768">
        <v>25</v>
      </c>
      <c r="J768" t="s">
        <v>2109</v>
      </c>
      <c r="K768" t="s">
        <v>20</v>
      </c>
      <c r="L768" t="s">
        <v>33</v>
      </c>
      <c r="M768" t="s">
        <v>887</v>
      </c>
      <c r="N768" t="s">
        <v>85</v>
      </c>
      <c r="O768">
        <v>14387125</v>
      </c>
      <c r="P768" t="s">
        <v>35</v>
      </c>
      <c r="Q768" t="s">
        <v>25</v>
      </c>
      <c r="R768" t="s">
        <v>26</v>
      </c>
    </row>
    <row r="769" spans="1:18" x14ac:dyDescent="0.3">
      <c r="A769">
        <v>854</v>
      </c>
      <c r="B769">
        <v>3814252131</v>
      </c>
      <c r="C769" s="1">
        <v>45322</v>
      </c>
      <c r="D769" s="1" t="str">
        <f>TEXT(Table1[[#This Row],[publishedAt]],"MMM")</f>
        <v>Jan</v>
      </c>
      <c r="E769" s="1" t="str">
        <f>TEXT(Table1[[#This Row],[publishedAt]],"YYY")</f>
        <v>2024</v>
      </c>
      <c r="F769" t="s">
        <v>2102</v>
      </c>
      <c r="G769" t="s">
        <v>629</v>
      </c>
      <c r="H769" t="s">
        <v>209</v>
      </c>
      <c r="I769">
        <v>176</v>
      </c>
      <c r="J769" t="s">
        <v>2110</v>
      </c>
      <c r="K769" t="s">
        <v>20</v>
      </c>
      <c r="L769" t="s">
        <v>33</v>
      </c>
      <c r="M769" t="s">
        <v>894</v>
      </c>
      <c r="N769" t="s">
        <v>1451</v>
      </c>
      <c r="O769">
        <v>9438164</v>
      </c>
      <c r="P769" t="s">
        <v>24</v>
      </c>
      <c r="Q769" t="s">
        <v>25</v>
      </c>
      <c r="R769" t="s">
        <v>44</v>
      </c>
    </row>
    <row r="770" spans="1:18" x14ac:dyDescent="0.3">
      <c r="A770">
        <v>855</v>
      </c>
      <c r="B770">
        <v>3814245664</v>
      </c>
      <c r="C770" s="1">
        <v>45323</v>
      </c>
      <c r="D770" s="1" t="str">
        <f>TEXT(Table1[[#This Row],[publishedAt]],"MMM")</f>
        <v>Feb</v>
      </c>
      <c r="E770" s="1" t="str">
        <f>TEXT(Table1[[#This Row],[publishedAt]],"YYY")</f>
        <v>2024</v>
      </c>
      <c r="F770" t="s">
        <v>2102</v>
      </c>
      <c r="G770" t="s">
        <v>2111</v>
      </c>
      <c r="H770" t="s">
        <v>146</v>
      </c>
      <c r="I770">
        <v>56</v>
      </c>
      <c r="J770" t="s">
        <v>2112</v>
      </c>
      <c r="K770" t="s">
        <v>20</v>
      </c>
      <c r="L770" t="s">
        <v>21</v>
      </c>
      <c r="M770" t="s">
        <v>217</v>
      </c>
      <c r="N770" t="s">
        <v>180</v>
      </c>
      <c r="O770">
        <v>2503471</v>
      </c>
      <c r="P770" t="s">
        <v>42</v>
      </c>
      <c r="Q770" t="s">
        <v>43</v>
      </c>
      <c r="R770" t="s">
        <v>44</v>
      </c>
    </row>
    <row r="771" spans="1:18" x14ac:dyDescent="0.3">
      <c r="A771">
        <v>856</v>
      </c>
      <c r="B771">
        <v>3809651565</v>
      </c>
      <c r="C771" s="1">
        <v>45315</v>
      </c>
      <c r="D771" s="1" t="str">
        <f>TEXT(Table1[[#This Row],[publishedAt]],"MMM")</f>
        <v>Jan</v>
      </c>
      <c r="E771" s="1" t="str">
        <f>TEXT(Table1[[#This Row],[publishedAt]],"YYY")</f>
        <v>2024</v>
      </c>
      <c r="F771" t="s">
        <v>2113</v>
      </c>
      <c r="G771" t="s">
        <v>2114</v>
      </c>
      <c r="H771" t="s">
        <v>38</v>
      </c>
      <c r="I771">
        <v>98</v>
      </c>
      <c r="J771" t="s">
        <v>2115</v>
      </c>
      <c r="K771" t="s">
        <v>20</v>
      </c>
      <c r="L771" t="s">
        <v>89</v>
      </c>
      <c r="M771" t="s">
        <v>2116</v>
      </c>
      <c r="N771" t="s">
        <v>329</v>
      </c>
      <c r="O771">
        <v>86288860</v>
      </c>
      <c r="P771" t="s">
        <v>104</v>
      </c>
      <c r="Q771" t="s">
        <v>105</v>
      </c>
      <c r="R771" t="s">
        <v>44</v>
      </c>
    </row>
    <row r="772" spans="1:18" x14ac:dyDescent="0.3">
      <c r="A772">
        <v>857</v>
      </c>
      <c r="B772">
        <v>3808139102</v>
      </c>
      <c r="C772" s="1">
        <v>45308</v>
      </c>
      <c r="D772" s="1" t="str">
        <f>TEXT(Table1[[#This Row],[publishedAt]],"MMM")</f>
        <v>Jan</v>
      </c>
      <c r="E772" s="1" t="str">
        <f>TEXT(Table1[[#This Row],[publishedAt]],"YYY")</f>
        <v>2024</v>
      </c>
      <c r="F772" t="s">
        <v>2117</v>
      </c>
      <c r="G772" t="s">
        <v>2118</v>
      </c>
      <c r="H772" t="s">
        <v>45</v>
      </c>
      <c r="I772">
        <v>34</v>
      </c>
      <c r="J772" t="s">
        <v>2119</v>
      </c>
      <c r="K772" t="s">
        <v>20</v>
      </c>
      <c r="L772" t="s">
        <v>89</v>
      </c>
      <c r="M772" t="s">
        <v>2120</v>
      </c>
      <c r="N772" t="s">
        <v>2121</v>
      </c>
      <c r="O772">
        <v>5840</v>
      </c>
      <c r="P772" t="s">
        <v>24</v>
      </c>
      <c r="Q772" t="s">
        <v>25</v>
      </c>
      <c r="R772" t="s">
        <v>26</v>
      </c>
    </row>
    <row r="773" spans="1:18" x14ac:dyDescent="0.3">
      <c r="A773">
        <v>858</v>
      </c>
      <c r="B773">
        <v>3798186333</v>
      </c>
      <c r="C773" s="1">
        <v>45301</v>
      </c>
      <c r="D773" s="1" t="str">
        <f>TEXT(Table1[[#This Row],[publishedAt]],"MMM")</f>
        <v>Jan</v>
      </c>
      <c r="E773" s="1" t="str">
        <f>TEXT(Table1[[#This Row],[publishedAt]],"YYY")</f>
        <v>2024</v>
      </c>
      <c r="F773" t="s">
        <v>2122</v>
      </c>
      <c r="G773" t="s">
        <v>601</v>
      </c>
      <c r="H773" t="s">
        <v>18</v>
      </c>
      <c r="I773">
        <v>200</v>
      </c>
      <c r="J773" t="s">
        <v>2123</v>
      </c>
      <c r="K773" t="s">
        <v>20</v>
      </c>
      <c r="L773" t="s">
        <v>89</v>
      </c>
      <c r="M773" t="s">
        <v>2124</v>
      </c>
      <c r="N773" t="s">
        <v>613</v>
      </c>
      <c r="O773">
        <v>1283</v>
      </c>
      <c r="P773" t="s">
        <v>24</v>
      </c>
      <c r="Q773" t="s">
        <v>25</v>
      </c>
      <c r="R773" t="s">
        <v>26</v>
      </c>
    </row>
    <row r="774" spans="1:18" x14ac:dyDescent="0.3">
      <c r="A774">
        <v>859</v>
      </c>
      <c r="B774">
        <v>3803680577</v>
      </c>
      <c r="C774" s="1">
        <v>45308</v>
      </c>
      <c r="D774" s="1" t="str">
        <f>TEXT(Table1[[#This Row],[publishedAt]],"MMM")</f>
        <v>Jan</v>
      </c>
      <c r="E774" s="1" t="str">
        <f>TEXT(Table1[[#This Row],[publishedAt]],"YYY")</f>
        <v>2024</v>
      </c>
      <c r="F774" t="s">
        <v>2125</v>
      </c>
      <c r="G774" t="s">
        <v>2126</v>
      </c>
      <c r="H774" t="s">
        <v>45</v>
      </c>
      <c r="I774">
        <v>48</v>
      </c>
      <c r="J774" t="s">
        <v>2127</v>
      </c>
      <c r="K774" t="s">
        <v>20</v>
      </c>
      <c r="L774" t="s">
        <v>21</v>
      </c>
      <c r="M774" t="s">
        <v>887</v>
      </c>
      <c r="N774" t="s">
        <v>85</v>
      </c>
      <c r="O774">
        <v>1073</v>
      </c>
      <c r="P774" t="s">
        <v>24</v>
      </c>
      <c r="Q774" t="s">
        <v>25</v>
      </c>
      <c r="R774" t="s">
        <v>26</v>
      </c>
    </row>
    <row r="775" spans="1:18" x14ac:dyDescent="0.3">
      <c r="A775">
        <v>860</v>
      </c>
      <c r="B775">
        <v>3797625222</v>
      </c>
      <c r="C775" s="1">
        <v>45309</v>
      </c>
      <c r="D775" s="1" t="str">
        <f>TEXT(Table1[[#This Row],[publishedAt]],"MMM")</f>
        <v>Jan</v>
      </c>
      <c r="E775" s="1" t="str">
        <f>TEXT(Table1[[#This Row],[publishedAt]],"YYY")</f>
        <v>2024</v>
      </c>
      <c r="F775" t="s">
        <v>2128</v>
      </c>
      <c r="G775" t="s">
        <v>2129</v>
      </c>
      <c r="H775" t="s">
        <v>45</v>
      </c>
      <c r="I775">
        <v>200</v>
      </c>
      <c r="J775" t="s">
        <v>2130</v>
      </c>
      <c r="K775" t="s">
        <v>20</v>
      </c>
      <c r="L775" t="s">
        <v>89</v>
      </c>
      <c r="M775" t="s">
        <v>2131</v>
      </c>
      <c r="N775" t="s">
        <v>2132</v>
      </c>
      <c r="O775">
        <v>862672</v>
      </c>
      <c r="P775" t="s">
        <v>104</v>
      </c>
      <c r="Q775" t="s">
        <v>105</v>
      </c>
      <c r="R775" t="s">
        <v>26</v>
      </c>
    </row>
    <row r="776" spans="1:18" x14ac:dyDescent="0.3">
      <c r="A776">
        <v>861</v>
      </c>
      <c r="B776">
        <v>3812167341</v>
      </c>
      <c r="C776" s="1">
        <v>45322</v>
      </c>
      <c r="D776" s="1" t="str">
        <f>TEXT(Table1[[#This Row],[publishedAt]],"MMM")</f>
        <v>Jan</v>
      </c>
      <c r="E776" s="1" t="str">
        <f>TEXT(Table1[[#This Row],[publishedAt]],"YYY")</f>
        <v>2024</v>
      </c>
      <c r="F776" t="s">
        <v>2133</v>
      </c>
      <c r="G776" t="s">
        <v>2134</v>
      </c>
      <c r="H776" t="s">
        <v>209</v>
      </c>
      <c r="I776">
        <v>77</v>
      </c>
      <c r="J776" t="s">
        <v>2135</v>
      </c>
      <c r="K776" t="s">
        <v>20</v>
      </c>
      <c r="L776" t="s">
        <v>89</v>
      </c>
      <c r="M776" t="s">
        <v>2136</v>
      </c>
      <c r="N776" t="s">
        <v>1451</v>
      </c>
      <c r="O776">
        <v>10270650</v>
      </c>
      <c r="P776" t="s">
        <v>24</v>
      </c>
      <c r="Q776" t="s">
        <v>25</v>
      </c>
      <c r="R776" t="s">
        <v>44</v>
      </c>
    </row>
    <row r="777" spans="1:18" x14ac:dyDescent="0.3">
      <c r="A777">
        <v>862</v>
      </c>
      <c r="B777">
        <v>3809954446</v>
      </c>
      <c r="C777" s="1">
        <v>45310</v>
      </c>
      <c r="D777" s="1" t="str">
        <f>TEXT(Table1[[#This Row],[publishedAt]],"MMM")</f>
        <v>Jan</v>
      </c>
      <c r="E777" s="1" t="str">
        <f>TEXT(Table1[[#This Row],[publishedAt]],"YYY")</f>
        <v>2024</v>
      </c>
      <c r="F777" t="s">
        <v>2133</v>
      </c>
      <c r="G777" t="s">
        <v>2126</v>
      </c>
      <c r="H777" t="s">
        <v>45</v>
      </c>
      <c r="I777">
        <v>95</v>
      </c>
      <c r="J777" t="s">
        <v>2137</v>
      </c>
      <c r="K777" t="s">
        <v>20</v>
      </c>
      <c r="L777" t="s">
        <v>89</v>
      </c>
      <c r="M777" t="s">
        <v>887</v>
      </c>
      <c r="N777" t="s">
        <v>85</v>
      </c>
      <c r="O777">
        <v>1073</v>
      </c>
      <c r="P777" t="s">
        <v>24</v>
      </c>
      <c r="Q777" t="s">
        <v>25</v>
      </c>
      <c r="R777" t="s">
        <v>26</v>
      </c>
    </row>
    <row r="778" spans="1:18" x14ac:dyDescent="0.3">
      <c r="A778">
        <v>863</v>
      </c>
      <c r="B778">
        <v>3810181242</v>
      </c>
      <c r="C778" s="1">
        <v>45316</v>
      </c>
      <c r="D778" s="1" t="str">
        <f>TEXT(Table1[[#This Row],[publishedAt]],"MMM")</f>
        <v>Jan</v>
      </c>
      <c r="E778" s="1" t="str">
        <f>TEXT(Table1[[#This Row],[publishedAt]],"YYY")</f>
        <v>2024</v>
      </c>
      <c r="F778" t="s">
        <v>2138</v>
      </c>
      <c r="G778" t="s">
        <v>641</v>
      </c>
      <c r="H778" t="s">
        <v>38</v>
      </c>
      <c r="I778">
        <v>100</v>
      </c>
      <c r="J778" t="s">
        <v>2139</v>
      </c>
      <c r="K778" t="s">
        <v>20</v>
      </c>
      <c r="L778" t="s">
        <v>83</v>
      </c>
      <c r="M778" t="s">
        <v>949</v>
      </c>
      <c r="N778" t="s">
        <v>180</v>
      </c>
      <c r="O778">
        <v>40662386</v>
      </c>
      <c r="P778" t="s">
        <v>24</v>
      </c>
      <c r="Q778" t="s">
        <v>25</v>
      </c>
      <c r="R778" t="s">
        <v>44</v>
      </c>
    </row>
    <row r="779" spans="1:18" x14ac:dyDescent="0.3">
      <c r="A779">
        <v>864</v>
      </c>
      <c r="B779">
        <v>3773580132</v>
      </c>
      <c r="C779" s="1">
        <v>45239</v>
      </c>
      <c r="D779" s="1" t="str">
        <f>TEXT(Table1[[#This Row],[publishedAt]],"MMM")</f>
        <v>Nov</v>
      </c>
      <c r="E779" s="1" t="str">
        <f>TEXT(Table1[[#This Row],[publishedAt]],"YYY")</f>
        <v>2023</v>
      </c>
      <c r="F779" t="s">
        <v>2140</v>
      </c>
      <c r="G779" t="s">
        <v>928</v>
      </c>
      <c r="H779" t="s">
        <v>320</v>
      </c>
      <c r="I779">
        <v>200</v>
      </c>
      <c r="J779" t="s">
        <v>2141</v>
      </c>
      <c r="K779" t="s">
        <v>20</v>
      </c>
      <c r="L779" t="s">
        <v>83</v>
      </c>
      <c r="M779" t="s">
        <v>243</v>
      </c>
      <c r="N779" t="s">
        <v>930</v>
      </c>
      <c r="O779">
        <v>14527679</v>
      </c>
      <c r="P779" t="s">
        <v>104</v>
      </c>
      <c r="Q779" t="s">
        <v>105</v>
      </c>
      <c r="R779" t="s">
        <v>26</v>
      </c>
    </row>
    <row r="780" spans="1:18" x14ac:dyDescent="0.3">
      <c r="A780">
        <v>865</v>
      </c>
      <c r="B780">
        <v>3810174404</v>
      </c>
      <c r="C780" s="1">
        <v>45316</v>
      </c>
      <c r="D780" s="1" t="str">
        <f>TEXT(Table1[[#This Row],[publishedAt]],"MMM")</f>
        <v>Jan</v>
      </c>
      <c r="E780" s="1" t="str">
        <f>TEXT(Table1[[#This Row],[publishedAt]],"YYY")</f>
        <v>2024</v>
      </c>
      <c r="F780" t="s">
        <v>2102</v>
      </c>
      <c r="G780" t="s">
        <v>2142</v>
      </c>
      <c r="H780" t="s">
        <v>38</v>
      </c>
      <c r="I780">
        <v>130</v>
      </c>
      <c r="J780" t="s">
        <v>2143</v>
      </c>
      <c r="K780" t="s">
        <v>20</v>
      </c>
      <c r="L780" t="s">
        <v>83</v>
      </c>
      <c r="M780" t="s">
        <v>887</v>
      </c>
      <c r="N780" t="s">
        <v>41</v>
      </c>
      <c r="O780">
        <v>14567222</v>
      </c>
      <c r="P780" t="s">
        <v>24</v>
      </c>
      <c r="Q780" t="s">
        <v>25</v>
      </c>
      <c r="R780" t="s">
        <v>44</v>
      </c>
    </row>
    <row r="781" spans="1:18" x14ac:dyDescent="0.3">
      <c r="A781">
        <v>866</v>
      </c>
      <c r="B781">
        <v>3807106968</v>
      </c>
      <c r="C781" s="1">
        <v>45318</v>
      </c>
      <c r="D781" s="1" t="str">
        <f>TEXT(Table1[[#This Row],[publishedAt]],"MMM")</f>
        <v>Jan</v>
      </c>
      <c r="E781" s="1" t="str">
        <f>TEXT(Table1[[#This Row],[publishedAt]],"YYY")</f>
        <v>2024</v>
      </c>
      <c r="F781" t="s">
        <v>2104</v>
      </c>
      <c r="G781" t="s">
        <v>2144</v>
      </c>
      <c r="H781" t="s">
        <v>56</v>
      </c>
      <c r="I781">
        <v>114</v>
      </c>
      <c r="J781" t="s">
        <v>2145</v>
      </c>
      <c r="K781" t="s">
        <v>20</v>
      </c>
      <c r="L781" t="s">
        <v>21</v>
      </c>
      <c r="M781" t="s">
        <v>217</v>
      </c>
      <c r="N781" t="s">
        <v>180</v>
      </c>
      <c r="O781">
        <v>99973968</v>
      </c>
      <c r="P781" t="s">
        <v>161</v>
      </c>
      <c r="Q781" t="s">
        <v>105</v>
      </c>
      <c r="R781" t="s">
        <v>44</v>
      </c>
    </row>
    <row r="782" spans="1:18" x14ac:dyDescent="0.3">
      <c r="A782">
        <v>867</v>
      </c>
      <c r="B782">
        <v>3815121297</v>
      </c>
      <c r="C782" s="1">
        <v>45316</v>
      </c>
      <c r="D782" s="1" t="str">
        <f>TEXT(Table1[[#This Row],[publishedAt]],"MMM")</f>
        <v>Jan</v>
      </c>
      <c r="E782" s="1" t="str">
        <f>TEXT(Table1[[#This Row],[publishedAt]],"YYY")</f>
        <v>2024</v>
      </c>
      <c r="F782" t="s">
        <v>2146</v>
      </c>
      <c r="G782" t="s">
        <v>2147</v>
      </c>
      <c r="H782" t="s">
        <v>38</v>
      </c>
      <c r="I782">
        <v>25</v>
      </c>
      <c r="J782" t="s">
        <v>2148</v>
      </c>
      <c r="K782" t="s">
        <v>20</v>
      </c>
      <c r="L782" t="s">
        <v>21</v>
      </c>
      <c r="M782" t="s">
        <v>2107</v>
      </c>
      <c r="N782" t="s">
        <v>329</v>
      </c>
      <c r="O782">
        <v>13584182</v>
      </c>
      <c r="P782" t="s">
        <v>104</v>
      </c>
      <c r="Q782" t="s">
        <v>105</v>
      </c>
      <c r="R782" t="s">
        <v>44</v>
      </c>
    </row>
    <row r="783" spans="1:18" x14ac:dyDescent="0.3">
      <c r="A783">
        <v>868</v>
      </c>
      <c r="B783">
        <v>3815645076</v>
      </c>
      <c r="C783" s="1">
        <v>45083</v>
      </c>
      <c r="D783" s="1" t="str">
        <f>TEXT(Table1[[#This Row],[publishedAt]],"MMM")</f>
        <v>Jun</v>
      </c>
      <c r="E783" s="1" t="str">
        <f>TEXT(Table1[[#This Row],[publishedAt]],"YYY")</f>
        <v>2023</v>
      </c>
      <c r="F783" t="s">
        <v>2104</v>
      </c>
      <c r="G783" t="s">
        <v>2149</v>
      </c>
      <c r="H783" t="s">
        <v>450</v>
      </c>
      <c r="I783">
        <v>29</v>
      </c>
      <c r="J783" t="s">
        <v>2150</v>
      </c>
      <c r="K783" t="s">
        <v>20</v>
      </c>
      <c r="L783" t="s">
        <v>21</v>
      </c>
      <c r="M783" t="s">
        <v>217</v>
      </c>
      <c r="N783" t="s">
        <v>180</v>
      </c>
      <c r="O783">
        <v>9066875</v>
      </c>
      <c r="P783" t="s">
        <v>1110</v>
      </c>
      <c r="Q783" t="s">
        <v>105</v>
      </c>
      <c r="R783" t="s">
        <v>44</v>
      </c>
    </row>
    <row r="784" spans="1:18" x14ac:dyDescent="0.3">
      <c r="A784">
        <v>869</v>
      </c>
      <c r="B784">
        <v>3815116850</v>
      </c>
      <c r="C784" s="1">
        <v>45316</v>
      </c>
      <c r="D784" s="1" t="str">
        <f>TEXT(Table1[[#This Row],[publishedAt]],"MMM")</f>
        <v>Jan</v>
      </c>
      <c r="E784" s="1" t="str">
        <f>TEXT(Table1[[#This Row],[publishedAt]],"YYY")</f>
        <v>2024</v>
      </c>
      <c r="F784" t="s">
        <v>2104</v>
      </c>
      <c r="G784" t="s">
        <v>2151</v>
      </c>
      <c r="H784" t="s">
        <v>38</v>
      </c>
      <c r="I784">
        <v>25</v>
      </c>
      <c r="J784" t="s">
        <v>2152</v>
      </c>
      <c r="K784" t="s">
        <v>20</v>
      </c>
      <c r="L784" t="s">
        <v>33</v>
      </c>
      <c r="M784" t="s">
        <v>2153</v>
      </c>
      <c r="N784" t="s">
        <v>1451</v>
      </c>
      <c r="O784">
        <v>2637530</v>
      </c>
      <c r="P784" t="s">
        <v>24</v>
      </c>
      <c r="Q784" t="s">
        <v>25</v>
      </c>
      <c r="R784" t="s">
        <v>44</v>
      </c>
    </row>
    <row r="785" spans="1:18" x14ac:dyDescent="0.3">
      <c r="A785">
        <v>870</v>
      </c>
      <c r="B785">
        <v>3813504011</v>
      </c>
      <c r="C785" s="1">
        <v>45316</v>
      </c>
      <c r="D785" s="1" t="str">
        <f>TEXT(Table1[[#This Row],[publishedAt]],"MMM")</f>
        <v>Jan</v>
      </c>
      <c r="E785" s="1" t="str">
        <f>TEXT(Table1[[#This Row],[publishedAt]],"YYY")</f>
        <v>2024</v>
      </c>
      <c r="F785" t="s">
        <v>2154</v>
      </c>
      <c r="G785" t="s">
        <v>2155</v>
      </c>
      <c r="H785" t="s">
        <v>38</v>
      </c>
      <c r="I785">
        <v>29</v>
      </c>
      <c r="J785" t="s">
        <v>2156</v>
      </c>
      <c r="K785" t="s">
        <v>20</v>
      </c>
      <c r="L785" t="s">
        <v>40</v>
      </c>
      <c r="M785" t="s">
        <v>887</v>
      </c>
      <c r="N785" t="s">
        <v>41</v>
      </c>
      <c r="O785">
        <v>1714</v>
      </c>
      <c r="P785" t="s">
        <v>104</v>
      </c>
      <c r="Q785" t="s">
        <v>105</v>
      </c>
      <c r="R785" t="s">
        <v>44</v>
      </c>
    </row>
    <row r="786" spans="1:18" x14ac:dyDescent="0.3">
      <c r="A786">
        <v>871</v>
      </c>
      <c r="B786">
        <v>3808135759</v>
      </c>
      <c r="C786" s="1">
        <v>45308</v>
      </c>
      <c r="D786" s="1" t="str">
        <f>TEXT(Table1[[#This Row],[publishedAt]],"MMM")</f>
        <v>Jan</v>
      </c>
      <c r="E786" s="1" t="str">
        <f>TEXT(Table1[[#This Row],[publishedAt]],"YYY")</f>
        <v>2024</v>
      </c>
      <c r="F786" t="s">
        <v>2117</v>
      </c>
      <c r="G786" t="s">
        <v>2118</v>
      </c>
      <c r="H786" t="s">
        <v>45</v>
      </c>
      <c r="I786">
        <v>25</v>
      </c>
      <c r="J786" t="s">
        <v>2119</v>
      </c>
      <c r="K786" t="s">
        <v>20</v>
      </c>
      <c r="L786" t="s">
        <v>89</v>
      </c>
      <c r="M786" t="s">
        <v>2120</v>
      </c>
      <c r="N786" t="s">
        <v>2121</v>
      </c>
      <c r="O786">
        <v>5840</v>
      </c>
      <c r="P786" t="s">
        <v>106</v>
      </c>
      <c r="Q786" t="s">
        <v>105</v>
      </c>
      <c r="R786" t="s">
        <v>26</v>
      </c>
    </row>
    <row r="787" spans="1:18" x14ac:dyDescent="0.3">
      <c r="A787">
        <v>872</v>
      </c>
      <c r="B787">
        <v>3817309211</v>
      </c>
      <c r="C787" s="1">
        <v>45322</v>
      </c>
      <c r="D787" s="1" t="str">
        <f>TEXT(Table1[[#This Row],[publishedAt]],"MMM")</f>
        <v>Jan</v>
      </c>
      <c r="E787" s="1" t="str">
        <f>TEXT(Table1[[#This Row],[publishedAt]],"YYY")</f>
        <v>2024</v>
      </c>
      <c r="F787" t="s">
        <v>2102</v>
      </c>
      <c r="G787" t="s">
        <v>2157</v>
      </c>
      <c r="H787" t="s">
        <v>209</v>
      </c>
      <c r="I787">
        <v>105</v>
      </c>
      <c r="J787" t="s">
        <v>2158</v>
      </c>
      <c r="K787" t="s">
        <v>20</v>
      </c>
      <c r="L787" t="s">
        <v>89</v>
      </c>
      <c r="M787" t="s">
        <v>887</v>
      </c>
      <c r="N787" t="s">
        <v>329</v>
      </c>
      <c r="O787">
        <v>3020182</v>
      </c>
      <c r="P787" t="s">
        <v>104</v>
      </c>
      <c r="Q787" t="s">
        <v>105</v>
      </c>
      <c r="R787" t="s">
        <v>44</v>
      </c>
    </row>
    <row r="788" spans="1:18" x14ac:dyDescent="0.3">
      <c r="A788">
        <v>873</v>
      </c>
      <c r="B788">
        <v>3814233345</v>
      </c>
      <c r="C788" s="1">
        <v>45322</v>
      </c>
      <c r="D788" s="1" t="str">
        <f>TEXT(Table1[[#This Row],[publishedAt]],"MMM")</f>
        <v>Jan</v>
      </c>
      <c r="E788" s="1" t="str">
        <f>TEXT(Table1[[#This Row],[publishedAt]],"YYY")</f>
        <v>2024</v>
      </c>
      <c r="F788" t="s">
        <v>2102</v>
      </c>
      <c r="G788" t="s">
        <v>2159</v>
      </c>
      <c r="H788" t="s">
        <v>209</v>
      </c>
      <c r="I788">
        <v>81</v>
      </c>
      <c r="J788" t="s">
        <v>2160</v>
      </c>
      <c r="K788" t="s">
        <v>20</v>
      </c>
      <c r="L788" t="s">
        <v>21</v>
      </c>
      <c r="M788" t="s">
        <v>217</v>
      </c>
      <c r="N788" t="s">
        <v>180</v>
      </c>
      <c r="O788">
        <v>77283300</v>
      </c>
      <c r="P788" t="s">
        <v>95</v>
      </c>
      <c r="Q788" t="s">
        <v>96</v>
      </c>
      <c r="R788" t="s">
        <v>44</v>
      </c>
    </row>
    <row r="789" spans="1:18" x14ac:dyDescent="0.3">
      <c r="A789">
        <v>874</v>
      </c>
      <c r="B789">
        <v>3813084138</v>
      </c>
      <c r="C789" s="1">
        <v>45320</v>
      </c>
      <c r="D789" s="1" t="str">
        <f>TEXT(Table1[[#This Row],[publishedAt]],"MMM")</f>
        <v>Jan</v>
      </c>
      <c r="E789" s="1" t="str">
        <f>TEXT(Table1[[#This Row],[publishedAt]],"YYY")</f>
        <v>2024</v>
      </c>
      <c r="F789" t="s">
        <v>2125</v>
      </c>
      <c r="G789" t="s">
        <v>2126</v>
      </c>
      <c r="H789" t="s">
        <v>102</v>
      </c>
      <c r="I789">
        <v>93</v>
      </c>
      <c r="J789" t="s">
        <v>2127</v>
      </c>
      <c r="K789" t="s">
        <v>20</v>
      </c>
      <c r="L789" t="s">
        <v>21</v>
      </c>
      <c r="M789" t="s">
        <v>887</v>
      </c>
      <c r="N789" t="s">
        <v>85</v>
      </c>
      <c r="O789">
        <v>1073</v>
      </c>
      <c r="P789" t="s">
        <v>24</v>
      </c>
      <c r="Q789" t="s">
        <v>25</v>
      </c>
      <c r="R789" t="s">
        <v>44</v>
      </c>
    </row>
    <row r="790" spans="1:18" x14ac:dyDescent="0.3">
      <c r="A790">
        <v>875</v>
      </c>
      <c r="B790">
        <v>3813035978</v>
      </c>
      <c r="C790" s="1">
        <v>45321</v>
      </c>
      <c r="D790" s="1" t="str">
        <f>TEXT(Table1[[#This Row],[publishedAt]],"MMM")</f>
        <v>Jan</v>
      </c>
      <c r="E790" s="1" t="str">
        <f>TEXT(Table1[[#This Row],[publishedAt]],"YYY")</f>
        <v>2024</v>
      </c>
      <c r="F790" t="s">
        <v>2104</v>
      </c>
      <c r="G790" t="s">
        <v>2161</v>
      </c>
      <c r="H790" t="s">
        <v>102</v>
      </c>
      <c r="I790">
        <v>85</v>
      </c>
      <c r="J790" t="s">
        <v>2162</v>
      </c>
      <c r="K790" t="s">
        <v>20</v>
      </c>
      <c r="L790" t="s">
        <v>21</v>
      </c>
      <c r="M790" t="s">
        <v>217</v>
      </c>
      <c r="N790" t="s">
        <v>180</v>
      </c>
      <c r="O790">
        <v>24798124</v>
      </c>
      <c r="P790" t="s">
        <v>42</v>
      </c>
      <c r="Q790" t="s">
        <v>43</v>
      </c>
      <c r="R790" t="s">
        <v>44</v>
      </c>
    </row>
    <row r="791" spans="1:18" x14ac:dyDescent="0.3">
      <c r="A791">
        <v>877</v>
      </c>
      <c r="B791">
        <v>3820758083</v>
      </c>
      <c r="C791" s="1">
        <v>45083</v>
      </c>
      <c r="D791" s="1" t="str">
        <f>TEXT(Table1[[#This Row],[publishedAt]],"MMM")</f>
        <v>Jun</v>
      </c>
      <c r="E791" s="1" t="str">
        <f>TEXT(Table1[[#This Row],[publishedAt]],"YYY")</f>
        <v>2023</v>
      </c>
      <c r="F791" t="s">
        <v>2163</v>
      </c>
      <c r="G791" t="s">
        <v>2164</v>
      </c>
      <c r="H791" t="s">
        <v>505</v>
      </c>
      <c r="I791">
        <v>25</v>
      </c>
      <c r="J791" t="s">
        <v>2165</v>
      </c>
      <c r="K791" t="s">
        <v>149</v>
      </c>
      <c r="L791" t="s">
        <v>21</v>
      </c>
      <c r="M791" t="s">
        <v>887</v>
      </c>
      <c r="N791" t="s">
        <v>2166</v>
      </c>
      <c r="O791">
        <v>13426961</v>
      </c>
      <c r="P791" t="s">
        <v>104</v>
      </c>
      <c r="Q791" t="s">
        <v>105</v>
      </c>
      <c r="R791" t="s">
        <v>44</v>
      </c>
    </row>
    <row r="792" spans="1:18" x14ac:dyDescent="0.3">
      <c r="A792">
        <v>878</v>
      </c>
      <c r="B792">
        <v>3820759028</v>
      </c>
      <c r="C792" s="1">
        <v>45083</v>
      </c>
      <c r="D792" s="1" t="str">
        <f>TEXT(Table1[[#This Row],[publishedAt]],"MMM")</f>
        <v>Jun</v>
      </c>
      <c r="E792" s="1" t="str">
        <f>TEXT(Table1[[#This Row],[publishedAt]],"YYY")</f>
        <v>2023</v>
      </c>
      <c r="F792" t="s">
        <v>2167</v>
      </c>
      <c r="G792" t="s">
        <v>2168</v>
      </c>
      <c r="H792" t="s">
        <v>505</v>
      </c>
      <c r="I792">
        <v>25</v>
      </c>
      <c r="J792" t="s">
        <v>2169</v>
      </c>
      <c r="K792" t="s">
        <v>20</v>
      </c>
      <c r="L792" t="s">
        <v>21</v>
      </c>
      <c r="M792" t="s">
        <v>887</v>
      </c>
      <c r="N792" t="s">
        <v>337</v>
      </c>
      <c r="O792">
        <v>13180461</v>
      </c>
      <c r="P792" t="s">
        <v>161</v>
      </c>
      <c r="Q792" t="s">
        <v>105</v>
      </c>
      <c r="R792" t="s">
        <v>44</v>
      </c>
    </row>
    <row r="793" spans="1:18" x14ac:dyDescent="0.3">
      <c r="A793">
        <v>879</v>
      </c>
      <c r="B793">
        <v>3815212206</v>
      </c>
      <c r="C793" s="1">
        <v>45323</v>
      </c>
      <c r="D793" s="1" t="str">
        <f>TEXT(Table1[[#This Row],[publishedAt]],"MMM")</f>
        <v>Feb</v>
      </c>
      <c r="E793" s="1" t="str">
        <f>TEXT(Table1[[#This Row],[publishedAt]],"YYY")</f>
        <v>2024</v>
      </c>
      <c r="F793" t="s">
        <v>2104</v>
      </c>
      <c r="G793" t="s">
        <v>2170</v>
      </c>
      <c r="H793" t="s">
        <v>146</v>
      </c>
      <c r="I793">
        <v>51</v>
      </c>
      <c r="J793" t="s">
        <v>2171</v>
      </c>
      <c r="K793" t="s">
        <v>20</v>
      </c>
      <c r="L793" t="s">
        <v>21</v>
      </c>
      <c r="M793" t="s">
        <v>217</v>
      </c>
      <c r="N793" t="s">
        <v>180</v>
      </c>
      <c r="O793">
        <v>14372671</v>
      </c>
      <c r="P793" t="s">
        <v>24</v>
      </c>
      <c r="Q793" t="s">
        <v>25</v>
      </c>
      <c r="R793" t="s">
        <v>44</v>
      </c>
    </row>
    <row r="794" spans="1:18" x14ac:dyDescent="0.3">
      <c r="A794">
        <v>880</v>
      </c>
      <c r="B794">
        <v>3773053273</v>
      </c>
      <c r="C794" s="1">
        <v>45263</v>
      </c>
      <c r="D794" s="1" t="str">
        <f>TEXT(Table1[[#This Row],[publishedAt]],"MMM")</f>
        <v>Dec</v>
      </c>
      <c r="E794" s="1" t="str">
        <f>TEXT(Table1[[#This Row],[publishedAt]],"YYY")</f>
        <v>2023</v>
      </c>
      <c r="F794" t="s">
        <v>2172</v>
      </c>
      <c r="G794" t="s">
        <v>319</v>
      </c>
      <c r="H794" t="s">
        <v>320</v>
      </c>
      <c r="I794">
        <v>103</v>
      </c>
      <c r="J794" t="s">
        <v>2173</v>
      </c>
      <c r="K794" t="s">
        <v>20</v>
      </c>
      <c r="L794" t="s">
        <v>21</v>
      </c>
      <c r="M794" t="s">
        <v>2174</v>
      </c>
      <c r="N794" t="s">
        <v>118</v>
      </c>
      <c r="O794">
        <v>15091079</v>
      </c>
      <c r="P794" t="s">
        <v>104</v>
      </c>
      <c r="Q794" t="s">
        <v>105</v>
      </c>
      <c r="R794" t="s">
        <v>26</v>
      </c>
    </row>
    <row r="795" spans="1:18" x14ac:dyDescent="0.3">
      <c r="A795">
        <v>881</v>
      </c>
      <c r="B795">
        <v>3820235346</v>
      </c>
      <c r="C795" s="1">
        <v>45083</v>
      </c>
      <c r="D795" s="1" t="str">
        <f>TEXT(Table1[[#This Row],[publishedAt]],"MMM")</f>
        <v>Jun</v>
      </c>
      <c r="E795" s="1" t="str">
        <f>TEXT(Table1[[#This Row],[publishedAt]],"YYY")</f>
        <v>2023</v>
      </c>
      <c r="F795" t="s">
        <v>2104</v>
      </c>
      <c r="G795" t="s">
        <v>950</v>
      </c>
      <c r="H795" t="s">
        <v>71</v>
      </c>
      <c r="I795">
        <v>77</v>
      </c>
      <c r="J795" t="s">
        <v>2175</v>
      </c>
      <c r="K795" t="s">
        <v>20</v>
      </c>
      <c r="L795" t="s">
        <v>21</v>
      </c>
      <c r="M795" t="s">
        <v>217</v>
      </c>
      <c r="N795" t="s">
        <v>180</v>
      </c>
      <c r="O795">
        <v>72323616</v>
      </c>
      <c r="P795" t="s">
        <v>254</v>
      </c>
      <c r="Q795" t="s">
        <v>183</v>
      </c>
      <c r="R795" t="s">
        <v>44</v>
      </c>
    </row>
    <row r="796" spans="1:18" x14ac:dyDescent="0.3">
      <c r="A796">
        <v>882</v>
      </c>
      <c r="B796">
        <v>3817993515</v>
      </c>
      <c r="C796" s="1">
        <v>45323</v>
      </c>
      <c r="D796" s="1" t="str">
        <f>TEXT(Table1[[#This Row],[publishedAt]],"MMM")</f>
        <v>Feb</v>
      </c>
      <c r="E796" s="1" t="str">
        <f>TEXT(Table1[[#This Row],[publishedAt]],"YYY")</f>
        <v>2024</v>
      </c>
      <c r="F796" t="s">
        <v>2104</v>
      </c>
      <c r="G796" t="s">
        <v>2176</v>
      </c>
      <c r="H796" t="s">
        <v>146</v>
      </c>
      <c r="I796">
        <v>79</v>
      </c>
      <c r="J796" t="s">
        <v>2177</v>
      </c>
      <c r="K796" t="s">
        <v>20</v>
      </c>
      <c r="L796" t="s">
        <v>21</v>
      </c>
      <c r="M796" t="s">
        <v>217</v>
      </c>
      <c r="N796" t="s">
        <v>180</v>
      </c>
      <c r="O796">
        <v>100040839</v>
      </c>
      <c r="P796" t="s">
        <v>423</v>
      </c>
      <c r="Q796" t="s">
        <v>25</v>
      </c>
      <c r="R796" t="s">
        <v>44</v>
      </c>
    </row>
    <row r="797" spans="1:18" x14ac:dyDescent="0.3">
      <c r="A797">
        <v>883</v>
      </c>
      <c r="B797">
        <v>3815720160</v>
      </c>
      <c r="C797" s="1">
        <v>45320</v>
      </c>
      <c r="D797" s="1" t="str">
        <f>TEXT(Table1[[#This Row],[publishedAt]],"MMM")</f>
        <v>Jan</v>
      </c>
      <c r="E797" s="1" t="str">
        <f>TEXT(Table1[[#This Row],[publishedAt]],"YYY")</f>
        <v>2024</v>
      </c>
      <c r="F797" t="s">
        <v>2104</v>
      </c>
      <c r="G797" t="s">
        <v>2178</v>
      </c>
      <c r="H797" t="s">
        <v>102</v>
      </c>
      <c r="I797">
        <v>56</v>
      </c>
      <c r="J797" t="s">
        <v>2179</v>
      </c>
      <c r="K797" t="s">
        <v>20</v>
      </c>
      <c r="L797" t="s">
        <v>21</v>
      </c>
      <c r="M797" t="s">
        <v>2180</v>
      </c>
      <c r="N797" t="s">
        <v>2181</v>
      </c>
      <c r="O797">
        <v>3098196</v>
      </c>
      <c r="P797" t="s">
        <v>47</v>
      </c>
      <c r="Q797" t="s">
        <v>48</v>
      </c>
      <c r="R797" t="s">
        <v>44</v>
      </c>
    </row>
    <row r="798" spans="1:18" x14ac:dyDescent="0.3">
      <c r="A798">
        <v>884</v>
      </c>
      <c r="B798">
        <v>3769518608</v>
      </c>
      <c r="C798" s="1">
        <v>45260</v>
      </c>
      <c r="D798" s="1" t="str">
        <f>TEXT(Table1[[#This Row],[publishedAt]],"MMM")</f>
        <v>Nov</v>
      </c>
      <c r="E798" s="1" t="str">
        <f>TEXT(Table1[[#This Row],[publishedAt]],"YYY")</f>
        <v>2023</v>
      </c>
      <c r="F798" t="s">
        <v>2182</v>
      </c>
      <c r="G798" t="s">
        <v>319</v>
      </c>
      <c r="H798" t="s">
        <v>320</v>
      </c>
      <c r="I798">
        <v>48</v>
      </c>
      <c r="J798" t="s">
        <v>2183</v>
      </c>
      <c r="K798" t="s">
        <v>20</v>
      </c>
      <c r="L798" t="s">
        <v>40</v>
      </c>
      <c r="M798" t="s">
        <v>887</v>
      </c>
      <c r="N798" t="s">
        <v>287</v>
      </c>
      <c r="O798">
        <v>15091079</v>
      </c>
      <c r="P798" t="s">
        <v>104</v>
      </c>
      <c r="Q798" t="s">
        <v>105</v>
      </c>
      <c r="R798" t="s">
        <v>26</v>
      </c>
    </row>
    <row r="799" spans="1:18" x14ac:dyDescent="0.3">
      <c r="A799">
        <v>885</v>
      </c>
      <c r="B799">
        <v>3813046140</v>
      </c>
      <c r="C799" s="1">
        <v>45320</v>
      </c>
      <c r="D799" s="1" t="str">
        <f>TEXT(Table1[[#This Row],[publishedAt]],"MMM")</f>
        <v>Jan</v>
      </c>
      <c r="E799" s="1" t="str">
        <f>TEXT(Table1[[#This Row],[publishedAt]],"YYY")</f>
        <v>2024</v>
      </c>
      <c r="F799" t="s">
        <v>2104</v>
      </c>
      <c r="G799" t="s">
        <v>2184</v>
      </c>
      <c r="H799" t="s">
        <v>102</v>
      </c>
      <c r="I799">
        <v>122</v>
      </c>
      <c r="J799" t="s">
        <v>2185</v>
      </c>
      <c r="K799" t="s">
        <v>20</v>
      </c>
      <c r="L799" t="s">
        <v>21</v>
      </c>
      <c r="M799" t="s">
        <v>217</v>
      </c>
      <c r="N799" t="s">
        <v>180</v>
      </c>
      <c r="O799">
        <v>100767598</v>
      </c>
      <c r="P799" t="s">
        <v>95</v>
      </c>
      <c r="Q799" t="s">
        <v>96</v>
      </c>
      <c r="R799" t="s">
        <v>44</v>
      </c>
    </row>
    <row r="800" spans="1:18" x14ac:dyDescent="0.3">
      <c r="A800">
        <v>886</v>
      </c>
      <c r="B800">
        <v>3787871655</v>
      </c>
      <c r="C800" s="1">
        <v>45294</v>
      </c>
      <c r="D800" s="1" t="str">
        <f>TEXT(Table1[[#This Row],[publishedAt]],"MMM")</f>
        <v>Jan</v>
      </c>
      <c r="E800" s="1" t="str">
        <f>TEXT(Table1[[#This Row],[publishedAt]],"YYY")</f>
        <v>2024</v>
      </c>
      <c r="F800" t="s">
        <v>2104</v>
      </c>
      <c r="G800" t="s">
        <v>2186</v>
      </c>
      <c r="H800" t="s">
        <v>31</v>
      </c>
      <c r="I800">
        <v>200</v>
      </c>
      <c r="J800" t="s">
        <v>2187</v>
      </c>
      <c r="K800" t="s">
        <v>20</v>
      </c>
      <c r="L800" t="s">
        <v>89</v>
      </c>
      <c r="M800" t="s">
        <v>2188</v>
      </c>
      <c r="N800" t="s">
        <v>41</v>
      </c>
      <c r="O800">
        <v>2963287</v>
      </c>
      <c r="P800" t="s">
        <v>130</v>
      </c>
      <c r="Q800" t="s">
        <v>25</v>
      </c>
      <c r="R800" t="s">
        <v>26</v>
      </c>
    </row>
    <row r="801" spans="1:18" x14ac:dyDescent="0.3">
      <c r="A801">
        <v>887</v>
      </c>
      <c r="B801">
        <v>3820346730</v>
      </c>
      <c r="C801" s="1">
        <v>45083</v>
      </c>
      <c r="D801" s="1" t="str">
        <f>TEXT(Table1[[#This Row],[publishedAt]],"MMM")</f>
        <v>Jun</v>
      </c>
      <c r="E801" s="1" t="str">
        <f>TEXT(Table1[[#This Row],[publishedAt]],"YYY")</f>
        <v>2023</v>
      </c>
      <c r="F801" t="s">
        <v>2102</v>
      </c>
      <c r="G801" t="s">
        <v>2189</v>
      </c>
      <c r="H801" t="s">
        <v>51</v>
      </c>
      <c r="I801">
        <v>26</v>
      </c>
      <c r="J801" t="s">
        <v>2190</v>
      </c>
      <c r="K801" t="s">
        <v>20</v>
      </c>
      <c r="L801" t="s">
        <v>21</v>
      </c>
      <c r="M801" t="s">
        <v>2191</v>
      </c>
      <c r="N801" t="s">
        <v>329</v>
      </c>
      <c r="O801">
        <v>77285270</v>
      </c>
      <c r="P801" t="s">
        <v>104</v>
      </c>
      <c r="Q801" t="s">
        <v>105</v>
      </c>
      <c r="R801" t="s">
        <v>44</v>
      </c>
    </row>
    <row r="802" spans="1:18" x14ac:dyDescent="0.3">
      <c r="A802">
        <v>888</v>
      </c>
      <c r="B802">
        <v>3662346777</v>
      </c>
      <c r="C802" s="1">
        <v>45313</v>
      </c>
      <c r="D802" s="1" t="str">
        <f>TEXT(Table1[[#This Row],[publishedAt]],"MMM")</f>
        <v>Jan</v>
      </c>
      <c r="E802" s="1" t="str">
        <f>TEXT(Table1[[#This Row],[publishedAt]],"YYY")</f>
        <v>2024</v>
      </c>
      <c r="F802" t="s">
        <v>2192</v>
      </c>
      <c r="G802" t="s">
        <v>2193</v>
      </c>
      <c r="H802" t="s">
        <v>38</v>
      </c>
      <c r="I802">
        <v>200</v>
      </c>
      <c r="J802" t="s">
        <v>2194</v>
      </c>
      <c r="K802" t="s">
        <v>20</v>
      </c>
      <c r="L802" t="s">
        <v>21</v>
      </c>
      <c r="M802" t="s">
        <v>887</v>
      </c>
      <c r="N802" t="s">
        <v>2195</v>
      </c>
      <c r="O802">
        <v>3365729</v>
      </c>
      <c r="P802" t="s">
        <v>104</v>
      </c>
      <c r="Q802" t="s">
        <v>105</v>
      </c>
      <c r="R802" t="s">
        <v>44</v>
      </c>
    </row>
    <row r="803" spans="1:18" x14ac:dyDescent="0.3">
      <c r="A803">
        <v>889</v>
      </c>
      <c r="B803">
        <v>3814775309</v>
      </c>
      <c r="C803" s="1">
        <v>45323</v>
      </c>
      <c r="D803" s="1" t="str">
        <f>TEXT(Table1[[#This Row],[publishedAt]],"MMM")</f>
        <v>Feb</v>
      </c>
      <c r="E803" s="1" t="str">
        <f>TEXT(Table1[[#This Row],[publishedAt]],"YYY")</f>
        <v>2024</v>
      </c>
      <c r="F803" t="s">
        <v>2196</v>
      </c>
      <c r="G803" t="s">
        <v>2197</v>
      </c>
      <c r="H803" t="s">
        <v>146</v>
      </c>
      <c r="I803">
        <v>44</v>
      </c>
      <c r="J803" t="s">
        <v>2198</v>
      </c>
      <c r="K803" t="s">
        <v>20</v>
      </c>
      <c r="L803" t="s">
        <v>33</v>
      </c>
      <c r="M803" t="s">
        <v>2131</v>
      </c>
      <c r="N803" t="s">
        <v>1357</v>
      </c>
      <c r="O803">
        <v>35673987</v>
      </c>
      <c r="P803" t="s">
        <v>161</v>
      </c>
      <c r="Q803" t="s">
        <v>105</v>
      </c>
      <c r="R803" t="s">
        <v>44</v>
      </c>
    </row>
    <row r="804" spans="1:18" x14ac:dyDescent="0.3">
      <c r="A804">
        <v>890</v>
      </c>
      <c r="B804">
        <v>3815217015</v>
      </c>
      <c r="C804" s="1">
        <v>45323</v>
      </c>
      <c r="D804" s="1" t="str">
        <f>TEXT(Table1[[#This Row],[publishedAt]],"MMM")</f>
        <v>Feb</v>
      </c>
      <c r="E804" s="1" t="str">
        <f>TEXT(Table1[[#This Row],[publishedAt]],"YYY")</f>
        <v>2024</v>
      </c>
      <c r="F804" t="s">
        <v>2102</v>
      </c>
      <c r="G804" t="s">
        <v>2199</v>
      </c>
      <c r="H804" t="s">
        <v>146</v>
      </c>
      <c r="I804">
        <v>113</v>
      </c>
      <c r="J804" t="s">
        <v>2200</v>
      </c>
      <c r="K804" t="s">
        <v>20</v>
      </c>
      <c r="L804" t="s">
        <v>21</v>
      </c>
      <c r="M804" t="s">
        <v>217</v>
      </c>
      <c r="N804" t="s">
        <v>180</v>
      </c>
      <c r="O804">
        <v>35940906</v>
      </c>
      <c r="P804" t="s">
        <v>1247</v>
      </c>
      <c r="Q804" t="s">
        <v>254</v>
      </c>
      <c r="R804" t="s">
        <v>44</v>
      </c>
    </row>
    <row r="805" spans="1:18" x14ac:dyDescent="0.3">
      <c r="A805">
        <v>891</v>
      </c>
      <c r="B805">
        <v>3814245259</v>
      </c>
      <c r="C805" s="1">
        <v>45322</v>
      </c>
      <c r="D805" s="1" t="str">
        <f>TEXT(Table1[[#This Row],[publishedAt]],"MMM")</f>
        <v>Jan</v>
      </c>
      <c r="E805" s="1" t="str">
        <f>TEXT(Table1[[#This Row],[publishedAt]],"YYY")</f>
        <v>2024</v>
      </c>
      <c r="F805" t="s">
        <v>2102</v>
      </c>
      <c r="G805" t="s">
        <v>2201</v>
      </c>
      <c r="H805" t="s">
        <v>209</v>
      </c>
      <c r="I805">
        <v>68</v>
      </c>
      <c r="J805" t="s">
        <v>2202</v>
      </c>
      <c r="K805" t="s">
        <v>20</v>
      </c>
      <c r="L805" t="s">
        <v>83</v>
      </c>
      <c r="M805" t="s">
        <v>2203</v>
      </c>
      <c r="N805" t="s">
        <v>2204</v>
      </c>
      <c r="O805">
        <v>1039123</v>
      </c>
      <c r="P805" t="s">
        <v>24</v>
      </c>
      <c r="Q805" t="s">
        <v>25</v>
      </c>
      <c r="R805" t="s">
        <v>44</v>
      </c>
    </row>
    <row r="806" spans="1:18" x14ac:dyDescent="0.3">
      <c r="A806">
        <v>892</v>
      </c>
      <c r="B806">
        <v>3802065898</v>
      </c>
      <c r="C806" s="1">
        <v>45306</v>
      </c>
      <c r="D806" s="1" t="str">
        <f>TEXT(Table1[[#This Row],[publishedAt]],"MMM")</f>
        <v>Jan</v>
      </c>
      <c r="E806" s="1" t="str">
        <f>TEXT(Table1[[#This Row],[publishedAt]],"YYY")</f>
        <v>2024</v>
      </c>
      <c r="F806" t="s">
        <v>2205</v>
      </c>
      <c r="G806" t="s">
        <v>2206</v>
      </c>
      <c r="H806" t="s">
        <v>45</v>
      </c>
      <c r="I806">
        <v>52</v>
      </c>
      <c r="J806" t="s">
        <v>2207</v>
      </c>
      <c r="K806" t="s">
        <v>20</v>
      </c>
      <c r="L806" t="s">
        <v>89</v>
      </c>
      <c r="M806" t="s">
        <v>2208</v>
      </c>
      <c r="N806" t="s">
        <v>180</v>
      </c>
      <c r="O806">
        <v>10813156</v>
      </c>
      <c r="P806" t="s">
        <v>24</v>
      </c>
      <c r="Q806" t="s">
        <v>25</v>
      </c>
      <c r="R806" t="s">
        <v>26</v>
      </c>
    </row>
    <row r="807" spans="1:18" x14ac:dyDescent="0.3">
      <c r="A807">
        <v>893</v>
      </c>
      <c r="B807">
        <v>3814228510</v>
      </c>
      <c r="C807" s="1">
        <v>45322</v>
      </c>
      <c r="D807" s="1" t="str">
        <f>TEXT(Table1[[#This Row],[publishedAt]],"MMM")</f>
        <v>Jan</v>
      </c>
      <c r="E807" s="1" t="str">
        <f>TEXT(Table1[[#This Row],[publishedAt]],"YYY")</f>
        <v>2024</v>
      </c>
      <c r="F807" t="s">
        <v>2104</v>
      </c>
      <c r="G807" t="s">
        <v>2209</v>
      </c>
      <c r="H807" t="s">
        <v>209</v>
      </c>
      <c r="I807">
        <v>31</v>
      </c>
      <c r="J807" t="s">
        <v>2210</v>
      </c>
      <c r="K807" t="s">
        <v>20</v>
      </c>
      <c r="L807" t="s">
        <v>21</v>
      </c>
      <c r="M807" t="s">
        <v>217</v>
      </c>
      <c r="N807" t="s">
        <v>180</v>
      </c>
      <c r="O807">
        <v>47661160</v>
      </c>
      <c r="P807" t="s">
        <v>42</v>
      </c>
      <c r="Q807" t="s">
        <v>43</v>
      </c>
      <c r="R807" t="s">
        <v>44</v>
      </c>
    </row>
    <row r="808" spans="1:18" x14ac:dyDescent="0.3">
      <c r="A808">
        <v>894</v>
      </c>
      <c r="B808">
        <v>3820128447</v>
      </c>
      <c r="C808" s="1">
        <v>45324</v>
      </c>
      <c r="D808" s="1" t="str">
        <f>TEXT(Table1[[#This Row],[publishedAt]],"MMM")</f>
        <v>Feb</v>
      </c>
      <c r="E808" s="1" t="str">
        <f>TEXT(Table1[[#This Row],[publishedAt]],"YYY")</f>
        <v>2024</v>
      </c>
      <c r="F808" t="s">
        <v>2102</v>
      </c>
      <c r="G808" t="s">
        <v>2211</v>
      </c>
      <c r="H808" t="s">
        <v>146</v>
      </c>
      <c r="I808">
        <v>28</v>
      </c>
      <c r="J808" t="s">
        <v>2212</v>
      </c>
      <c r="K808" t="s">
        <v>20</v>
      </c>
      <c r="L808" t="s">
        <v>83</v>
      </c>
      <c r="M808" t="s">
        <v>887</v>
      </c>
      <c r="N808" t="s">
        <v>1078</v>
      </c>
      <c r="O808">
        <v>13757080</v>
      </c>
      <c r="P808" t="s">
        <v>856</v>
      </c>
      <c r="Q808" t="s">
        <v>25</v>
      </c>
      <c r="R808" t="s">
        <v>44</v>
      </c>
    </row>
    <row r="809" spans="1:18" x14ac:dyDescent="0.3">
      <c r="A809">
        <v>895</v>
      </c>
      <c r="B809">
        <v>3797785704</v>
      </c>
      <c r="C809" s="1">
        <v>45295</v>
      </c>
      <c r="D809" s="1" t="str">
        <f>TEXT(Table1[[#This Row],[publishedAt]],"MMM")</f>
        <v>Jan</v>
      </c>
      <c r="E809" s="1" t="str">
        <f>TEXT(Table1[[#This Row],[publishedAt]],"YYY")</f>
        <v>2024</v>
      </c>
      <c r="F809" t="s">
        <v>2102</v>
      </c>
      <c r="G809" t="s">
        <v>1017</v>
      </c>
      <c r="H809" t="s">
        <v>31</v>
      </c>
      <c r="I809">
        <v>25</v>
      </c>
      <c r="J809" t="s">
        <v>2213</v>
      </c>
      <c r="K809" t="s">
        <v>20</v>
      </c>
      <c r="L809" t="s">
        <v>21</v>
      </c>
      <c r="M809" t="s">
        <v>887</v>
      </c>
      <c r="N809" t="s">
        <v>23</v>
      </c>
      <c r="O809">
        <v>71621518</v>
      </c>
      <c r="P809" t="s">
        <v>95</v>
      </c>
      <c r="Q809" t="s">
        <v>96</v>
      </c>
      <c r="R809" t="s">
        <v>26</v>
      </c>
    </row>
    <row r="810" spans="1:18" x14ac:dyDescent="0.3">
      <c r="A810">
        <v>896</v>
      </c>
      <c r="B810">
        <v>3820756502</v>
      </c>
      <c r="C810" s="1">
        <v>45083</v>
      </c>
      <c r="D810" s="1" t="str">
        <f>TEXT(Table1[[#This Row],[publishedAt]],"MMM")</f>
        <v>Jun</v>
      </c>
      <c r="E810" s="1" t="str">
        <f>TEXT(Table1[[#This Row],[publishedAt]],"YYY")</f>
        <v>2023</v>
      </c>
      <c r="F810" t="s">
        <v>2163</v>
      </c>
      <c r="G810" t="s">
        <v>2214</v>
      </c>
      <c r="H810" t="s">
        <v>505</v>
      </c>
      <c r="I810">
        <v>25</v>
      </c>
      <c r="J810" t="s">
        <v>2215</v>
      </c>
      <c r="K810" t="s">
        <v>149</v>
      </c>
      <c r="L810" t="s">
        <v>21</v>
      </c>
      <c r="M810" t="s">
        <v>887</v>
      </c>
      <c r="N810" t="s">
        <v>1269</v>
      </c>
      <c r="O810">
        <v>77966414</v>
      </c>
      <c r="P810" t="s">
        <v>730</v>
      </c>
      <c r="Q810" t="s">
        <v>731</v>
      </c>
      <c r="R810" t="s">
        <v>44</v>
      </c>
    </row>
    <row r="811" spans="1:18" x14ac:dyDescent="0.3">
      <c r="A811">
        <v>897</v>
      </c>
      <c r="B811">
        <v>3814292788</v>
      </c>
      <c r="C811" s="1">
        <v>45322</v>
      </c>
      <c r="D811" s="1" t="str">
        <f>TEXT(Table1[[#This Row],[publishedAt]],"MMM")</f>
        <v>Jan</v>
      </c>
      <c r="E811" s="1" t="str">
        <f>TEXT(Table1[[#This Row],[publishedAt]],"YYY")</f>
        <v>2024</v>
      </c>
      <c r="F811" t="s">
        <v>2102</v>
      </c>
      <c r="G811" t="s">
        <v>2216</v>
      </c>
      <c r="H811" t="s">
        <v>209</v>
      </c>
      <c r="I811">
        <v>46</v>
      </c>
      <c r="J811" t="s">
        <v>2217</v>
      </c>
      <c r="K811" t="s">
        <v>20</v>
      </c>
      <c r="L811" t="s">
        <v>21</v>
      </c>
      <c r="M811" t="s">
        <v>217</v>
      </c>
      <c r="N811" t="s">
        <v>180</v>
      </c>
      <c r="O811">
        <v>99075505</v>
      </c>
      <c r="P811" t="s">
        <v>42</v>
      </c>
      <c r="Q811" t="s">
        <v>43</v>
      </c>
      <c r="R811" t="s">
        <v>44</v>
      </c>
    </row>
    <row r="812" spans="1:18" x14ac:dyDescent="0.3">
      <c r="A812">
        <v>898</v>
      </c>
      <c r="B812">
        <v>3815120410</v>
      </c>
      <c r="C812" s="1">
        <v>45316</v>
      </c>
      <c r="D812" s="1" t="str">
        <f>TEXT(Table1[[#This Row],[publishedAt]],"MMM")</f>
        <v>Jan</v>
      </c>
      <c r="E812" s="1" t="str">
        <f>TEXT(Table1[[#This Row],[publishedAt]],"YYY")</f>
        <v>2024</v>
      </c>
      <c r="F812" t="s">
        <v>2218</v>
      </c>
      <c r="G812" t="s">
        <v>2151</v>
      </c>
      <c r="H812" t="s">
        <v>38</v>
      </c>
      <c r="I812">
        <v>25</v>
      </c>
      <c r="J812" t="s">
        <v>2219</v>
      </c>
      <c r="K812" t="s">
        <v>20</v>
      </c>
      <c r="L812" t="s">
        <v>83</v>
      </c>
      <c r="M812" t="s">
        <v>2153</v>
      </c>
      <c r="N812" t="s">
        <v>2220</v>
      </c>
      <c r="O812">
        <v>2637530</v>
      </c>
      <c r="P812" t="s">
        <v>24</v>
      </c>
      <c r="Q812" t="s">
        <v>25</v>
      </c>
      <c r="R812" t="s">
        <v>44</v>
      </c>
    </row>
    <row r="813" spans="1:18" x14ac:dyDescent="0.3">
      <c r="A813">
        <v>899</v>
      </c>
      <c r="B813">
        <v>3800918407</v>
      </c>
      <c r="C813" s="1">
        <v>45300</v>
      </c>
      <c r="D813" s="1" t="str">
        <f>TEXT(Table1[[#This Row],[publishedAt]],"MMM")</f>
        <v>Jan</v>
      </c>
      <c r="E813" s="1" t="str">
        <f>TEXT(Table1[[#This Row],[publishedAt]],"YYY")</f>
        <v>2024</v>
      </c>
      <c r="F813" t="s">
        <v>2104</v>
      </c>
      <c r="G813" t="s">
        <v>2221</v>
      </c>
      <c r="H813" t="s">
        <v>18</v>
      </c>
      <c r="I813">
        <v>28</v>
      </c>
      <c r="J813" t="s">
        <v>2222</v>
      </c>
      <c r="K813" t="s">
        <v>20</v>
      </c>
      <c r="L813" t="s">
        <v>21</v>
      </c>
      <c r="M813" t="s">
        <v>887</v>
      </c>
      <c r="N813" t="s">
        <v>23</v>
      </c>
      <c r="O813">
        <v>1024645</v>
      </c>
      <c r="P813" t="s">
        <v>161</v>
      </c>
      <c r="Q813" t="s">
        <v>105</v>
      </c>
      <c r="R813" t="s">
        <v>26</v>
      </c>
    </row>
    <row r="814" spans="1:18" x14ac:dyDescent="0.3">
      <c r="A814">
        <v>900</v>
      </c>
      <c r="B814">
        <v>3809053812</v>
      </c>
      <c r="C814" s="1">
        <v>45316</v>
      </c>
      <c r="D814" s="1" t="str">
        <f>TEXT(Table1[[#This Row],[publishedAt]],"MMM")</f>
        <v>Jan</v>
      </c>
      <c r="E814" s="1" t="str">
        <f>TEXT(Table1[[#This Row],[publishedAt]],"YYY")</f>
        <v>2024</v>
      </c>
      <c r="F814" t="s">
        <v>2223</v>
      </c>
      <c r="G814" t="s">
        <v>494</v>
      </c>
      <c r="H814" t="s">
        <v>38</v>
      </c>
      <c r="I814">
        <v>105</v>
      </c>
      <c r="J814" t="s">
        <v>2224</v>
      </c>
      <c r="K814" t="s">
        <v>20</v>
      </c>
      <c r="L814" t="s">
        <v>40</v>
      </c>
      <c r="M814" t="s">
        <v>894</v>
      </c>
      <c r="N814" t="s">
        <v>496</v>
      </c>
      <c r="O814">
        <v>1009</v>
      </c>
      <c r="P814" t="s">
        <v>497</v>
      </c>
      <c r="Q814" t="s">
        <v>25</v>
      </c>
      <c r="R814" t="s">
        <v>44</v>
      </c>
    </row>
    <row r="815" spans="1:18" x14ac:dyDescent="0.3">
      <c r="A815">
        <v>901</v>
      </c>
      <c r="B815">
        <v>3803676987</v>
      </c>
      <c r="C815" s="1">
        <v>45283</v>
      </c>
      <c r="D815" s="1" t="str">
        <f>TEXT(Table1[[#This Row],[publishedAt]],"MMM")</f>
        <v>Dec</v>
      </c>
      <c r="E815" s="1" t="str">
        <f>TEXT(Table1[[#This Row],[publishedAt]],"YYY")</f>
        <v>2023</v>
      </c>
      <c r="F815" t="s">
        <v>2104</v>
      </c>
      <c r="G815" t="s">
        <v>2225</v>
      </c>
      <c r="H815" t="s">
        <v>31</v>
      </c>
      <c r="I815">
        <v>25</v>
      </c>
      <c r="J815" t="s">
        <v>2226</v>
      </c>
      <c r="K815" t="s">
        <v>20</v>
      </c>
      <c r="L815" t="s">
        <v>21</v>
      </c>
      <c r="M815" t="s">
        <v>887</v>
      </c>
      <c r="N815" t="s">
        <v>94</v>
      </c>
      <c r="O815">
        <v>18125</v>
      </c>
      <c r="P815" t="s">
        <v>95</v>
      </c>
      <c r="Q815" t="s">
        <v>96</v>
      </c>
      <c r="R815" t="s">
        <v>26</v>
      </c>
    </row>
    <row r="816" spans="1:18" x14ac:dyDescent="0.3">
      <c r="A816">
        <v>902</v>
      </c>
      <c r="B816">
        <v>3818111068</v>
      </c>
      <c r="C816" s="1">
        <v>45323</v>
      </c>
      <c r="D816" s="1" t="str">
        <f>TEXT(Table1[[#This Row],[publishedAt]],"MMM")</f>
        <v>Feb</v>
      </c>
      <c r="E816" s="1" t="str">
        <f>TEXT(Table1[[#This Row],[publishedAt]],"YYY")</f>
        <v>2024</v>
      </c>
      <c r="F816" t="s">
        <v>2104</v>
      </c>
      <c r="G816" t="s">
        <v>2227</v>
      </c>
      <c r="H816" t="s">
        <v>146</v>
      </c>
      <c r="I816">
        <v>193</v>
      </c>
      <c r="J816" t="s">
        <v>2228</v>
      </c>
      <c r="K816" t="s">
        <v>20</v>
      </c>
      <c r="L816" t="s">
        <v>21</v>
      </c>
      <c r="M816" t="s">
        <v>894</v>
      </c>
      <c r="N816" t="s">
        <v>904</v>
      </c>
      <c r="O816">
        <v>53179456</v>
      </c>
      <c r="P816" t="s">
        <v>106</v>
      </c>
      <c r="Q816" t="s">
        <v>105</v>
      </c>
      <c r="R816" t="s">
        <v>44</v>
      </c>
    </row>
    <row r="817" spans="1:18" x14ac:dyDescent="0.3">
      <c r="A817">
        <v>903</v>
      </c>
      <c r="B817">
        <v>3817012680</v>
      </c>
      <c r="C817" s="1">
        <v>45320</v>
      </c>
      <c r="D817" s="1" t="str">
        <f>TEXT(Table1[[#This Row],[publishedAt]],"MMM")</f>
        <v>Jan</v>
      </c>
      <c r="E817" s="1" t="str">
        <f>TEXT(Table1[[#This Row],[publishedAt]],"YYY")</f>
        <v>2024</v>
      </c>
      <c r="F817" t="s">
        <v>2163</v>
      </c>
      <c r="G817" t="s">
        <v>2229</v>
      </c>
      <c r="H817" t="s">
        <v>102</v>
      </c>
      <c r="I817">
        <v>34</v>
      </c>
      <c r="J817" t="s">
        <v>2230</v>
      </c>
      <c r="K817" t="s">
        <v>20</v>
      </c>
      <c r="L817" t="s">
        <v>89</v>
      </c>
      <c r="M817" t="s">
        <v>887</v>
      </c>
      <c r="N817" t="s">
        <v>1142</v>
      </c>
      <c r="O817">
        <v>28760625</v>
      </c>
      <c r="P817" t="s">
        <v>104</v>
      </c>
      <c r="Q817" t="s">
        <v>105</v>
      </c>
      <c r="R817" t="s">
        <v>44</v>
      </c>
    </row>
    <row r="818" spans="1:18" x14ac:dyDescent="0.3">
      <c r="A818">
        <v>904</v>
      </c>
      <c r="B818">
        <v>3814240389</v>
      </c>
      <c r="C818" s="1">
        <v>45322</v>
      </c>
      <c r="D818" s="1" t="str">
        <f>TEXT(Table1[[#This Row],[publishedAt]],"MMM")</f>
        <v>Jan</v>
      </c>
      <c r="E818" s="1" t="str">
        <f>TEXT(Table1[[#This Row],[publishedAt]],"YYY")</f>
        <v>2024</v>
      </c>
      <c r="F818" t="s">
        <v>2102</v>
      </c>
      <c r="G818" t="s">
        <v>2231</v>
      </c>
      <c r="H818" t="s">
        <v>209</v>
      </c>
      <c r="I818">
        <v>60</v>
      </c>
      <c r="J818" t="s">
        <v>2232</v>
      </c>
      <c r="K818" t="s">
        <v>20</v>
      </c>
      <c r="L818" t="s">
        <v>149</v>
      </c>
      <c r="M818" t="s">
        <v>976</v>
      </c>
      <c r="N818" t="s">
        <v>329</v>
      </c>
      <c r="O818">
        <v>9397463</v>
      </c>
      <c r="P818" t="s">
        <v>104</v>
      </c>
      <c r="Q818" t="s">
        <v>105</v>
      </c>
      <c r="R818" t="s">
        <v>44</v>
      </c>
    </row>
    <row r="819" spans="1:18" x14ac:dyDescent="0.3">
      <c r="A819">
        <v>905</v>
      </c>
      <c r="B819">
        <v>3798621340</v>
      </c>
      <c r="C819" s="1">
        <v>45319</v>
      </c>
      <c r="D819" s="1" t="str">
        <f>TEXT(Table1[[#This Row],[publishedAt]],"MMM")</f>
        <v>Jan</v>
      </c>
      <c r="E819" s="1" t="str">
        <f>TEXT(Table1[[#This Row],[publishedAt]],"YYY")</f>
        <v>2024</v>
      </c>
      <c r="F819" t="s">
        <v>2233</v>
      </c>
      <c r="G819" t="s">
        <v>2234</v>
      </c>
      <c r="H819" t="s">
        <v>1892</v>
      </c>
      <c r="I819">
        <v>94</v>
      </c>
      <c r="J819" t="s">
        <v>2235</v>
      </c>
      <c r="K819" t="s">
        <v>175</v>
      </c>
      <c r="L819" t="s">
        <v>89</v>
      </c>
      <c r="M819" t="s">
        <v>2131</v>
      </c>
      <c r="N819" t="s">
        <v>2236</v>
      </c>
      <c r="O819">
        <v>82087387</v>
      </c>
      <c r="P819" t="s">
        <v>24</v>
      </c>
      <c r="Q819" t="s">
        <v>25</v>
      </c>
      <c r="R819" t="s">
        <v>44</v>
      </c>
    </row>
    <row r="820" spans="1:18" x14ac:dyDescent="0.3">
      <c r="A820">
        <v>907</v>
      </c>
      <c r="B820">
        <v>3814710236</v>
      </c>
      <c r="C820" s="1">
        <v>45322</v>
      </c>
      <c r="D820" s="1" t="str">
        <f>TEXT(Table1[[#This Row],[publishedAt]],"MMM")</f>
        <v>Jan</v>
      </c>
      <c r="E820" s="1" t="str">
        <f>TEXT(Table1[[#This Row],[publishedAt]],"YYY")</f>
        <v>2024</v>
      </c>
      <c r="F820" t="s">
        <v>2237</v>
      </c>
      <c r="G820" t="s">
        <v>2238</v>
      </c>
      <c r="H820" t="s">
        <v>209</v>
      </c>
      <c r="I820">
        <v>25</v>
      </c>
      <c r="J820" t="s">
        <v>2239</v>
      </c>
      <c r="K820" t="s">
        <v>20</v>
      </c>
      <c r="L820" t="s">
        <v>83</v>
      </c>
      <c r="M820" t="s">
        <v>887</v>
      </c>
      <c r="N820" t="s">
        <v>176</v>
      </c>
      <c r="O820">
        <v>6151908</v>
      </c>
      <c r="P820" t="s">
        <v>2240</v>
      </c>
      <c r="Q820" t="s">
        <v>43</v>
      </c>
      <c r="R820" t="s">
        <v>44</v>
      </c>
    </row>
    <row r="821" spans="1:18" x14ac:dyDescent="0.3">
      <c r="A821">
        <v>908</v>
      </c>
      <c r="B821">
        <v>3815121475</v>
      </c>
      <c r="C821" s="1">
        <v>45316</v>
      </c>
      <c r="D821" s="1" t="str">
        <f>TEXT(Table1[[#This Row],[publishedAt]],"MMM")</f>
        <v>Jan</v>
      </c>
      <c r="E821" s="1" t="str">
        <f>TEXT(Table1[[#This Row],[publishedAt]],"YYY")</f>
        <v>2024</v>
      </c>
      <c r="F821" t="s">
        <v>2241</v>
      </c>
      <c r="G821" t="s">
        <v>2242</v>
      </c>
      <c r="H821" t="s">
        <v>38</v>
      </c>
      <c r="I821">
        <v>25</v>
      </c>
      <c r="J821" t="s">
        <v>2243</v>
      </c>
      <c r="K821" t="s">
        <v>20</v>
      </c>
      <c r="L821" t="s">
        <v>21</v>
      </c>
      <c r="M821" t="s">
        <v>2131</v>
      </c>
      <c r="N821" t="s">
        <v>2244</v>
      </c>
      <c r="O821">
        <v>70013224</v>
      </c>
      <c r="P821" t="s">
        <v>24</v>
      </c>
      <c r="Q821" t="s">
        <v>25</v>
      </c>
      <c r="R821" t="s">
        <v>44</v>
      </c>
    </row>
    <row r="822" spans="1:18" x14ac:dyDescent="0.3">
      <c r="A822">
        <v>909</v>
      </c>
      <c r="B822">
        <v>3813845583</v>
      </c>
      <c r="C822" s="1">
        <v>45317</v>
      </c>
      <c r="D822" s="1" t="str">
        <f>TEXT(Table1[[#This Row],[publishedAt]],"MMM")</f>
        <v>Jan</v>
      </c>
      <c r="E822" s="1" t="str">
        <f>TEXT(Table1[[#This Row],[publishedAt]],"YYY")</f>
        <v>2024</v>
      </c>
      <c r="F822" t="s">
        <v>2128</v>
      </c>
      <c r="G822" t="s">
        <v>2234</v>
      </c>
      <c r="H822" t="s">
        <v>38</v>
      </c>
      <c r="I822">
        <v>25</v>
      </c>
      <c r="J822" t="s">
        <v>2245</v>
      </c>
      <c r="K822" t="s">
        <v>20</v>
      </c>
      <c r="L822" t="s">
        <v>83</v>
      </c>
      <c r="M822" t="s">
        <v>894</v>
      </c>
      <c r="N822" t="s">
        <v>1269</v>
      </c>
      <c r="O822">
        <v>82087387</v>
      </c>
      <c r="P822" t="s">
        <v>24</v>
      </c>
      <c r="Q822" t="s">
        <v>25</v>
      </c>
      <c r="R822" t="s">
        <v>44</v>
      </c>
    </row>
    <row r="823" spans="1:18" x14ac:dyDescent="0.3">
      <c r="A823">
        <v>910</v>
      </c>
      <c r="B823">
        <v>3786015224</v>
      </c>
      <c r="C823" s="1">
        <v>45276</v>
      </c>
      <c r="D823" s="1" t="str">
        <f>TEXT(Table1[[#This Row],[publishedAt]],"MMM")</f>
        <v>Dec</v>
      </c>
      <c r="E823" s="1" t="str">
        <f>TEXT(Table1[[#This Row],[publishedAt]],"YYY")</f>
        <v>2023</v>
      </c>
      <c r="F823" t="s">
        <v>2246</v>
      </c>
      <c r="G823" t="s">
        <v>2247</v>
      </c>
      <c r="H823" t="s">
        <v>31</v>
      </c>
      <c r="I823">
        <v>25</v>
      </c>
      <c r="J823" t="s">
        <v>2248</v>
      </c>
      <c r="K823" t="s">
        <v>20</v>
      </c>
      <c r="L823" t="s">
        <v>83</v>
      </c>
      <c r="M823" t="s">
        <v>887</v>
      </c>
      <c r="N823" t="s">
        <v>23</v>
      </c>
      <c r="O823">
        <v>8322970</v>
      </c>
      <c r="P823" t="s">
        <v>35</v>
      </c>
      <c r="Q823" t="s">
        <v>25</v>
      </c>
      <c r="R823" t="s">
        <v>26</v>
      </c>
    </row>
    <row r="824" spans="1:18" x14ac:dyDescent="0.3">
      <c r="A824">
        <v>911</v>
      </c>
      <c r="B824">
        <v>3769027853</v>
      </c>
      <c r="C824" s="1">
        <v>45303</v>
      </c>
      <c r="D824" s="1" t="str">
        <f>TEXT(Table1[[#This Row],[publishedAt]],"MMM")</f>
        <v>Jan</v>
      </c>
      <c r="E824" s="1" t="str">
        <f>TEXT(Table1[[#This Row],[publishedAt]],"YYY")</f>
        <v>2024</v>
      </c>
      <c r="F824" t="s">
        <v>2102</v>
      </c>
      <c r="G824" t="s">
        <v>2249</v>
      </c>
      <c r="H824" t="s">
        <v>18</v>
      </c>
      <c r="I824">
        <v>67</v>
      </c>
      <c r="J824" t="s">
        <v>2250</v>
      </c>
      <c r="K824" t="s">
        <v>20</v>
      </c>
      <c r="L824" t="s">
        <v>83</v>
      </c>
      <c r="M824" t="s">
        <v>894</v>
      </c>
      <c r="N824" t="s">
        <v>180</v>
      </c>
      <c r="O824">
        <v>14406593</v>
      </c>
      <c r="P824" t="s">
        <v>95</v>
      </c>
      <c r="Q824" t="s">
        <v>96</v>
      </c>
      <c r="R824" t="s">
        <v>26</v>
      </c>
    </row>
    <row r="825" spans="1:18" x14ac:dyDescent="0.3">
      <c r="A825">
        <v>912</v>
      </c>
      <c r="B825">
        <v>3813166543</v>
      </c>
      <c r="C825" s="1">
        <v>45321</v>
      </c>
      <c r="D825" s="1" t="str">
        <f>TEXT(Table1[[#This Row],[publishedAt]],"MMM")</f>
        <v>Jan</v>
      </c>
      <c r="E825" s="1" t="str">
        <f>TEXT(Table1[[#This Row],[publishedAt]],"YYY")</f>
        <v>2024</v>
      </c>
      <c r="F825" t="s">
        <v>2104</v>
      </c>
      <c r="G825" t="s">
        <v>2251</v>
      </c>
      <c r="H825" t="s">
        <v>231</v>
      </c>
      <c r="I825">
        <v>79</v>
      </c>
      <c r="J825" t="s">
        <v>2252</v>
      </c>
      <c r="K825" t="s">
        <v>20</v>
      </c>
      <c r="L825" t="s">
        <v>21</v>
      </c>
      <c r="M825" t="s">
        <v>217</v>
      </c>
      <c r="N825" t="s">
        <v>180</v>
      </c>
      <c r="O825">
        <v>14438610</v>
      </c>
      <c r="P825" t="s">
        <v>95</v>
      </c>
      <c r="Q825" t="s">
        <v>96</v>
      </c>
      <c r="R825" t="s">
        <v>44</v>
      </c>
    </row>
    <row r="826" spans="1:18" x14ac:dyDescent="0.3">
      <c r="A826">
        <v>913</v>
      </c>
      <c r="B826">
        <v>3797786571</v>
      </c>
      <c r="C826" s="1">
        <v>45295</v>
      </c>
      <c r="D826" s="1" t="str">
        <f>TEXT(Table1[[#This Row],[publishedAt]],"MMM")</f>
        <v>Jan</v>
      </c>
      <c r="E826" s="1" t="str">
        <f>TEXT(Table1[[#This Row],[publishedAt]],"YYY")</f>
        <v>2024</v>
      </c>
      <c r="F826" t="s">
        <v>2102</v>
      </c>
      <c r="G826" t="s">
        <v>1017</v>
      </c>
      <c r="H826" t="s">
        <v>31</v>
      </c>
      <c r="I826">
        <v>25</v>
      </c>
      <c r="J826" t="s">
        <v>2213</v>
      </c>
      <c r="K826" t="s">
        <v>20</v>
      </c>
      <c r="L826" t="s">
        <v>21</v>
      </c>
      <c r="M826" t="s">
        <v>887</v>
      </c>
      <c r="N826" t="s">
        <v>23</v>
      </c>
      <c r="O826">
        <v>71621518</v>
      </c>
      <c r="P826" t="s">
        <v>24</v>
      </c>
      <c r="Q826" t="s">
        <v>25</v>
      </c>
      <c r="R826" t="s">
        <v>26</v>
      </c>
    </row>
    <row r="827" spans="1:18" x14ac:dyDescent="0.3">
      <c r="A827">
        <v>914</v>
      </c>
      <c r="B827">
        <v>3814238433</v>
      </c>
      <c r="C827" s="1">
        <v>45322</v>
      </c>
      <c r="D827" s="1" t="str">
        <f>TEXT(Table1[[#This Row],[publishedAt]],"MMM")</f>
        <v>Jan</v>
      </c>
      <c r="E827" s="1" t="str">
        <f>TEXT(Table1[[#This Row],[publishedAt]],"YYY")</f>
        <v>2024</v>
      </c>
      <c r="F827" t="s">
        <v>2104</v>
      </c>
      <c r="G827" t="s">
        <v>2253</v>
      </c>
      <c r="H827" t="s">
        <v>209</v>
      </c>
      <c r="I827">
        <v>50</v>
      </c>
      <c r="J827" t="s">
        <v>2254</v>
      </c>
      <c r="K827" t="s">
        <v>20</v>
      </c>
      <c r="L827" t="s">
        <v>21</v>
      </c>
      <c r="M827" t="s">
        <v>217</v>
      </c>
      <c r="N827" t="s">
        <v>180</v>
      </c>
      <c r="O827">
        <v>2157121</v>
      </c>
      <c r="P827" t="s">
        <v>42</v>
      </c>
      <c r="Q827" t="s">
        <v>43</v>
      </c>
      <c r="R827" t="s">
        <v>44</v>
      </c>
    </row>
    <row r="828" spans="1:18" x14ac:dyDescent="0.3">
      <c r="A828">
        <v>915</v>
      </c>
      <c r="B828">
        <v>3817363621</v>
      </c>
      <c r="C828" s="1">
        <v>45322</v>
      </c>
      <c r="D828" s="1" t="str">
        <f>TEXT(Table1[[#This Row],[publishedAt]],"MMM")</f>
        <v>Jan</v>
      </c>
      <c r="E828" s="1" t="str">
        <f>TEXT(Table1[[#This Row],[publishedAt]],"YYY")</f>
        <v>2024</v>
      </c>
      <c r="F828" t="s">
        <v>2102</v>
      </c>
      <c r="G828" t="s">
        <v>2255</v>
      </c>
      <c r="H828" t="s">
        <v>209</v>
      </c>
      <c r="I828">
        <v>25</v>
      </c>
      <c r="J828" t="s">
        <v>2256</v>
      </c>
      <c r="K828" t="s">
        <v>20</v>
      </c>
      <c r="L828" t="s">
        <v>21</v>
      </c>
      <c r="M828" t="s">
        <v>217</v>
      </c>
      <c r="N828" t="s">
        <v>180</v>
      </c>
      <c r="O828">
        <v>2894983</v>
      </c>
      <c r="P828" t="s">
        <v>351</v>
      </c>
      <c r="Q828" t="s">
        <v>311</v>
      </c>
      <c r="R828" t="s">
        <v>44</v>
      </c>
    </row>
    <row r="829" spans="1:18" x14ac:dyDescent="0.3">
      <c r="A829">
        <v>916</v>
      </c>
      <c r="B829">
        <v>3593855355</v>
      </c>
      <c r="C829" s="1">
        <v>45026</v>
      </c>
      <c r="D829" s="1" t="str">
        <f>TEXT(Table1[[#This Row],[publishedAt]],"MMM")</f>
        <v>Apr</v>
      </c>
      <c r="E829" s="1" t="str">
        <f>TEXT(Table1[[#This Row],[publishedAt]],"YYY")</f>
        <v>2023</v>
      </c>
      <c r="F829" t="s">
        <v>2257</v>
      </c>
      <c r="G829" t="s">
        <v>1027</v>
      </c>
      <c r="H829" t="s">
        <v>296</v>
      </c>
      <c r="I829">
        <v>122</v>
      </c>
      <c r="J829" t="s">
        <v>2258</v>
      </c>
      <c r="K829" t="s">
        <v>20</v>
      </c>
      <c r="L829" t="s">
        <v>89</v>
      </c>
      <c r="M829" t="s">
        <v>887</v>
      </c>
      <c r="N829" t="s">
        <v>2259</v>
      </c>
      <c r="O829">
        <v>2747675</v>
      </c>
      <c r="P829" t="s">
        <v>104</v>
      </c>
      <c r="Q829" t="s">
        <v>105</v>
      </c>
      <c r="R829" t="s">
        <v>26</v>
      </c>
    </row>
    <row r="830" spans="1:18" x14ac:dyDescent="0.3">
      <c r="A830">
        <v>917</v>
      </c>
      <c r="B830">
        <v>3809059483</v>
      </c>
      <c r="C830" s="1">
        <v>45316</v>
      </c>
      <c r="D830" s="1" t="str">
        <f>TEXT(Table1[[#This Row],[publishedAt]],"MMM")</f>
        <v>Jan</v>
      </c>
      <c r="E830" s="1" t="str">
        <f>TEXT(Table1[[#This Row],[publishedAt]],"YYY")</f>
        <v>2024</v>
      </c>
      <c r="F830" t="s">
        <v>2223</v>
      </c>
      <c r="G830" t="s">
        <v>494</v>
      </c>
      <c r="H830" t="s">
        <v>38</v>
      </c>
      <c r="I830">
        <v>40</v>
      </c>
      <c r="J830" t="s">
        <v>2260</v>
      </c>
      <c r="K830" t="s">
        <v>20</v>
      </c>
      <c r="L830" t="s">
        <v>40</v>
      </c>
      <c r="M830" t="s">
        <v>894</v>
      </c>
      <c r="N830" t="s">
        <v>496</v>
      </c>
      <c r="O830">
        <v>1009</v>
      </c>
      <c r="P830" t="s">
        <v>497</v>
      </c>
      <c r="Q830" t="s">
        <v>25</v>
      </c>
      <c r="R830" t="s">
        <v>44</v>
      </c>
    </row>
    <row r="831" spans="1:18" x14ac:dyDescent="0.3">
      <c r="A831">
        <v>918</v>
      </c>
      <c r="B831">
        <v>3816133526</v>
      </c>
      <c r="C831" s="1">
        <v>45314</v>
      </c>
      <c r="D831" s="1" t="str">
        <f>TEXT(Table1[[#This Row],[publishedAt]],"MMM")</f>
        <v>Jan</v>
      </c>
      <c r="E831" s="1" t="str">
        <f>TEXT(Table1[[#This Row],[publishedAt]],"YYY")</f>
        <v>2024</v>
      </c>
      <c r="F831" t="s">
        <v>2261</v>
      </c>
      <c r="G831" t="s">
        <v>2262</v>
      </c>
      <c r="H831" t="s">
        <v>38</v>
      </c>
      <c r="I831">
        <v>25</v>
      </c>
      <c r="J831" t="s">
        <v>2263</v>
      </c>
      <c r="K831" t="s">
        <v>20</v>
      </c>
      <c r="L831" t="s">
        <v>21</v>
      </c>
      <c r="M831" t="s">
        <v>887</v>
      </c>
      <c r="N831" t="s">
        <v>85</v>
      </c>
      <c r="O831">
        <v>15195667</v>
      </c>
      <c r="P831" t="s">
        <v>24</v>
      </c>
      <c r="Q831" t="s">
        <v>25</v>
      </c>
      <c r="R831" t="s">
        <v>44</v>
      </c>
    </row>
    <row r="832" spans="1:18" x14ac:dyDescent="0.3">
      <c r="A832">
        <v>919</v>
      </c>
      <c r="B832">
        <v>3797784988</v>
      </c>
      <c r="C832" s="1">
        <v>45295</v>
      </c>
      <c r="D832" s="1" t="str">
        <f>TEXT(Table1[[#This Row],[publishedAt]],"MMM")</f>
        <v>Jan</v>
      </c>
      <c r="E832" s="1" t="str">
        <f>TEXT(Table1[[#This Row],[publishedAt]],"YYY")</f>
        <v>2024</v>
      </c>
      <c r="F832" t="s">
        <v>2102</v>
      </c>
      <c r="G832" t="s">
        <v>1017</v>
      </c>
      <c r="H832" t="s">
        <v>31</v>
      </c>
      <c r="I832">
        <v>25</v>
      </c>
      <c r="J832" t="s">
        <v>2213</v>
      </c>
      <c r="K832" t="s">
        <v>20</v>
      </c>
      <c r="L832" t="s">
        <v>21</v>
      </c>
      <c r="M832" t="s">
        <v>887</v>
      </c>
      <c r="N832" t="s">
        <v>23</v>
      </c>
      <c r="O832">
        <v>71621518</v>
      </c>
      <c r="P832" t="s">
        <v>2264</v>
      </c>
      <c r="Q832" t="s">
        <v>731</v>
      </c>
      <c r="R832" t="s">
        <v>26</v>
      </c>
    </row>
    <row r="833" spans="1:18" x14ac:dyDescent="0.3">
      <c r="A833">
        <v>920</v>
      </c>
      <c r="B833">
        <v>3815213096</v>
      </c>
      <c r="C833" s="1">
        <v>45323</v>
      </c>
      <c r="D833" s="1" t="str">
        <f>TEXT(Table1[[#This Row],[publishedAt]],"MMM")</f>
        <v>Feb</v>
      </c>
      <c r="E833" s="1" t="str">
        <f>TEXT(Table1[[#This Row],[publishedAt]],"YYY")</f>
        <v>2024</v>
      </c>
      <c r="F833" t="s">
        <v>2104</v>
      </c>
      <c r="G833" t="s">
        <v>2265</v>
      </c>
      <c r="H833" t="s">
        <v>146</v>
      </c>
      <c r="I833">
        <v>57</v>
      </c>
      <c r="J833" t="s">
        <v>2266</v>
      </c>
      <c r="K833" t="s">
        <v>20</v>
      </c>
      <c r="L833" t="s">
        <v>89</v>
      </c>
      <c r="M833" t="s">
        <v>2267</v>
      </c>
      <c r="N833" t="s">
        <v>2268</v>
      </c>
      <c r="O833">
        <v>9419259</v>
      </c>
      <c r="P833" t="s">
        <v>104</v>
      </c>
      <c r="Q833" t="s">
        <v>105</v>
      </c>
      <c r="R833" t="s">
        <v>44</v>
      </c>
    </row>
    <row r="834" spans="1:18" x14ac:dyDescent="0.3">
      <c r="A834">
        <v>921</v>
      </c>
      <c r="B834">
        <v>3797784933</v>
      </c>
      <c r="C834" s="1">
        <v>45295</v>
      </c>
      <c r="D834" s="1" t="str">
        <f>TEXT(Table1[[#This Row],[publishedAt]],"MMM")</f>
        <v>Jan</v>
      </c>
      <c r="E834" s="1" t="str">
        <f>TEXT(Table1[[#This Row],[publishedAt]],"YYY")</f>
        <v>2024</v>
      </c>
      <c r="F834" t="s">
        <v>2102</v>
      </c>
      <c r="G834" t="s">
        <v>1017</v>
      </c>
      <c r="H834" t="s">
        <v>31</v>
      </c>
      <c r="I834">
        <v>25</v>
      </c>
      <c r="J834" t="s">
        <v>2213</v>
      </c>
      <c r="K834" t="s">
        <v>20</v>
      </c>
      <c r="L834" t="s">
        <v>21</v>
      </c>
      <c r="M834" t="s">
        <v>887</v>
      </c>
      <c r="N834" t="s">
        <v>23</v>
      </c>
      <c r="O834">
        <v>71621518</v>
      </c>
      <c r="P834" t="s">
        <v>254</v>
      </c>
      <c r="Q834" t="s">
        <v>254</v>
      </c>
      <c r="R834" t="s">
        <v>26</v>
      </c>
    </row>
    <row r="835" spans="1:18" x14ac:dyDescent="0.3">
      <c r="A835">
        <v>922</v>
      </c>
      <c r="B835">
        <v>3637159751</v>
      </c>
      <c r="C835" s="1">
        <v>45094</v>
      </c>
      <c r="D835" s="1" t="str">
        <f>TEXT(Table1[[#This Row],[publishedAt]],"MMM")</f>
        <v>Jun</v>
      </c>
      <c r="E835" s="1" t="str">
        <f>TEXT(Table1[[#This Row],[publishedAt]],"YYY")</f>
        <v>2023</v>
      </c>
      <c r="F835" t="s">
        <v>2261</v>
      </c>
      <c r="G835" t="s">
        <v>2269</v>
      </c>
      <c r="H835" t="s">
        <v>499</v>
      </c>
      <c r="I835">
        <v>200</v>
      </c>
      <c r="J835" t="s">
        <v>2270</v>
      </c>
      <c r="K835" t="s">
        <v>20</v>
      </c>
      <c r="L835" t="s">
        <v>89</v>
      </c>
      <c r="M835" t="s">
        <v>887</v>
      </c>
      <c r="N835" t="s">
        <v>673</v>
      </c>
      <c r="O835">
        <v>14520555</v>
      </c>
      <c r="P835" t="s">
        <v>299</v>
      </c>
      <c r="Q835" t="s">
        <v>25</v>
      </c>
      <c r="R835" t="s">
        <v>26</v>
      </c>
    </row>
    <row r="836" spans="1:18" x14ac:dyDescent="0.3">
      <c r="A836">
        <v>926</v>
      </c>
      <c r="B836">
        <v>3817999247</v>
      </c>
      <c r="C836" s="1">
        <v>45323</v>
      </c>
      <c r="D836" s="1" t="str">
        <f>TEXT(Table1[[#This Row],[publishedAt]],"MMM")</f>
        <v>Feb</v>
      </c>
      <c r="E836" s="1" t="str">
        <f>TEXT(Table1[[#This Row],[publishedAt]],"YYY")</f>
        <v>2024</v>
      </c>
      <c r="F836" t="s">
        <v>2271</v>
      </c>
      <c r="G836" t="s">
        <v>2272</v>
      </c>
      <c r="H836" t="s">
        <v>146</v>
      </c>
      <c r="I836">
        <v>68</v>
      </c>
      <c r="J836" t="s">
        <v>2273</v>
      </c>
      <c r="K836" t="s">
        <v>20</v>
      </c>
      <c r="L836" t="s">
        <v>21</v>
      </c>
      <c r="M836" t="s">
        <v>217</v>
      </c>
      <c r="N836" t="s">
        <v>180</v>
      </c>
      <c r="O836">
        <v>1012285</v>
      </c>
      <c r="P836" t="s">
        <v>24</v>
      </c>
      <c r="Q836" t="s">
        <v>25</v>
      </c>
      <c r="R836" t="s">
        <v>44</v>
      </c>
    </row>
    <row r="837" spans="1:18" x14ac:dyDescent="0.3">
      <c r="A837">
        <v>931</v>
      </c>
      <c r="B837">
        <v>3815718328</v>
      </c>
      <c r="C837" s="1">
        <v>45320</v>
      </c>
      <c r="D837" s="1" t="str">
        <f>TEXT(Table1[[#This Row],[publishedAt]],"MMM")</f>
        <v>Jan</v>
      </c>
      <c r="E837" s="1" t="str">
        <f>TEXT(Table1[[#This Row],[publishedAt]],"YYY")</f>
        <v>2024</v>
      </c>
      <c r="F837" t="s">
        <v>2104</v>
      </c>
      <c r="G837" t="s">
        <v>2274</v>
      </c>
      <c r="H837" t="s">
        <v>102</v>
      </c>
      <c r="I837">
        <v>169</v>
      </c>
      <c r="J837" t="s">
        <v>2275</v>
      </c>
      <c r="K837" t="s">
        <v>20</v>
      </c>
      <c r="L837" t="s">
        <v>21</v>
      </c>
      <c r="M837" t="s">
        <v>217</v>
      </c>
      <c r="N837" t="s">
        <v>180</v>
      </c>
      <c r="O837">
        <v>67213508</v>
      </c>
      <c r="P837" t="s">
        <v>95</v>
      </c>
      <c r="Q837" t="s">
        <v>96</v>
      </c>
      <c r="R837" t="s">
        <v>44</v>
      </c>
    </row>
    <row r="838" spans="1:18" x14ac:dyDescent="0.3">
      <c r="A838">
        <v>932</v>
      </c>
      <c r="B838">
        <v>3817514066</v>
      </c>
      <c r="C838" s="1">
        <v>45321</v>
      </c>
      <c r="D838" s="1" t="str">
        <f>TEXT(Table1[[#This Row],[publishedAt]],"MMM")</f>
        <v>Jan</v>
      </c>
      <c r="E838" s="1" t="str">
        <f>TEXT(Table1[[#This Row],[publishedAt]],"YYY")</f>
        <v>2024</v>
      </c>
      <c r="F838" t="s">
        <v>2104</v>
      </c>
      <c r="G838" t="s">
        <v>1164</v>
      </c>
      <c r="H838" t="s">
        <v>231</v>
      </c>
      <c r="I838">
        <v>25</v>
      </c>
      <c r="J838" t="s">
        <v>2276</v>
      </c>
      <c r="K838" t="s">
        <v>20</v>
      </c>
      <c r="L838" t="s">
        <v>89</v>
      </c>
      <c r="M838" t="s">
        <v>2277</v>
      </c>
      <c r="N838" t="s">
        <v>41</v>
      </c>
      <c r="O838">
        <v>35413096</v>
      </c>
      <c r="P838" t="s">
        <v>47</v>
      </c>
      <c r="Q838" t="s">
        <v>48</v>
      </c>
      <c r="R838" t="s">
        <v>44</v>
      </c>
    </row>
    <row r="839" spans="1:18" x14ac:dyDescent="0.3">
      <c r="A839">
        <v>934</v>
      </c>
      <c r="B839">
        <v>3799987624</v>
      </c>
      <c r="C839" s="1">
        <v>45316</v>
      </c>
      <c r="D839" s="1" t="str">
        <f>TEXT(Table1[[#This Row],[publishedAt]],"MMM")</f>
        <v>Jan</v>
      </c>
      <c r="E839" s="1" t="str">
        <f>TEXT(Table1[[#This Row],[publishedAt]],"YYY")</f>
        <v>2024</v>
      </c>
      <c r="F839" t="s">
        <v>2223</v>
      </c>
      <c r="G839" t="s">
        <v>494</v>
      </c>
      <c r="H839" t="s">
        <v>38</v>
      </c>
      <c r="I839">
        <v>79</v>
      </c>
      <c r="J839" t="s">
        <v>2278</v>
      </c>
      <c r="K839" t="s">
        <v>20</v>
      </c>
      <c r="L839" t="s">
        <v>40</v>
      </c>
      <c r="M839" t="s">
        <v>894</v>
      </c>
      <c r="N839" t="s">
        <v>496</v>
      </c>
      <c r="O839">
        <v>1009</v>
      </c>
      <c r="P839" t="s">
        <v>497</v>
      </c>
      <c r="Q839" t="s">
        <v>25</v>
      </c>
      <c r="R839" t="s">
        <v>44</v>
      </c>
    </row>
    <row r="840" spans="1:18" x14ac:dyDescent="0.3">
      <c r="A840">
        <v>939</v>
      </c>
      <c r="B840">
        <v>3820249422</v>
      </c>
      <c r="C840" s="1">
        <v>45083</v>
      </c>
      <c r="D840" s="1" t="str">
        <f>TEXT(Table1[[#This Row],[publishedAt]],"MMM")</f>
        <v>Jun</v>
      </c>
      <c r="E840" s="1" t="str">
        <f>TEXT(Table1[[#This Row],[publishedAt]],"YYY")</f>
        <v>2023</v>
      </c>
      <c r="F840" t="s">
        <v>2104</v>
      </c>
      <c r="G840" t="s">
        <v>1666</v>
      </c>
      <c r="H840" t="s">
        <v>113</v>
      </c>
      <c r="I840">
        <v>200</v>
      </c>
      <c r="J840" t="s">
        <v>2279</v>
      </c>
      <c r="K840" t="s">
        <v>20</v>
      </c>
      <c r="L840" t="s">
        <v>89</v>
      </c>
      <c r="M840" t="s">
        <v>2280</v>
      </c>
      <c r="N840" t="s">
        <v>115</v>
      </c>
      <c r="O840">
        <v>417459</v>
      </c>
      <c r="P840" t="s">
        <v>183</v>
      </c>
      <c r="Q840" t="s">
        <v>25</v>
      </c>
      <c r="R840" t="s">
        <v>44</v>
      </c>
    </row>
    <row r="841" spans="1:18" x14ac:dyDescent="0.3">
      <c r="A841">
        <v>944</v>
      </c>
      <c r="B841">
        <v>3815742155</v>
      </c>
      <c r="C841" s="1">
        <v>45320</v>
      </c>
      <c r="D841" s="1" t="str">
        <f>TEXT(Table1[[#This Row],[publishedAt]],"MMM")</f>
        <v>Jan</v>
      </c>
      <c r="E841" s="1" t="str">
        <f>TEXT(Table1[[#This Row],[publishedAt]],"YYY")</f>
        <v>2024</v>
      </c>
      <c r="F841" t="s">
        <v>2102</v>
      </c>
      <c r="G841" t="s">
        <v>2281</v>
      </c>
      <c r="H841" t="s">
        <v>102</v>
      </c>
      <c r="I841">
        <v>25</v>
      </c>
      <c r="J841" t="s">
        <v>2282</v>
      </c>
      <c r="K841" t="s">
        <v>20</v>
      </c>
      <c r="L841" t="s">
        <v>21</v>
      </c>
      <c r="M841" t="s">
        <v>217</v>
      </c>
      <c r="N841" t="s">
        <v>180</v>
      </c>
      <c r="O841">
        <v>67243544</v>
      </c>
      <c r="P841" t="s">
        <v>78</v>
      </c>
      <c r="Q841" t="s">
        <v>79</v>
      </c>
      <c r="R841" t="s">
        <v>44</v>
      </c>
    </row>
    <row r="842" spans="1:18" x14ac:dyDescent="0.3">
      <c r="A842">
        <v>946</v>
      </c>
      <c r="B842">
        <v>3814240369</v>
      </c>
      <c r="C842" s="1">
        <v>45322</v>
      </c>
      <c r="D842" s="1" t="str">
        <f>TEXT(Table1[[#This Row],[publishedAt]],"MMM")</f>
        <v>Jan</v>
      </c>
      <c r="E842" s="1" t="str">
        <f>TEXT(Table1[[#This Row],[publishedAt]],"YYY")</f>
        <v>2024</v>
      </c>
      <c r="F842" t="s">
        <v>2104</v>
      </c>
      <c r="G842" t="s">
        <v>2283</v>
      </c>
      <c r="H842" t="s">
        <v>209</v>
      </c>
      <c r="I842">
        <v>171</v>
      </c>
      <c r="J842" t="s">
        <v>2284</v>
      </c>
      <c r="K842" t="s">
        <v>20</v>
      </c>
      <c r="L842" t="s">
        <v>83</v>
      </c>
      <c r="M842" t="s">
        <v>2131</v>
      </c>
      <c r="N842" t="s">
        <v>85</v>
      </c>
      <c r="O842">
        <v>54360787</v>
      </c>
      <c r="P842" t="s">
        <v>24</v>
      </c>
      <c r="Q842" t="s">
        <v>25</v>
      </c>
      <c r="R842" t="s">
        <v>44</v>
      </c>
    </row>
    <row r="843" spans="1:18" x14ac:dyDescent="0.3">
      <c r="A843">
        <v>948</v>
      </c>
      <c r="B843">
        <v>3811719939</v>
      </c>
      <c r="C843" s="1">
        <v>45315</v>
      </c>
      <c r="D843" s="1" t="str">
        <f>TEXT(Table1[[#This Row],[publishedAt]],"MMM")</f>
        <v>Jan</v>
      </c>
      <c r="E843" s="1" t="str">
        <f>TEXT(Table1[[#This Row],[publishedAt]],"YYY")</f>
        <v>2024</v>
      </c>
      <c r="F843" t="s">
        <v>2285</v>
      </c>
      <c r="G843" t="s">
        <v>1985</v>
      </c>
      <c r="H843" t="s">
        <v>38</v>
      </c>
      <c r="I843">
        <v>200</v>
      </c>
      <c r="J843" t="s">
        <v>2286</v>
      </c>
      <c r="K843" t="s">
        <v>20</v>
      </c>
      <c r="L843" t="s">
        <v>83</v>
      </c>
      <c r="M843" t="s">
        <v>53</v>
      </c>
      <c r="N843" t="s">
        <v>2287</v>
      </c>
      <c r="O843">
        <v>3810876</v>
      </c>
      <c r="P843" t="s">
        <v>699</v>
      </c>
      <c r="Q843" t="s">
        <v>183</v>
      </c>
      <c r="R843" t="s">
        <v>44</v>
      </c>
    </row>
    <row r="844" spans="1:18" x14ac:dyDescent="0.3">
      <c r="A844">
        <v>949</v>
      </c>
      <c r="B844">
        <v>3804585949</v>
      </c>
      <c r="C844" s="1">
        <v>45309</v>
      </c>
      <c r="D844" s="1" t="str">
        <f>TEXT(Table1[[#This Row],[publishedAt]],"MMM")</f>
        <v>Jan</v>
      </c>
      <c r="E844" s="1" t="str">
        <f>TEXT(Table1[[#This Row],[publishedAt]],"YYY")</f>
        <v>2024</v>
      </c>
      <c r="F844" t="s">
        <v>2288</v>
      </c>
      <c r="G844" t="s">
        <v>2289</v>
      </c>
      <c r="H844" t="s">
        <v>45</v>
      </c>
      <c r="I844">
        <v>114</v>
      </c>
      <c r="J844" t="s">
        <v>2290</v>
      </c>
      <c r="K844" t="s">
        <v>20</v>
      </c>
      <c r="L844" t="s">
        <v>89</v>
      </c>
      <c r="M844" t="s">
        <v>53</v>
      </c>
      <c r="N844" t="s">
        <v>2291</v>
      </c>
      <c r="O844">
        <v>2753</v>
      </c>
      <c r="P844" t="s">
        <v>161</v>
      </c>
      <c r="Q844" t="s">
        <v>105</v>
      </c>
      <c r="R844" t="s">
        <v>26</v>
      </c>
    </row>
    <row r="845" spans="1:18" x14ac:dyDescent="0.3">
      <c r="A845">
        <v>950</v>
      </c>
      <c r="B845">
        <v>3705970152</v>
      </c>
      <c r="C845" s="1">
        <v>45169</v>
      </c>
      <c r="D845" s="1" t="str">
        <f>TEXT(Table1[[#This Row],[publishedAt]],"MMM")</f>
        <v>Aug</v>
      </c>
      <c r="E845" s="1" t="str">
        <f>TEXT(Table1[[#This Row],[publishedAt]],"YYY")</f>
        <v>2023</v>
      </c>
      <c r="F845" t="s">
        <v>2292</v>
      </c>
      <c r="G845" t="s">
        <v>306</v>
      </c>
      <c r="H845" t="s">
        <v>902</v>
      </c>
      <c r="I845">
        <v>200</v>
      </c>
      <c r="J845" t="s">
        <v>2293</v>
      </c>
      <c r="K845" t="s">
        <v>20</v>
      </c>
      <c r="L845" t="s">
        <v>21</v>
      </c>
      <c r="M845" t="s">
        <v>22</v>
      </c>
      <c r="N845" t="s">
        <v>61</v>
      </c>
      <c r="O845">
        <v>10083363</v>
      </c>
      <c r="P845" t="s">
        <v>2294</v>
      </c>
      <c r="Q845" t="s">
        <v>25</v>
      </c>
      <c r="R845" t="s">
        <v>26</v>
      </c>
    </row>
    <row r="846" spans="1:18" x14ac:dyDescent="0.3">
      <c r="A846">
        <v>951</v>
      </c>
      <c r="B846">
        <v>3784277979</v>
      </c>
      <c r="C846" s="1">
        <v>45317</v>
      </c>
      <c r="D846" s="1" t="str">
        <f>TEXT(Table1[[#This Row],[publishedAt]],"MMM")</f>
        <v>Jan</v>
      </c>
      <c r="E846" s="1" t="str">
        <f>TEXT(Table1[[#This Row],[publishedAt]],"YYY")</f>
        <v>2024</v>
      </c>
      <c r="F846" t="s">
        <v>2295</v>
      </c>
      <c r="G846" t="s">
        <v>108</v>
      </c>
      <c r="H846" t="s">
        <v>38</v>
      </c>
      <c r="I846">
        <v>200</v>
      </c>
      <c r="J846" t="s">
        <v>2296</v>
      </c>
      <c r="K846" t="s">
        <v>20</v>
      </c>
      <c r="L846" t="s">
        <v>40</v>
      </c>
      <c r="M846" t="s">
        <v>2297</v>
      </c>
      <c r="N846" t="s">
        <v>110</v>
      </c>
      <c r="O846">
        <v>1441</v>
      </c>
      <c r="P846" t="s">
        <v>220</v>
      </c>
      <c r="Q846" t="s">
        <v>96</v>
      </c>
      <c r="R846" t="s">
        <v>44</v>
      </c>
    </row>
    <row r="847" spans="1:18" x14ac:dyDescent="0.3">
      <c r="A847">
        <v>952</v>
      </c>
      <c r="B847">
        <v>3800667093</v>
      </c>
      <c r="C847" s="1">
        <v>45300</v>
      </c>
      <c r="D847" s="1" t="str">
        <f>TEXT(Table1[[#This Row],[publishedAt]],"MMM")</f>
        <v>Jan</v>
      </c>
      <c r="E847" s="1" t="str">
        <f>TEXT(Table1[[#This Row],[publishedAt]],"YYY")</f>
        <v>2024</v>
      </c>
      <c r="F847" t="s">
        <v>2298</v>
      </c>
      <c r="G847" t="s">
        <v>356</v>
      </c>
      <c r="H847" t="s">
        <v>18</v>
      </c>
      <c r="I847">
        <v>200</v>
      </c>
      <c r="J847" t="s">
        <v>2299</v>
      </c>
      <c r="K847" t="s">
        <v>20</v>
      </c>
      <c r="L847" t="s">
        <v>83</v>
      </c>
      <c r="M847" t="s">
        <v>53</v>
      </c>
      <c r="N847" t="s">
        <v>2300</v>
      </c>
      <c r="O847">
        <v>6369</v>
      </c>
      <c r="P847" t="s">
        <v>24</v>
      </c>
      <c r="Q847" t="s">
        <v>25</v>
      </c>
      <c r="R847" t="s">
        <v>26</v>
      </c>
    </row>
    <row r="848" spans="1:18" x14ac:dyDescent="0.3">
      <c r="A848">
        <v>953</v>
      </c>
      <c r="B848">
        <v>3799296007</v>
      </c>
      <c r="C848" s="1">
        <v>45302</v>
      </c>
      <c r="D848" s="1" t="str">
        <f>TEXT(Table1[[#This Row],[publishedAt]],"MMM")</f>
        <v>Jan</v>
      </c>
      <c r="E848" s="1" t="str">
        <f>TEXT(Table1[[#This Row],[publishedAt]],"YYY")</f>
        <v>2024</v>
      </c>
      <c r="F848" t="s">
        <v>2301</v>
      </c>
      <c r="G848" t="s">
        <v>2302</v>
      </c>
      <c r="H848" t="s">
        <v>18</v>
      </c>
      <c r="I848">
        <v>200</v>
      </c>
      <c r="J848" t="s">
        <v>2303</v>
      </c>
      <c r="K848" t="s">
        <v>20</v>
      </c>
      <c r="L848" t="s">
        <v>83</v>
      </c>
      <c r="M848" t="s">
        <v>53</v>
      </c>
      <c r="N848" t="s">
        <v>2304</v>
      </c>
      <c r="O848">
        <v>6307</v>
      </c>
      <c r="P848" t="s">
        <v>559</v>
      </c>
      <c r="Q848" t="s">
        <v>25</v>
      </c>
      <c r="R848" t="s">
        <v>26</v>
      </c>
    </row>
    <row r="849" spans="1:18" x14ac:dyDescent="0.3">
      <c r="A849">
        <v>954</v>
      </c>
      <c r="B849">
        <v>3795522924</v>
      </c>
      <c r="C849" s="1">
        <v>45311</v>
      </c>
      <c r="D849" s="1" t="str">
        <f>TEXT(Table1[[#This Row],[publishedAt]],"MMM")</f>
        <v>Jan</v>
      </c>
      <c r="E849" s="1" t="str">
        <f>TEXT(Table1[[#This Row],[publishedAt]],"YYY")</f>
        <v>2024</v>
      </c>
      <c r="F849" t="s">
        <v>2305</v>
      </c>
      <c r="G849" t="s">
        <v>601</v>
      </c>
      <c r="H849" t="s">
        <v>38</v>
      </c>
      <c r="I849">
        <v>200</v>
      </c>
      <c r="J849" t="s">
        <v>2306</v>
      </c>
      <c r="K849" t="s">
        <v>20</v>
      </c>
      <c r="L849" t="s">
        <v>21</v>
      </c>
      <c r="M849" t="s">
        <v>2307</v>
      </c>
      <c r="N849" t="s">
        <v>85</v>
      </c>
      <c r="O849">
        <v>1283</v>
      </c>
      <c r="P849" t="s">
        <v>497</v>
      </c>
      <c r="Q849" t="s">
        <v>25</v>
      </c>
      <c r="R849" t="s">
        <v>44</v>
      </c>
    </row>
    <row r="850" spans="1:18" x14ac:dyDescent="0.3">
      <c r="A850">
        <v>955</v>
      </c>
      <c r="B850">
        <v>3775320319</v>
      </c>
      <c r="C850" s="1">
        <v>45261</v>
      </c>
      <c r="D850" s="1" t="str">
        <f>TEXT(Table1[[#This Row],[publishedAt]],"MMM")</f>
        <v>Dec</v>
      </c>
      <c r="E850" s="1" t="str">
        <f>TEXT(Table1[[#This Row],[publishedAt]],"YYY")</f>
        <v>2023</v>
      </c>
      <c r="F850" t="s">
        <v>2308</v>
      </c>
      <c r="G850" t="s">
        <v>2309</v>
      </c>
      <c r="H850" t="s">
        <v>320</v>
      </c>
      <c r="I850">
        <v>57</v>
      </c>
      <c r="J850" t="s">
        <v>2310</v>
      </c>
      <c r="K850" t="s">
        <v>20</v>
      </c>
      <c r="L850" t="s">
        <v>21</v>
      </c>
      <c r="M850" t="s">
        <v>22</v>
      </c>
      <c r="N850" t="s">
        <v>23</v>
      </c>
      <c r="O850">
        <v>2313856</v>
      </c>
      <c r="P850" t="s">
        <v>955</v>
      </c>
      <c r="Q850" t="s">
        <v>105</v>
      </c>
      <c r="R850" t="s">
        <v>26</v>
      </c>
    </row>
    <row r="851" spans="1:18" x14ac:dyDescent="0.3">
      <c r="A851">
        <v>956</v>
      </c>
      <c r="B851">
        <v>3805416054</v>
      </c>
      <c r="C851" s="1">
        <v>45306</v>
      </c>
      <c r="D851" s="1" t="str">
        <f>TEXT(Table1[[#This Row],[publishedAt]],"MMM")</f>
        <v>Jan</v>
      </c>
      <c r="E851" s="1" t="str">
        <f>TEXT(Table1[[#This Row],[publishedAt]],"YYY")</f>
        <v>2024</v>
      </c>
      <c r="F851" t="s">
        <v>2311</v>
      </c>
      <c r="G851" t="s">
        <v>356</v>
      </c>
      <c r="H851" t="s">
        <v>45</v>
      </c>
      <c r="I851">
        <v>100</v>
      </c>
      <c r="J851" t="s">
        <v>2312</v>
      </c>
      <c r="K851" t="s">
        <v>20</v>
      </c>
      <c r="L851" t="s">
        <v>83</v>
      </c>
      <c r="M851" t="s">
        <v>2313</v>
      </c>
      <c r="N851" t="s">
        <v>358</v>
      </c>
      <c r="O851">
        <v>6369</v>
      </c>
      <c r="P851" t="s">
        <v>161</v>
      </c>
      <c r="Q851" t="s">
        <v>105</v>
      </c>
      <c r="R851" t="s">
        <v>26</v>
      </c>
    </row>
    <row r="852" spans="1:18" x14ac:dyDescent="0.3">
      <c r="A852">
        <v>957</v>
      </c>
      <c r="B852">
        <v>3815788591</v>
      </c>
      <c r="C852" s="1">
        <v>45320</v>
      </c>
      <c r="D852" s="1" t="str">
        <f>TEXT(Table1[[#This Row],[publishedAt]],"MMM")</f>
        <v>Jan</v>
      </c>
      <c r="E852" s="1" t="str">
        <f>TEXT(Table1[[#This Row],[publishedAt]],"YYY")</f>
        <v>2024</v>
      </c>
      <c r="F852" t="s">
        <v>2314</v>
      </c>
      <c r="G852" t="s">
        <v>356</v>
      </c>
      <c r="H852" t="s">
        <v>102</v>
      </c>
      <c r="I852">
        <v>200</v>
      </c>
      <c r="J852" t="s">
        <v>2315</v>
      </c>
      <c r="K852" t="s">
        <v>20</v>
      </c>
      <c r="L852" t="s">
        <v>83</v>
      </c>
      <c r="M852" t="s">
        <v>673</v>
      </c>
      <c r="N852" t="s">
        <v>358</v>
      </c>
      <c r="O852">
        <v>6369</v>
      </c>
      <c r="P852" t="s">
        <v>161</v>
      </c>
      <c r="Q852" t="s">
        <v>105</v>
      </c>
      <c r="R852" t="s">
        <v>44</v>
      </c>
    </row>
    <row r="853" spans="1:18" x14ac:dyDescent="0.3">
      <c r="A853">
        <v>958</v>
      </c>
      <c r="B853">
        <v>3811043679</v>
      </c>
      <c r="C853" s="1">
        <v>45313</v>
      </c>
      <c r="D853" s="1" t="str">
        <f>TEXT(Table1[[#This Row],[publishedAt]],"MMM")</f>
        <v>Jan</v>
      </c>
      <c r="E853" s="1" t="str">
        <f>TEXT(Table1[[#This Row],[publishedAt]],"YYY")</f>
        <v>2024</v>
      </c>
      <c r="F853" t="s">
        <v>2316</v>
      </c>
      <c r="G853" t="s">
        <v>356</v>
      </c>
      <c r="H853" t="s">
        <v>38</v>
      </c>
      <c r="I853">
        <v>65</v>
      </c>
      <c r="J853" t="s">
        <v>2317</v>
      </c>
      <c r="K853" t="s">
        <v>20</v>
      </c>
      <c r="L853" t="s">
        <v>83</v>
      </c>
      <c r="M853" t="s">
        <v>53</v>
      </c>
      <c r="N853" t="s">
        <v>2318</v>
      </c>
      <c r="O853">
        <v>6369</v>
      </c>
      <c r="P853" t="s">
        <v>24</v>
      </c>
      <c r="Q853" t="s">
        <v>25</v>
      </c>
      <c r="R853" t="s">
        <v>44</v>
      </c>
    </row>
    <row r="854" spans="1:18" x14ac:dyDescent="0.3">
      <c r="A854">
        <v>959</v>
      </c>
      <c r="B854">
        <v>3775315654</v>
      </c>
      <c r="C854" s="1">
        <v>45261</v>
      </c>
      <c r="D854" s="1" t="str">
        <f>TEXT(Table1[[#This Row],[publishedAt]],"MMM")</f>
        <v>Dec</v>
      </c>
      <c r="E854" s="1" t="str">
        <f>TEXT(Table1[[#This Row],[publishedAt]],"YYY")</f>
        <v>2023</v>
      </c>
      <c r="F854" t="s">
        <v>2308</v>
      </c>
      <c r="G854" t="s">
        <v>2309</v>
      </c>
      <c r="H854" t="s">
        <v>320</v>
      </c>
      <c r="I854">
        <v>25</v>
      </c>
      <c r="J854" t="s">
        <v>2310</v>
      </c>
      <c r="K854" t="s">
        <v>20</v>
      </c>
      <c r="L854" t="s">
        <v>21</v>
      </c>
      <c r="M854" t="s">
        <v>22</v>
      </c>
      <c r="N854" t="s">
        <v>23</v>
      </c>
      <c r="O854">
        <v>2313856</v>
      </c>
      <c r="P854" t="s">
        <v>106</v>
      </c>
      <c r="Q854" t="s">
        <v>105</v>
      </c>
      <c r="R854" t="s">
        <v>26</v>
      </c>
    </row>
    <row r="855" spans="1:18" x14ac:dyDescent="0.3">
      <c r="A855">
        <v>960</v>
      </c>
      <c r="B855">
        <v>3796496064</v>
      </c>
      <c r="C855" s="1">
        <v>45292</v>
      </c>
      <c r="D855" s="1" t="str">
        <f>TEXT(Table1[[#This Row],[publishedAt]],"MMM")</f>
        <v>Jan</v>
      </c>
      <c r="E855" s="1" t="str">
        <f>TEXT(Table1[[#This Row],[publishedAt]],"YYY")</f>
        <v>2024</v>
      </c>
      <c r="F855" t="s">
        <v>2319</v>
      </c>
      <c r="G855" t="s">
        <v>2320</v>
      </c>
      <c r="H855" t="s">
        <v>31</v>
      </c>
      <c r="I855">
        <v>200</v>
      </c>
      <c r="J855" t="s">
        <v>2321</v>
      </c>
      <c r="K855" t="s">
        <v>20</v>
      </c>
      <c r="L855" t="s">
        <v>149</v>
      </c>
      <c r="M855" t="s">
        <v>2307</v>
      </c>
      <c r="N855" t="s">
        <v>1793</v>
      </c>
      <c r="O855">
        <v>300934</v>
      </c>
      <c r="P855" t="s">
        <v>161</v>
      </c>
      <c r="Q855" t="s">
        <v>105</v>
      </c>
      <c r="R855" t="s">
        <v>26</v>
      </c>
    </row>
    <row r="856" spans="1:18" x14ac:dyDescent="0.3">
      <c r="A856">
        <v>961</v>
      </c>
      <c r="B856">
        <v>3811704215</v>
      </c>
      <c r="C856" s="1">
        <v>45314</v>
      </c>
      <c r="D856" s="1" t="str">
        <f>TEXT(Table1[[#This Row],[publishedAt]],"MMM")</f>
        <v>Jan</v>
      </c>
      <c r="E856" s="1" t="str">
        <f>TEXT(Table1[[#This Row],[publishedAt]],"YYY")</f>
        <v>2024</v>
      </c>
      <c r="F856" t="s">
        <v>2322</v>
      </c>
      <c r="G856" t="s">
        <v>356</v>
      </c>
      <c r="H856" t="s">
        <v>38</v>
      </c>
      <c r="I856">
        <v>69</v>
      </c>
      <c r="J856" t="s">
        <v>2323</v>
      </c>
      <c r="K856" t="s">
        <v>20</v>
      </c>
      <c r="L856" t="s">
        <v>83</v>
      </c>
      <c r="M856" t="s">
        <v>2324</v>
      </c>
      <c r="N856" t="s">
        <v>358</v>
      </c>
      <c r="O856">
        <v>6369</v>
      </c>
      <c r="P856" t="s">
        <v>2325</v>
      </c>
      <c r="Q856" t="s">
        <v>311</v>
      </c>
      <c r="R856" t="s">
        <v>44</v>
      </c>
    </row>
    <row r="857" spans="1:18" x14ac:dyDescent="0.3">
      <c r="A857">
        <v>962</v>
      </c>
      <c r="B857">
        <v>3803948418</v>
      </c>
      <c r="C857" s="1">
        <v>45302</v>
      </c>
      <c r="D857" s="1" t="str">
        <f>TEXT(Table1[[#This Row],[publishedAt]],"MMM")</f>
        <v>Jan</v>
      </c>
      <c r="E857" s="1" t="str">
        <f>TEXT(Table1[[#This Row],[publishedAt]],"YYY")</f>
        <v>2024</v>
      </c>
      <c r="F857" t="s">
        <v>2326</v>
      </c>
      <c r="G857" t="s">
        <v>193</v>
      </c>
      <c r="H857" t="s">
        <v>18</v>
      </c>
      <c r="I857">
        <v>200</v>
      </c>
      <c r="J857" t="s">
        <v>2327</v>
      </c>
      <c r="K857" t="s">
        <v>20</v>
      </c>
      <c r="L857" t="s">
        <v>83</v>
      </c>
      <c r="M857" t="s">
        <v>2328</v>
      </c>
      <c r="N857" t="s">
        <v>2329</v>
      </c>
      <c r="O857">
        <v>1756</v>
      </c>
      <c r="P857" t="s">
        <v>559</v>
      </c>
      <c r="Q857" t="s">
        <v>25</v>
      </c>
      <c r="R857" t="s">
        <v>26</v>
      </c>
    </row>
    <row r="858" spans="1:18" x14ac:dyDescent="0.3">
      <c r="A858">
        <v>963</v>
      </c>
      <c r="B858">
        <v>3795522929</v>
      </c>
      <c r="C858" s="1">
        <v>45311</v>
      </c>
      <c r="D858" s="1" t="str">
        <f>TEXT(Table1[[#This Row],[publishedAt]],"MMM")</f>
        <v>Jan</v>
      </c>
      <c r="E858" s="1" t="str">
        <f>TEXT(Table1[[#This Row],[publishedAt]],"YYY")</f>
        <v>2024</v>
      </c>
      <c r="F858" t="s">
        <v>2330</v>
      </c>
      <c r="G858" t="s">
        <v>601</v>
      </c>
      <c r="H858" t="s">
        <v>38</v>
      </c>
      <c r="I858">
        <v>200</v>
      </c>
      <c r="J858" t="s">
        <v>2331</v>
      </c>
      <c r="K858" t="s">
        <v>20</v>
      </c>
      <c r="L858" t="s">
        <v>21</v>
      </c>
      <c r="M858" t="s">
        <v>22</v>
      </c>
      <c r="N858" t="s">
        <v>85</v>
      </c>
      <c r="O858">
        <v>1283</v>
      </c>
      <c r="P858" t="s">
        <v>497</v>
      </c>
      <c r="Q858" t="s">
        <v>25</v>
      </c>
      <c r="R858" t="s">
        <v>44</v>
      </c>
    </row>
    <row r="859" spans="1:18" x14ac:dyDescent="0.3">
      <c r="A859">
        <v>964</v>
      </c>
      <c r="B859">
        <v>3809183392</v>
      </c>
      <c r="C859" s="1">
        <v>45310</v>
      </c>
      <c r="D859" s="1" t="str">
        <f>TEXT(Table1[[#This Row],[publishedAt]],"MMM")</f>
        <v>Jan</v>
      </c>
      <c r="E859" s="1" t="str">
        <f>TEXT(Table1[[#This Row],[publishedAt]],"YYY")</f>
        <v>2024</v>
      </c>
      <c r="F859" t="s">
        <v>2332</v>
      </c>
      <c r="G859" t="s">
        <v>581</v>
      </c>
      <c r="H859" t="s">
        <v>45</v>
      </c>
      <c r="I859">
        <v>42</v>
      </c>
      <c r="J859" t="s">
        <v>2333</v>
      </c>
      <c r="K859" t="s">
        <v>20</v>
      </c>
      <c r="L859" t="s">
        <v>21</v>
      </c>
      <c r="M859" t="s">
        <v>22</v>
      </c>
      <c r="N859" t="s">
        <v>85</v>
      </c>
      <c r="O859">
        <v>157240</v>
      </c>
      <c r="P859" t="s">
        <v>24</v>
      </c>
      <c r="Q859" t="s">
        <v>25</v>
      </c>
      <c r="R859" t="s">
        <v>26</v>
      </c>
    </row>
    <row r="860" spans="1:18" x14ac:dyDescent="0.3">
      <c r="A860">
        <v>965</v>
      </c>
      <c r="B860">
        <v>3800677943</v>
      </c>
      <c r="C860" s="1">
        <v>45321</v>
      </c>
      <c r="D860" s="1" t="str">
        <f>TEXT(Table1[[#This Row],[publishedAt]],"MMM")</f>
        <v>Jan</v>
      </c>
      <c r="E860" s="1" t="str">
        <f>TEXT(Table1[[#This Row],[publishedAt]],"YYY")</f>
        <v>2024</v>
      </c>
      <c r="F860" t="s">
        <v>2334</v>
      </c>
      <c r="G860" t="s">
        <v>2089</v>
      </c>
      <c r="H860" t="s">
        <v>231</v>
      </c>
      <c r="I860">
        <v>200</v>
      </c>
      <c r="J860" t="s">
        <v>2335</v>
      </c>
      <c r="K860" t="s">
        <v>20</v>
      </c>
      <c r="L860" t="s">
        <v>21</v>
      </c>
      <c r="M860" t="s">
        <v>22</v>
      </c>
      <c r="N860" t="s">
        <v>2091</v>
      </c>
      <c r="O860">
        <v>2669</v>
      </c>
      <c r="P860" t="s">
        <v>135</v>
      </c>
      <c r="Q860" t="s">
        <v>136</v>
      </c>
      <c r="R860" t="s">
        <v>44</v>
      </c>
    </row>
    <row r="861" spans="1:18" x14ac:dyDescent="0.3">
      <c r="A861">
        <v>966</v>
      </c>
      <c r="B861">
        <v>3795527177</v>
      </c>
      <c r="C861" s="1">
        <v>45311</v>
      </c>
      <c r="D861" s="1" t="str">
        <f>TEXT(Table1[[#This Row],[publishedAt]],"MMM")</f>
        <v>Jan</v>
      </c>
      <c r="E861" s="1" t="str">
        <f>TEXT(Table1[[#This Row],[publishedAt]],"YYY")</f>
        <v>2024</v>
      </c>
      <c r="F861" t="s">
        <v>2330</v>
      </c>
      <c r="G861" t="s">
        <v>601</v>
      </c>
      <c r="H861" t="s">
        <v>38</v>
      </c>
      <c r="I861">
        <v>200</v>
      </c>
      <c r="J861" t="s">
        <v>2331</v>
      </c>
      <c r="K861" t="s">
        <v>20</v>
      </c>
      <c r="L861" t="s">
        <v>21</v>
      </c>
      <c r="M861" t="s">
        <v>22</v>
      </c>
      <c r="N861" t="s">
        <v>85</v>
      </c>
      <c r="O861">
        <v>1283</v>
      </c>
      <c r="P861" t="s">
        <v>497</v>
      </c>
      <c r="Q861" t="s">
        <v>25</v>
      </c>
      <c r="R861" t="s">
        <v>44</v>
      </c>
    </row>
    <row r="862" spans="1:18" x14ac:dyDescent="0.3">
      <c r="A862">
        <v>967</v>
      </c>
      <c r="B862">
        <v>3795528211</v>
      </c>
      <c r="C862" s="1">
        <v>45311</v>
      </c>
      <c r="D862" s="1" t="str">
        <f>TEXT(Table1[[#This Row],[publishedAt]],"MMM")</f>
        <v>Jan</v>
      </c>
      <c r="E862" s="1" t="str">
        <f>TEXT(Table1[[#This Row],[publishedAt]],"YYY")</f>
        <v>2024</v>
      </c>
      <c r="F862" t="s">
        <v>2330</v>
      </c>
      <c r="G862" t="s">
        <v>601</v>
      </c>
      <c r="H862" t="s">
        <v>38</v>
      </c>
      <c r="I862">
        <v>200</v>
      </c>
      <c r="J862" t="s">
        <v>2336</v>
      </c>
      <c r="K862" t="s">
        <v>20</v>
      </c>
      <c r="L862" t="s">
        <v>21</v>
      </c>
      <c r="M862" t="s">
        <v>22</v>
      </c>
      <c r="N862" t="s">
        <v>85</v>
      </c>
      <c r="O862">
        <v>1283</v>
      </c>
      <c r="P862" t="s">
        <v>497</v>
      </c>
      <c r="Q862" t="s">
        <v>25</v>
      </c>
      <c r="R862" t="s">
        <v>44</v>
      </c>
    </row>
    <row r="863" spans="1:18" x14ac:dyDescent="0.3">
      <c r="A863">
        <v>968</v>
      </c>
      <c r="B863">
        <v>3801953781</v>
      </c>
      <c r="C863" s="1">
        <v>45322</v>
      </c>
      <c r="D863" s="1" t="str">
        <f>TEXT(Table1[[#This Row],[publishedAt]],"MMM")</f>
        <v>Jan</v>
      </c>
      <c r="E863" s="1" t="str">
        <f>TEXT(Table1[[#This Row],[publishedAt]],"YYY")</f>
        <v>2024</v>
      </c>
      <c r="F863" t="s">
        <v>2334</v>
      </c>
      <c r="G863" t="s">
        <v>2089</v>
      </c>
      <c r="H863" t="s">
        <v>209</v>
      </c>
      <c r="I863">
        <v>200</v>
      </c>
      <c r="J863" t="s">
        <v>2337</v>
      </c>
      <c r="K863" t="s">
        <v>1095</v>
      </c>
      <c r="L863" t="s">
        <v>21</v>
      </c>
      <c r="M863" t="s">
        <v>22</v>
      </c>
      <c r="N863" t="s">
        <v>2091</v>
      </c>
      <c r="O863">
        <v>2669</v>
      </c>
      <c r="P863" t="s">
        <v>135</v>
      </c>
      <c r="Q863" t="s">
        <v>136</v>
      </c>
      <c r="R863" t="s">
        <v>44</v>
      </c>
    </row>
    <row r="864" spans="1:18" x14ac:dyDescent="0.3">
      <c r="A864">
        <v>969</v>
      </c>
      <c r="B864">
        <v>3795525419</v>
      </c>
      <c r="C864" s="1">
        <v>45311</v>
      </c>
      <c r="D864" s="1" t="str">
        <f>TEXT(Table1[[#This Row],[publishedAt]],"MMM")</f>
        <v>Jan</v>
      </c>
      <c r="E864" s="1" t="str">
        <f>TEXT(Table1[[#This Row],[publishedAt]],"YYY")</f>
        <v>2024</v>
      </c>
      <c r="F864" t="s">
        <v>2330</v>
      </c>
      <c r="G864" t="s">
        <v>601</v>
      </c>
      <c r="H864" t="s">
        <v>38</v>
      </c>
      <c r="I864">
        <v>200</v>
      </c>
      <c r="J864" t="s">
        <v>2336</v>
      </c>
      <c r="K864" t="s">
        <v>20</v>
      </c>
      <c r="L864" t="s">
        <v>21</v>
      </c>
      <c r="M864" t="s">
        <v>22</v>
      </c>
      <c r="N864" t="s">
        <v>85</v>
      </c>
      <c r="O864">
        <v>1283</v>
      </c>
      <c r="P864" t="s">
        <v>497</v>
      </c>
      <c r="Q864" t="s">
        <v>25</v>
      </c>
      <c r="R864" t="s">
        <v>44</v>
      </c>
    </row>
    <row r="865" spans="1:18" x14ac:dyDescent="0.3">
      <c r="A865">
        <v>970</v>
      </c>
      <c r="B865">
        <v>3800910063</v>
      </c>
      <c r="C865" s="1">
        <v>45322</v>
      </c>
      <c r="D865" s="1" t="str">
        <f>TEXT(Table1[[#This Row],[publishedAt]],"MMM")</f>
        <v>Jan</v>
      </c>
      <c r="E865" s="1" t="str">
        <f>TEXT(Table1[[#This Row],[publishedAt]],"YYY")</f>
        <v>2024</v>
      </c>
      <c r="F865" t="s">
        <v>2334</v>
      </c>
      <c r="G865" t="s">
        <v>2089</v>
      </c>
      <c r="H865" t="s">
        <v>209</v>
      </c>
      <c r="I865">
        <v>200</v>
      </c>
      <c r="J865" t="s">
        <v>2338</v>
      </c>
      <c r="K865" t="s">
        <v>20</v>
      </c>
      <c r="L865" t="s">
        <v>21</v>
      </c>
      <c r="M865" t="s">
        <v>22</v>
      </c>
      <c r="N865" t="s">
        <v>2091</v>
      </c>
      <c r="O865">
        <v>2669</v>
      </c>
      <c r="P865" t="s">
        <v>135</v>
      </c>
      <c r="Q865" t="s">
        <v>136</v>
      </c>
      <c r="R865" t="s">
        <v>44</v>
      </c>
    </row>
    <row r="866" spans="1:18" x14ac:dyDescent="0.3">
      <c r="A866">
        <v>971</v>
      </c>
      <c r="B866">
        <v>3812161610</v>
      </c>
      <c r="C866" s="1">
        <v>45315</v>
      </c>
      <c r="D866" s="1" t="str">
        <f>TEXT(Table1[[#This Row],[publishedAt]],"MMM")</f>
        <v>Jan</v>
      </c>
      <c r="E866" s="1" t="str">
        <f>TEXT(Table1[[#This Row],[publishedAt]],"YYY")</f>
        <v>2024</v>
      </c>
      <c r="F866" t="s">
        <v>2339</v>
      </c>
      <c r="G866" t="s">
        <v>356</v>
      </c>
      <c r="H866" t="s">
        <v>38</v>
      </c>
      <c r="I866">
        <v>77</v>
      </c>
      <c r="J866" t="s">
        <v>2340</v>
      </c>
      <c r="K866" t="s">
        <v>20</v>
      </c>
      <c r="L866" t="s">
        <v>89</v>
      </c>
      <c r="M866" t="s">
        <v>2328</v>
      </c>
      <c r="N866" t="s">
        <v>673</v>
      </c>
      <c r="O866">
        <v>6369</v>
      </c>
      <c r="P866" t="s">
        <v>2341</v>
      </c>
      <c r="Q866" t="s">
        <v>1944</v>
      </c>
      <c r="R866" t="s">
        <v>44</v>
      </c>
    </row>
    <row r="867" spans="1:18" x14ac:dyDescent="0.3">
      <c r="A867">
        <v>972</v>
      </c>
      <c r="B867">
        <v>3795521969</v>
      </c>
      <c r="C867" s="1">
        <v>45311</v>
      </c>
      <c r="D867" s="1" t="str">
        <f>TEXT(Table1[[#This Row],[publishedAt]],"MMM")</f>
        <v>Jan</v>
      </c>
      <c r="E867" s="1" t="str">
        <f>TEXT(Table1[[#This Row],[publishedAt]],"YYY")</f>
        <v>2024</v>
      </c>
      <c r="F867" t="s">
        <v>2330</v>
      </c>
      <c r="G867" t="s">
        <v>601</v>
      </c>
      <c r="H867" t="s">
        <v>38</v>
      </c>
      <c r="I867">
        <v>200</v>
      </c>
      <c r="J867" t="s">
        <v>2336</v>
      </c>
      <c r="K867" t="s">
        <v>20</v>
      </c>
      <c r="L867" t="s">
        <v>21</v>
      </c>
      <c r="M867" t="s">
        <v>22</v>
      </c>
      <c r="N867" t="s">
        <v>85</v>
      </c>
      <c r="O867">
        <v>1283</v>
      </c>
      <c r="P867" t="s">
        <v>497</v>
      </c>
      <c r="Q867" t="s">
        <v>25</v>
      </c>
      <c r="R867" t="s">
        <v>44</v>
      </c>
    </row>
    <row r="868" spans="1:18" x14ac:dyDescent="0.3">
      <c r="A868">
        <v>973</v>
      </c>
      <c r="B868">
        <v>3799134782</v>
      </c>
      <c r="C868" s="1">
        <v>45296</v>
      </c>
      <c r="D868" s="1" t="str">
        <f>TEXT(Table1[[#This Row],[publishedAt]],"MMM")</f>
        <v>Jan</v>
      </c>
      <c r="E868" s="1" t="str">
        <f>TEXT(Table1[[#This Row],[publishedAt]],"YYY")</f>
        <v>2024</v>
      </c>
      <c r="F868" t="s">
        <v>2342</v>
      </c>
      <c r="G868" t="s">
        <v>740</v>
      </c>
      <c r="H868" t="s">
        <v>66</v>
      </c>
      <c r="I868">
        <v>200</v>
      </c>
      <c r="J868" t="s">
        <v>2343</v>
      </c>
      <c r="K868" t="s">
        <v>20</v>
      </c>
      <c r="L868" t="s">
        <v>33</v>
      </c>
      <c r="M868" t="s">
        <v>2344</v>
      </c>
      <c r="N868" t="s">
        <v>2345</v>
      </c>
      <c r="O868">
        <v>50630</v>
      </c>
      <c r="P868" t="s">
        <v>42</v>
      </c>
      <c r="Q868" t="s">
        <v>43</v>
      </c>
      <c r="R868" t="s">
        <v>26</v>
      </c>
    </row>
    <row r="869" spans="1:18" x14ac:dyDescent="0.3">
      <c r="A869">
        <v>974</v>
      </c>
      <c r="B869">
        <v>3758447857</v>
      </c>
      <c r="C869" s="1">
        <v>45212</v>
      </c>
      <c r="D869" s="1" t="str">
        <f>TEXT(Table1[[#This Row],[publishedAt]],"MMM")</f>
        <v>Oct</v>
      </c>
      <c r="E869" s="1" t="str">
        <f>TEXT(Table1[[#This Row],[publishedAt]],"YYY")</f>
        <v>2023</v>
      </c>
      <c r="F869" t="s">
        <v>2346</v>
      </c>
      <c r="G869" t="s">
        <v>2347</v>
      </c>
      <c r="H869" t="s">
        <v>728</v>
      </c>
      <c r="I869">
        <v>34</v>
      </c>
      <c r="J869" t="s">
        <v>2348</v>
      </c>
      <c r="K869" t="s">
        <v>20</v>
      </c>
      <c r="L869" t="s">
        <v>89</v>
      </c>
      <c r="M869" t="s">
        <v>22</v>
      </c>
      <c r="N869" t="s">
        <v>1451</v>
      </c>
      <c r="O869">
        <v>33585827</v>
      </c>
      <c r="P869" t="s">
        <v>42</v>
      </c>
      <c r="Q869" t="s">
        <v>43</v>
      </c>
      <c r="R869" t="s">
        <v>26</v>
      </c>
    </row>
    <row r="870" spans="1:18" x14ac:dyDescent="0.3">
      <c r="A870">
        <v>975</v>
      </c>
      <c r="B870">
        <v>3752616544</v>
      </c>
      <c r="C870" s="1">
        <v>45207</v>
      </c>
      <c r="D870" s="1" t="str">
        <f>TEXT(Table1[[#This Row],[publishedAt]],"MMM")</f>
        <v>Oct</v>
      </c>
      <c r="E870" s="1" t="str">
        <f>TEXT(Table1[[#This Row],[publishedAt]],"YYY")</f>
        <v>2023</v>
      </c>
      <c r="F870" t="s">
        <v>2349</v>
      </c>
      <c r="G870" t="s">
        <v>2347</v>
      </c>
      <c r="H870" t="s">
        <v>728</v>
      </c>
      <c r="I870">
        <v>98</v>
      </c>
      <c r="J870" t="s">
        <v>2348</v>
      </c>
      <c r="K870" t="s">
        <v>20</v>
      </c>
      <c r="L870" t="s">
        <v>89</v>
      </c>
      <c r="M870" t="s">
        <v>53</v>
      </c>
      <c r="N870" t="s">
        <v>1451</v>
      </c>
      <c r="O870">
        <v>33585827</v>
      </c>
      <c r="P870" t="s">
        <v>130</v>
      </c>
      <c r="Q870" t="s">
        <v>25</v>
      </c>
      <c r="R870" t="s">
        <v>26</v>
      </c>
    </row>
    <row r="871" spans="1:18" x14ac:dyDescent="0.3">
      <c r="A871">
        <v>976</v>
      </c>
      <c r="B871">
        <v>3802074004</v>
      </c>
      <c r="C871" s="1">
        <v>45306</v>
      </c>
      <c r="D871" s="1" t="str">
        <f>TEXT(Table1[[#This Row],[publishedAt]],"MMM")</f>
        <v>Jan</v>
      </c>
      <c r="E871" s="1" t="str">
        <f>TEXT(Table1[[#This Row],[publishedAt]],"YYY")</f>
        <v>2024</v>
      </c>
      <c r="F871" t="s">
        <v>2350</v>
      </c>
      <c r="G871" t="s">
        <v>2351</v>
      </c>
      <c r="H871" t="s">
        <v>45</v>
      </c>
      <c r="I871">
        <v>34</v>
      </c>
      <c r="J871" t="s">
        <v>2352</v>
      </c>
      <c r="K871" t="s">
        <v>20</v>
      </c>
      <c r="L871" t="s">
        <v>89</v>
      </c>
      <c r="M871" t="s">
        <v>2353</v>
      </c>
      <c r="N871" t="s">
        <v>77</v>
      </c>
      <c r="O871">
        <v>166805</v>
      </c>
      <c r="P871" t="s">
        <v>311</v>
      </c>
      <c r="Q871" t="s">
        <v>183</v>
      </c>
      <c r="R871" t="s">
        <v>26</v>
      </c>
    </row>
    <row r="872" spans="1:18" x14ac:dyDescent="0.3">
      <c r="A872">
        <v>977</v>
      </c>
      <c r="B872">
        <v>3810013930</v>
      </c>
      <c r="C872" s="1">
        <v>45311</v>
      </c>
      <c r="D872" s="1" t="str">
        <f>TEXT(Table1[[#This Row],[publishedAt]],"MMM")</f>
        <v>Jan</v>
      </c>
      <c r="E872" s="1" t="str">
        <f>TEXT(Table1[[#This Row],[publishedAt]],"YYY")</f>
        <v>2024</v>
      </c>
      <c r="F872" t="s">
        <v>2354</v>
      </c>
      <c r="G872" t="s">
        <v>241</v>
      </c>
      <c r="H872" t="s">
        <v>38</v>
      </c>
      <c r="I872">
        <v>25</v>
      </c>
      <c r="J872" t="s">
        <v>2355</v>
      </c>
      <c r="K872" t="s">
        <v>20</v>
      </c>
      <c r="L872" t="s">
        <v>83</v>
      </c>
      <c r="M872" t="s">
        <v>22</v>
      </c>
      <c r="N872" t="s">
        <v>2356</v>
      </c>
      <c r="O872">
        <v>13589822</v>
      </c>
      <c r="P872" t="s">
        <v>106</v>
      </c>
      <c r="Q872" t="s">
        <v>105</v>
      </c>
      <c r="R872" t="s">
        <v>44</v>
      </c>
    </row>
    <row r="873" spans="1:18" x14ac:dyDescent="0.3">
      <c r="A873">
        <v>978</v>
      </c>
      <c r="B873">
        <v>3758446912</v>
      </c>
      <c r="C873" s="1">
        <v>45212</v>
      </c>
      <c r="D873" s="1" t="str">
        <f>TEXT(Table1[[#This Row],[publishedAt]],"MMM")</f>
        <v>Oct</v>
      </c>
      <c r="E873" s="1" t="str">
        <f>TEXT(Table1[[#This Row],[publishedAt]],"YYY")</f>
        <v>2023</v>
      </c>
      <c r="F873" t="s">
        <v>2357</v>
      </c>
      <c r="G873" t="s">
        <v>2347</v>
      </c>
      <c r="H873" t="s">
        <v>728</v>
      </c>
      <c r="I873">
        <v>34</v>
      </c>
      <c r="J873" t="s">
        <v>2348</v>
      </c>
      <c r="K873" t="s">
        <v>20</v>
      </c>
      <c r="L873" t="s">
        <v>89</v>
      </c>
      <c r="M873" t="s">
        <v>22</v>
      </c>
      <c r="N873" t="s">
        <v>1451</v>
      </c>
      <c r="O873">
        <v>33585827</v>
      </c>
      <c r="P873" t="s">
        <v>856</v>
      </c>
      <c r="Q873" t="s">
        <v>25</v>
      </c>
      <c r="R873" t="s">
        <v>26</v>
      </c>
    </row>
    <row r="874" spans="1:18" x14ac:dyDescent="0.3">
      <c r="A874">
        <v>979</v>
      </c>
      <c r="B874">
        <v>3813652582</v>
      </c>
      <c r="C874" s="1">
        <v>45321</v>
      </c>
      <c r="D874" s="1" t="str">
        <f>TEXT(Table1[[#This Row],[publishedAt]],"MMM")</f>
        <v>Jan</v>
      </c>
      <c r="E874" s="1" t="str">
        <f>TEXT(Table1[[#This Row],[publishedAt]],"YYY")</f>
        <v>2024</v>
      </c>
      <c r="F874" t="s">
        <v>2358</v>
      </c>
      <c r="G874" t="s">
        <v>2359</v>
      </c>
      <c r="H874" t="s">
        <v>231</v>
      </c>
      <c r="I874">
        <v>195</v>
      </c>
      <c r="J874" t="s">
        <v>2360</v>
      </c>
      <c r="K874" t="s">
        <v>20</v>
      </c>
      <c r="L874" t="s">
        <v>21</v>
      </c>
      <c r="M874" t="s">
        <v>217</v>
      </c>
      <c r="N874" t="s">
        <v>180</v>
      </c>
      <c r="O874">
        <v>80479890</v>
      </c>
      <c r="P874" t="s">
        <v>730</v>
      </c>
      <c r="Q874" t="s">
        <v>731</v>
      </c>
      <c r="R874" t="s">
        <v>44</v>
      </c>
    </row>
    <row r="875" spans="1:18" x14ac:dyDescent="0.3">
      <c r="A875">
        <v>980</v>
      </c>
      <c r="B875">
        <v>3709350645</v>
      </c>
      <c r="C875" s="1">
        <v>45173</v>
      </c>
      <c r="D875" s="1" t="str">
        <f>TEXT(Table1[[#This Row],[publishedAt]],"MMM")</f>
        <v>Sep</v>
      </c>
      <c r="E875" s="1" t="str">
        <f>TEXT(Table1[[#This Row],[publishedAt]],"YYY")</f>
        <v>2023</v>
      </c>
      <c r="F875" t="s">
        <v>2361</v>
      </c>
      <c r="G875" t="s">
        <v>306</v>
      </c>
      <c r="H875" t="s">
        <v>902</v>
      </c>
      <c r="I875">
        <v>200</v>
      </c>
      <c r="J875" t="s">
        <v>2362</v>
      </c>
      <c r="K875" t="s">
        <v>20</v>
      </c>
      <c r="L875" t="s">
        <v>21</v>
      </c>
      <c r="M875" t="s">
        <v>22</v>
      </c>
      <c r="N875" t="s">
        <v>176</v>
      </c>
      <c r="O875">
        <v>10083363</v>
      </c>
      <c r="P875" t="s">
        <v>1110</v>
      </c>
      <c r="Q875" t="s">
        <v>105</v>
      </c>
      <c r="R875" t="s">
        <v>26</v>
      </c>
    </row>
    <row r="876" spans="1:18" x14ac:dyDescent="0.3">
      <c r="A876">
        <v>981</v>
      </c>
      <c r="B876">
        <v>3766550141</v>
      </c>
      <c r="C876" s="1">
        <v>45310</v>
      </c>
      <c r="D876" s="1" t="str">
        <f>TEXT(Table1[[#This Row],[publishedAt]],"MMM")</f>
        <v>Jan</v>
      </c>
      <c r="E876" s="1" t="str">
        <f>TEXT(Table1[[#This Row],[publishedAt]],"YYY")</f>
        <v>2024</v>
      </c>
      <c r="F876" t="s">
        <v>2332</v>
      </c>
      <c r="G876" t="s">
        <v>2089</v>
      </c>
      <c r="H876" t="s">
        <v>45</v>
      </c>
      <c r="I876">
        <v>200</v>
      </c>
      <c r="J876" t="s">
        <v>2363</v>
      </c>
      <c r="K876" t="s">
        <v>20</v>
      </c>
      <c r="L876" t="s">
        <v>21</v>
      </c>
      <c r="M876" t="s">
        <v>22</v>
      </c>
      <c r="N876" t="s">
        <v>2091</v>
      </c>
      <c r="O876">
        <v>2669</v>
      </c>
      <c r="P876" t="s">
        <v>135</v>
      </c>
      <c r="Q876" t="s">
        <v>136</v>
      </c>
      <c r="R876" t="s">
        <v>26</v>
      </c>
    </row>
    <row r="877" spans="1:18" x14ac:dyDescent="0.3">
      <c r="A877">
        <v>982</v>
      </c>
      <c r="B877">
        <v>3764820740</v>
      </c>
      <c r="C877" s="1">
        <v>45309</v>
      </c>
      <c r="D877" s="1" t="str">
        <f>TEXT(Table1[[#This Row],[publishedAt]],"MMM")</f>
        <v>Jan</v>
      </c>
      <c r="E877" s="1" t="str">
        <f>TEXT(Table1[[#This Row],[publishedAt]],"YYY")</f>
        <v>2024</v>
      </c>
      <c r="F877" t="s">
        <v>2332</v>
      </c>
      <c r="G877" t="s">
        <v>2089</v>
      </c>
      <c r="H877" t="s">
        <v>45</v>
      </c>
      <c r="I877">
        <v>200</v>
      </c>
      <c r="J877" t="s">
        <v>2364</v>
      </c>
      <c r="K877" t="s">
        <v>20</v>
      </c>
      <c r="L877" t="s">
        <v>21</v>
      </c>
      <c r="M877" t="s">
        <v>22</v>
      </c>
      <c r="N877" t="s">
        <v>2091</v>
      </c>
      <c r="O877">
        <v>2669</v>
      </c>
      <c r="P877" t="s">
        <v>135</v>
      </c>
      <c r="Q877" t="s">
        <v>136</v>
      </c>
      <c r="R877" t="s">
        <v>26</v>
      </c>
    </row>
    <row r="878" spans="1:18" x14ac:dyDescent="0.3">
      <c r="A878">
        <v>983</v>
      </c>
      <c r="B878">
        <v>3757532351</v>
      </c>
      <c r="C878" s="1">
        <v>45211</v>
      </c>
      <c r="D878" s="1" t="str">
        <f>TEXT(Table1[[#This Row],[publishedAt]],"MMM")</f>
        <v>Oct</v>
      </c>
      <c r="E878" s="1" t="str">
        <f>TEXT(Table1[[#This Row],[publishedAt]],"YYY")</f>
        <v>2023</v>
      </c>
      <c r="F878" t="s">
        <v>2365</v>
      </c>
      <c r="G878" t="s">
        <v>2347</v>
      </c>
      <c r="H878" t="s">
        <v>728</v>
      </c>
      <c r="I878">
        <v>124</v>
      </c>
      <c r="J878" t="s">
        <v>2348</v>
      </c>
      <c r="K878" t="s">
        <v>20</v>
      </c>
      <c r="L878" t="s">
        <v>89</v>
      </c>
      <c r="M878" t="s">
        <v>22</v>
      </c>
      <c r="N878" t="s">
        <v>1451</v>
      </c>
      <c r="O878">
        <v>33585827</v>
      </c>
      <c r="P878" t="s">
        <v>351</v>
      </c>
      <c r="Q878" t="s">
        <v>311</v>
      </c>
      <c r="R878" t="s">
        <v>26</v>
      </c>
    </row>
    <row r="879" spans="1:18" x14ac:dyDescent="0.3">
      <c r="A879">
        <v>984</v>
      </c>
      <c r="B879">
        <v>3792397514</v>
      </c>
      <c r="C879" s="1">
        <v>45262</v>
      </c>
      <c r="D879" s="1" t="str">
        <f>TEXT(Table1[[#This Row],[publishedAt]],"MMM")</f>
        <v>Dec</v>
      </c>
      <c r="E879" s="1" t="str">
        <f>TEXT(Table1[[#This Row],[publishedAt]],"YYY")</f>
        <v>2023</v>
      </c>
      <c r="F879" t="s">
        <v>2334</v>
      </c>
      <c r="G879" t="s">
        <v>2366</v>
      </c>
      <c r="H879" t="s">
        <v>320</v>
      </c>
      <c r="I879">
        <v>25</v>
      </c>
      <c r="J879" t="s">
        <v>2367</v>
      </c>
      <c r="K879" t="s">
        <v>20</v>
      </c>
      <c r="L879" t="s">
        <v>33</v>
      </c>
      <c r="M879" t="s">
        <v>22</v>
      </c>
      <c r="N879" t="s">
        <v>695</v>
      </c>
      <c r="O879">
        <v>7595154</v>
      </c>
      <c r="P879" t="s">
        <v>2368</v>
      </c>
      <c r="Q879" t="s">
        <v>813</v>
      </c>
      <c r="R879" t="s">
        <v>26</v>
      </c>
    </row>
    <row r="880" spans="1:18" x14ac:dyDescent="0.3">
      <c r="A880">
        <v>985</v>
      </c>
      <c r="B880">
        <v>3765787394</v>
      </c>
      <c r="C880" s="1">
        <v>45321</v>
      </c>
      <c r="D880" s="1" t="str">
        <f>TEXT(Table1[[#This Row],[publishedAt]],"MMM")</f>
        <v>Jan</v>
      </c>
      <c r="E880" s="1" t="str">
        <f>TEXT(Table1[[#This Row],[publishedAt]],"YYY")</f>
        <v>2024</v>
      </c>
      <c r="F880" t="s">
        <v>2332</v>
      </c>
      <c r="G880" t="s">
        <v>2089</v>
      </c>
      <c r="H880" t="s">
        <v>231</v>
      </c>
      <c r="I880">
        <v>158</v>
      </c>
      <c r="J880" t="s">
        <v>2369</v>
      </c>
      <c r="K880" t="s">
        <v>20</v>
      </c>
      <c r="L880" t="s">
        <v>21</v>
      </c>
      <c r="M880" t="s">
        <v>22</v>
      </c>
      <c r="N880" t="s">
        <v>2091</v>
      </c>
      <c r="O880">
        <v>2669</v>
      </c>
      <c r="P880" t="s">
        <v>135</v>
      </c>
      <c r="Q880" t="s">
        <v>136</v>
      </c>
      <c r="R880" t="s">
        <v>44</v>
      </c>
    </row>
    <row r="881" spans="1:18" x14ac:dyDescent="0.3">
      <c r="A881">
        <v>986</v>
      </c>
      <c r="B881">
        <v>3800934469</v>
      </c>
      <c r="C881" s="1">
        <v>45300</v>
      </c>
      <c r="D881" s="1" t="str">
        <f>TEXT(Table1[[#This Row],[publishedAt]],"MMM")</f>
        <v>Jan</v>
      </c>
      <c r="E881" s="1" t="str">
        <f>TEXT(Table1[[#This Row],[publishedAt]],"YYY")</f>
        <v>2024</v>
      </c>
      <c r="F881" t="s">
        <v>2370</v>
      </c>
      <c r="G881" t="s">
        <v>2371</v>
      </c>
      <c r="H881" t="s">
        <v>18</v>
      </c>
      <c r="I881">
        <v>46</v>
      </c>
      <c r="J881" t="s">
        <v>2372</v>
      </c>
      <c r="K881" t="s">
        <v>20</v>
      </c>
      <c r="L881" t="s">
        <v>21</v>
      </c>
      <c r="M881" t="s">
        <v>22</v>
      </c>
      <c r="N881" t="s">
        <v>23</v>
      </c>
      <c r="O881">
        <v>544005</v>
      </c>
      <c r="P881" t="s">
        <v>24</v>
      </c>
      <c r="Q881" t="s">
        <v>25</v>
      </c>
      <c r="R881" t="s">
        <v>26</v>
      </c>
    </row>
    <row r="882" spans="1:18" x14ac:dyDescent="0.3">
      <c r="A882">
        <v>987</v>
      </c>
      <c r="B882">
        <v>3798362402</v>
      </c>
      <c r="C882" s="1">
        <v>45287</v>
      </c>
      <c r="D882" s="1" t="str">
        <f>TEXT(Table1[[#This Row],[publishedAt]],"MMM")</f>
        <v>Dec</v>
      </c>
      <c r="E882" s="1" t="str">
        <f>TEXT(Table1[[#This Row],[publishedAt]],"YYY")</f>
        <v>2023</v>
      </c>
      <c r="F882" t="s">
        <v>2334</v>
      </c>
      <c r="G882" t="s">
        <v>2373</v>
      </c>
      <c r="H882" t="s">
        <v>31</v>
      </c>
      <c r="I882">
        <v>34</v>
      </c>
      <c r="J882" t="s">
        <v>2374</v>
      </c>
      <c r="K882" t="s">
        <v>20</v>
      </c>
      <c r="L882" t="s">
        <v>89</v>
      </c>
      <c r="M882" t="s">
        <v>22</v>
      </c>
      <c r="N882" t="s">
        <v>2375</v>
      </c>
      <c r="O882">
        <v>77072005</v>
      </c>
      <c r="P882" t="s">
        <v>42</v>
      </c>
      <c r="Q882" t="s">
        <v>43</v>
      </c>
      <c r="R882" t="s">
        <v>26</v>
      </c>
    </row>
    <row r="883" spans="1:18" x14ac:dyDescent="0.3">
      <c r="A883">
        <v>988</v>
      </c>
      <c r="B883">
        <v>3798364147</v>
      </c>
      <c r="C883" s="1">
        <v>45295</v>
      </c>
      <c r="D883" s="1" t="str">
        <f>TEXT(Table1[[#This Row],[publishedAt]],"MMM")</f>
        <v>Jan</v>
      </c>
      <c r="E883" s="1" t="str">
        <f>TEXT(Table1[[#This Row],[publishedAt]],"YYY")</f>
        <v>2024</v>
      </c>
      <c r="F883" t="s">
        <v>2376</v>
      </c>
      <c r="G883" t="s">
        <v>2377</v>
      </c>
      <c r="H883" t="s">
        <v>66</v>
      </c>
      <c r="I883">
        <v>25</v>
      </c>
      <c r="J883" t="s">
        <v>2378</v>
      </c>
      <c r="K883" t="s">
        <v>20</v>
      </c>
      <c r="L883" t="s">
        <v>21</v>
      </c>
      <c r="M883" t="s">
        <v>53</v>
      </c>
      <c r="N883" t="s">
        <v>176</v>
      </c>
      <c r="O883">
        <v>546494</v>
      </c>
      <c r="P883" t="s">
        <v>955</v>
      </c>
      <c r="Q883" t="s">
        <v>105</v>
      </c>
      <c r="R883" t="s">
        <v>26</v>
      </c>
    </row>
    <row r="884" spans="1:18" x14ac:dyDescent="0.3">
      <c r="A884">
        <v>989</v>
      </c>
      <c r="B884">
        <v>3792604109</v>
      </c>
      <c r="C884" s="1">
        <v>45287</v>
      </c>
      <c r="D884" s="1" t="str">
        <f>TEXT(Table1[[#This Row],[publishedAt]],"MMM")</f>
        <v>Dec</v>
      </c>
      <c r="E884" s="1" t="str">
        <f>TEXT(Table1[[#This Row],[publishedAt]],"YYY")</f>
        <v>2023</v>
      </c>
      <c r="F884" t="s">
        <v>2334</v>
      </c>
      <c r="G884" t="s">
        <v>2366</v>
      </c>
      <c r="H884" t="s">
        <v>31</v>
      </c>
      <c r="I884">
        <v>32</v>
      </c>
      <c r="J884" t="s">
        <v>2367</v>
      </c>
      <c r="K884" t="s">
        <v>20</v>
      </c>
      <c r="L884" t="s">
        <v>33</v>
      </c>
      <c r="M884" t="s">
        <v>22</v>
      </c>
      <c r="N884" t="s">
        <v>2379</v>
      </c>
      <c r="O884">
        <v>7595154</v>
      </c>
      <c r="P884" t="s">
        <v>2368</v>
      </c>
      <c r="Q884" t="s">
        <v>813</v>
      </c>
      <c r="R884" t="s">
        <v>26</v>
      </c>
    </row>
    <row r="885" spans="1:18" x14ac:dyDescent="0.3">
      <c r="A885">
        <v>990</v>
      </c>
      <c r="B885">
        <v>3781390699</v>
      </c>
      <c r="C885" s="1">
        <v>45270</v>
      </c>
      <c r="D885" s="1" t="str">
        <f>TEXT(Table1[[#This Row],[publishedAt]],"MMM")</f>
        <v>Dec</v>
      </c>
      <c r="E885" s="1" t="str">
        <f>TEXT(Table1[[#This Row],[publishedAt]],"YYY")</f>
        <v>2023</v>
      </c>
      <c r="F885" t="s">
        <v>2334</v>
      </c>
      <c r="G885" t="s">
        <v>2309</v>
      </c>
      <c r="H885" t="s">
        <v>31</v>
      </c>
      <c r="I885">
        <v>41</v>
      </c>
      <c r="J885" t="s">
        <v>2380</v>
      </c>
      <c r="K885" t="s">
        <v>20</v>
      </c>
      <c r="L885" t="s">
        <v>21</v>
      </c>
      <c r="M885" t="s">
        <v>22</v>
      </c>
      <c r="N885" t="s">
        <v>23</v>
      </c>
      <c r="O885">
        <v>2313856</v>
      </c>
      <c r="P885" t="s">
        <v>104</v>
      </c>
      <c r="Q885" t="s">
        <v>105</v>
      </c>
      <c r="R885" t="s">
        <v>26</v>
      </c>
    </row>
    <row r="886" spans="1:18" x14ac:dyDescent="0.3">
      <c r="A886">
        <v>991</v>
      </c>
      <c r="B886">
        <v>3781389765</v>
      </c>
      <c r="C886" s="1">
        <v>45270</v>
      </c>
      <c r="D886" s="1" t="str">
        <f>TEXT(Table1[[#This Row],[publishedAt]],"MMM")</f>
        <v>Dec</v>
      </c>
      <c r="E886" s="1" t="str">
        <f>TEXT(Table1[[#This Row],[publishedAt]],"YYY")</f>
        <v>2023</v>
      </c>
      <c r="F886" t="s">
        <v>2334</v>
      </c>
      <c r="G886" t="s">
        <v>2309</v>
      </c>
      <c r="H886" t="s">
        <v>31</v>
      </c>
      <c r="I886">
        <v>31</v>
      </c>
      <c r="J886" t="s">
        <v>2380</v>
      </c>
      <c r="K886" t="s">
        <v>20</v>
      </c>
      <c r="L886" t="s">
        <v>21</v>
      </c>
      <c r="M886" t="s">
        <v>22</v>
      </c>
      <c r="N886" t="s">
        <v>23</v>
      </c>
      <c r="O886">
        <v>2313856</v>
      </c>
      <c r="P886" t="s">
        <v>955</v>
      </c>
      <c r="Q886" t="s">
        <v>105</v>
      </c>
      <c r="R886" t="s">
        <v>26</v>
      </c>
    </row>
    <row r="887" spans="1:18" x14ac:dyDescent="0.3">
      <c r="A887">
        <v>992</v>
      </c>
      <c r="B887">
        <v>3793631342</v>
      </c>
      <c r="C887" s="1">
        <v>45318</v>
      </c>
      <c r="D887" s="1" t="str">
        <f>TEXT(Table1[[#This Row],[publishedAt]],"MMM")</f>
        <v>Jan</v>
      </c>
      <c r="E887" s="1" t="str">
        <f>TEXT(Table1[[#This Row],[publishedAt]],"YYY")</f>
        <v>2024</v>
      </c>
      <c r="F887" t="s">
        <v>2381</v>
      </c>
      <c r="G887" t="s">
        <v>2382</v>
      </c>
      <c r="H887" t="s">
        <v>56</v>
      </c>
      <c r="I887">
        <v>186</v>
      </c>
      <c r="J887" t="s">
        <v>2383</v>
      </c>
      <c r="K887" t="s">
        <v>20</v>
      </c>
      <c r="L887" t="s">
        <v>21</v>
      </c>
      <c r="M887" t="s">
        <v>217</v>
      </c>
      <c r="N887" t="s">
        <v>180</v>
      </c>
      <c r="O887">
        <v>28068101</v>
      </c>
      <c r="P887" t="s">
        <v>1215</v>
      </c>
      <c r="Q887" t="s">
        <v>311</v>
      </c>
      <c r="R887" t="s">
        <v>44</v>
      </c>
    </row>
    <row r="888" spans="1:18" x14ac:dyDescent="0.3">
      <c r="A888">
        <v>993</v>
      </c>
      <c r="B888">
        <v>3757529788</v>
      </c>
      <c r="C888" s="1">
        <v>45211</v>
      </c>
      <c r="D888" s="1" t="str">
        <f>TEXT(Table1[[#This Row],[publishedAt]],"MMM")</f>
        <v>Oct</v>
      </c>
      <c r="E888" s="1" t="str">
        <f>TEXT(Table1[[#This Row],[publishedAt]],"YYY")</f>
        <v>2023</v>
      </c>
      <c r="F888" t="s">
        <v>2384</v>
      </c>
      <c r="G888" t="s">
        <v>2347</v>
      </c>
      <c r="H888" t="s">
        <v>728</v>
      </c>
      <c r="I888">
        <v>40</v>
      </c>
      <c r="J888" t="s">
        <v>2348</v>
      </c>
      <c r="K888" t="s">
        <v>20</v>
      </c>
      <c r="L888" t="s">
        <v>89</v>
      </c>
      <c r="M888" t="s">
        <v>22</v>
      </c>
      <c r="N888" t="s">
        <v>1451</v>
      </c>
      <c r="O888">
        <v>33585827</v>
      </c>
      <c r="P888" t="s">
        <v>135</v>
      </c>
      <c r="Q888" t="s">
        <v>136</v>
      </c>
      <c r="R888" t="s">
        <v>26</v>
      </c>
    </row>
    <row r="889" spans="1:18" x14ac:dyDescent="0.3">
      <c r="A889">
        <v>994</v>
      </c>
      <c r="B889">
        <v>3735042416</v>
      </c>
      <c r="C889" s="1">
        <v>45209</v>
      </c>
      <c r="D889" s="1" t="str">
        <f>TEXT(Table1[[#This Row],[publishedAt]],"MMM")</f>
        <v>Oct</v>
      </c>
      <c r="E889" s="1" t="str">
        <f>TEXT(Table1[[#This Row],[publishedAt]],"YYY")</f>
        <v>2023</v>
      </c>
      <c r="F889" t="s">
        <v>2385</v>
      </c>
      <c r="G889" t="s">
        <v>457</v>
      </c>
      <c r="H889" t="s">
        <v>728</v>
      </c>
      <c r="I889">
        <v>200</v>
      </c>
      <c r="J889" t="s">
        <v>2386</v>
      </c>
      <c r="K889" t="s">
        <v>20</v>
      </c>
      <c r="L889" t="s">
        <v>83</v>
      </c>
      <c r="M889" t="s">
        <v>2307</v>
      </c>
      <c r="N889" t="s">
        <v>23</v>
      </c>
      <c r="O889">
        <v>926408</v>
      </c>
      <c r="P889" t="s">
        <v>2294</v>
      </c>
      <c r="Q889" t="s">
        <v>25</v>
      </c>
      <c r="R889" t="s">
        <v>26</v>
      </c>
    </row>
    <row r="890" spans="1:18" x14ac:dyDescent="0.3">
      <c r="A890">
        <v>995</v>
      </c>
      <c r="B890">
        <v>3798365103</v>
      </c>
      <c r="C890" s="1">
        <v>45294</v>
      </c>
      <c r="D890" s="1" t="str">
        <f>TEXT(Table1[[#This Row],[publishedAt]],"MMM")</f>
        <v>Jan</v>
      </c>
      <c r="E890" s="1" t="str">
        <f>TEXT(Table1[[#This Row],[publishedAt]],"YYY")</f>
        <v>2024</v>
      </c>
      <c r="F890" t="s">
        <v>2334</v>
      </c>
      <c r="G890" t="s">
        <v>2373</v>
      </c>
      <c r="H890" t="s">
        <v>31</v>
      </c>
      <c r="I890">
        <v>156</v>
      </c>
      <c r="J890" t="s">
        <v>2387</v>
      </c>
      <c r="K890" t="s">
        <v>20</v>
      </c>
      <c r="L890" t="s">
        <v>89</v>
      </c>
      <c r="M890" t="s">
        <v>2388</v>
      </c>
      <c r="N890" t="s">
        <v>2375</v>
      </c>
      <c r="O890">
        <v>77072005</v>
      </c>
      <c r="P890" t="s">
        <v>42</v>
      </c>
      <c r="Q890" t="s">
        <v>43</v>
      </c>
      <c r="R890" t="s">
        <v>26</v>
      </c>
    </row>
    <row r="891" spans="1:18" x14ac:dyDescent="0.3">
      <c r="A891">
        <v>996</v>
      </c>
      <c r="B891">
        <v>3672682903</v>
      </c>
      <c r="C891" s="1">
        <v>45103</v>
      </c>
      <c r="D891" s="1" t="str">
        <f>TEXT(Table1[[#This Row],[publishedAt]],"MMM")</f>
        <v>Jun</v>
      </c>
      <c r="E891" s="1" t="str">
        <f>TEXT(Table1[[#This Row],[publishedAt]],"YYY")</f>
        <v>2023</v>
      </c>
      <c r="F891" t="s">
        <v>2308</v>
      </c>
      <c r="G891" t="s">
        <v>2389</v>
      </c>
      <c r="H891" t="s">
        <v>499</v>
      </c>
      <c r="I891">
        <v>79</v>
      </c>
      <c r="J891" t="s">
        <v>2390</v>
      </c>
      <c r="K891" t="s">
        <v>20</v>
      </c>
      <c r="L891" t="s">
        <v>21</v>
      </c>
      <c r="M891" t="s">
        <v>22</v>
      </c>
      <c r="N891" t="s">
        <v>1451</v>
      </c>
      <c r="O891">
        <v>33726644</v>
      </c>
      <c r="P891" t="s">
        <v>35</v>
      </c>
      <c r="Q891" t="s">
        <v>25</v>
      </c>
      <c r="R891" t="s">
        <v>26</v>
      </c>
    </row>
    <row r="892" spans="1:18" x14ac:dyDescent="0.3">
      <c r="A892">
        <v>997</v>
      </c>
      <c r="B892">
        <v>3718431607</v>
      </c>
      <c r="C892" s="1">
        <v>45180</v>
      </c>
      <c r="D892" s="1" t="str">
        <f>TEXT(Table1[[#This Row],[publishedAt]],"MMM")</f>
        <v>Sep</v>
      </c>
      <c r="E892" s="1" t="str">
        <f>TEXT(Table1[[#This Row],[publishedAt]],"YYY")</f>
        <v>2023</v>
      </c>
      <c r="F892" t="s">
        <v>2391</v>
      </c>
      <c r="G892" t="s">
        <v>2392</v>
      </c>
      <c r="H892" t="s">
        <v>693</v>
      </c>
      <c r="I892">
        <v>200</v>
      </c>
      <c r="J892" t="s">
        <v>2393</v>
      </c>
      <c r="K892" t="s">
        <v>175</v>
      </c>
      <c r="L892" t="s">
        <v>83</v>
      </c>
      <c r="M892" t="s">
        <v>53</v>
      </c>
      <c r="N892" t="s">
        <v>94</v>
      </c>
      <c r="O892">
        <v>20360862</v>
      </c>
      <c r="P892" t="s">
        <v>924</v>
      </c>
      <c r="Q892" t="s">
        <v>254</v>
      </c>
      <c r="R892" t="s">
        <v>26</v>
      </c>
    </row>
    <row r="893" spans="1:18" x14ac:dyDescent="0.3">
      <c r="A893">
        <v>998</v>
      </c>
      <c r="B893">
        <v>3750167915</v>
      </c>
      <c r="C893" s="1">
        <v>45229</v>
      </c>
      <c r="D893" s="1" t="str">
        <f>TEXT(Table1[[#This Row],[publishedAt]],"MMM")</f>
        <v>Oct</v>
      </c>
      <c r="E893" s="1" t="str">
        <f>TEXT(Table1[[#This Row],[publishedAt]],"YYY")</f>
        <v>2023</v>
      </c>
      <c r="F893" t="s">
        <v>2332</v>
      </c>
      <c r="G893" t="s">
        <v>2394</v>
      </c>
      <c r="H893" t="s">
        <v>728</v>
      </c>
      <c r="I893">
        <v>101</v>
      </c>
      <c r="J893" t="s">
        <v>2395</v>
      </c>
      <c r="K893" t="s">
        <v>20</v>
      </c>
      <c r="L893" t="s">
        <v>33</v>
      </c>
      <c r="M893" t="s">
        <v>53</v>
      </c>
      <c r="N893" t="s">
        <v>34</v>
      </c>
      <c r="O893">
        <v>27956264</v>
      </c>
      <c r="P893" t="s">
        <v>2396</v>
      </c>
      <c r="Q893" t="s">
        <v>311</v>
      </c>
      <c r="R893" t="s">
        <v>26</v>
      </c>
    </row>
    <row r="894" spans="1:18" x14ac:dyDescent="0.3">
      <c r="A894">
        <v>999</v>
      </c>
      <c r="B894">
        <v>3791291552</v>
      </c>
      <c r="C894" s="1">
        <v>45308</v>
      </c>
      <c r="D894" s="1" t="str">
        <f>TEXT(Table1[[#This Row],[publishedAt]],"MMM")</f>
        <v>Jan</v>
      </c>
      <c r="E894" s="1" t="str">
        <f>TEXT(Table1[[#This Row],[publishedAt]],"YYY")</f>
        <v>2024</v>
      </c>
      <c r="F894" t="s">
        <v>2314</v>
      </c>
      <c r="G894" t="s">
        <v>2397</v>
      </c>
      <c r="H894" t="s">
        <v>45</v>
      </c>
      <c r="I894">
        <v>200</v>
      </c>
      <c r="J894" t="s">
        <v>2398</v>
      </c>
      <c r="K894" t="s">
        <v>20</v>
      </c>
      <c r="L894" t="s">
        <v>89</v>
      </c>
      <c r="M894" t="s">
        <v>2399</v>
      </c>
      <c r="N894" t="s">
        <v>2400</v>
      </c>
      <c r="O894">
        <v>109619</v>
      </c>
      <c r="P894" t="s">
        <v>2401</v>
      </c>
      <c r="Q894" t="s">
        <v>136</v>
      </c>
      <c r="R894" t="s">
        <v>26</v>
      </c>
    </row>
    <row r="895" spans="1:18" x14ac:dyDescent="0.3">
      <c r="A895">
        <v>1000</v>
      </c>
      <c r="B895">
        <v>3794211716</v>
      </c>
      <c r="C895" s="1">
        <v>45314</v>
      </c>
      <c r="D895" s="1" t="str">
        <f>TEXT(Table1[[#This Row],[publishedAt]],"MMM")</f>
        <v>Jan</v>
      </c>
      <c r="E895" s="1" t="str">
        <f>TEXT(Table1[[#This Row],[publishedAt]],"YYY")</f>
        <v>2024</v>
      </c>
      <c r="F895" t="s">
        <v>2402</v>
      </c>
      <c r="G895" t="s">
        <v>2403</v>
      </c>
      <c r="H895" t="s">
        <v>38</v>
      </c>
      <c r="I895">
        <v>118</v>
      </c>
      <c r="J895" t="s">
        <v>2404</v>
      </c>
      <c r="K895" t="s">
        <v>20</v>
      </c>
      <c r="L895" t="s">
        <v>21</v>
      </c>
      <c r="M895" t="s">
        <v>217</v>
      </c>
      <c r="N895" t="s">
        <v>180</v>
      </c>
      <c r="O895">
        <v>79851614</v>
      </c>
      <c r="P895" t="s">
        <v>1215</v>
      </c>
      <c r="Q895" t="s">
        <v>311</v>
      </c>
      <c r="R895" t="s">
        <v>44</v>
      </c>
    </row>
    <row r="896" spans="1:18" x14ac:dyDescent="0.3">
      <c r="A896">
        <v>1001</v>
      </c>
      <c r="B896">
        <v>3803565913</v>
      </c>
      <c r="C896" s="1">
        <v>45323</v>
      </c>
      <c r="D896" s="1" t="str">
        <f>TEXT(Table1[[#This Row],[publishedAt]],"MMM")</f>
        <v>Feb</v>
      </c>
      <c r="E896" s="1" t="str">
        <f>TEXT(Table1[[#This Row],[publishedAt]],"YYY")</f>
        <v>2024</v>
      </c>
      <c r="F896" t="s">
        <v>2405</v>
      </c>
      <c r="G896" t="s">
        <v>2406</v>
      </c>
      <c r="H896" t="s">
        <v>146</v>
      </c>
      <c r="I896">
        <v>164</v>
      </c>
      <c r="J896" t="s">
        <v>2407</v>
      </c>
      <c r="K896" t="s">
        <v>20</v>
      </c>
      <c r="L896" t="s">
        <v>83</v>
      </c>
      <c r="M896" t="s">
        <v>53</v>
      </c>
      <c r="N896" t="s">
        <v>2091</v>
      </c>
      <c r="O896">
        <v>14775276</v>
      </c>
      <c r="P896" t="s">
        <v>130</v>
      </c>
      <c r="Q896" t="s">
        <v>25</v>
      </c>
      <c r="R896" t="s">
        <v>44</v>
      </c>
    </row>
    <row r="897" spans="1:18" x14ac:dyDescent="0.3">
      <c r="A897">
        <v>1002</v>
      </c>
      <c r="B897">
        <v>3803181214</v>
      </c>
      <c r="C897" s="1">
        <v>45302</v>
      </c>
      <c r="D897" s="1" t="str">
        <f>TEXT(Table1[[#This Row],[publishedAt]],"MMM")</f>
        <v>Jan</v>
      </c>
      <c r="E897" s="1" t="str">
        <f>TEXT(Table1[[#This Row],[publishedAt]],"YYY")</f>
        <v>2024</v>
      </c>
      <c r="F897" t="s">
        <v>2408</v>
      </c>
      <c r="G897" t="s">
        <v>173</v>
      </c>
      <c r="H897" t="s">
        <v>18</v>
      </c>
      <c r="I897">
        <v>25</v>
      </c>
      <c r="J897" t="s">
        <v>2409</v>
      </c>
      <c r="K897" t="s">
        <v>20</v>
      </c>
      <c r="L897" t="s">
        <v>21</v>
      </c>
      <c r="M897" t="s">
        <v>22</v>
      </c>
      <c r="N897" t="s">
        <v>176</v>
      </c>
      <c r="O897">
        <v>91566778</v>
      </c>
      <c r="P897" t="s">
        <v>2410</v>
      </c>
      <c r="Q897" t="s">
        <v>96</v>
      </c>
      <c r="R897" t="s">
        <v>26</v>
      </c>
    </row>
    <row r="898" spans="1:18" x14ac:dyDescent="0.3">
      <c r="A898">
        <v>1003</v>
      </c>
      <c r="B898">
        <v>3796360029</v>
      </c>
      <c r="C898" s="1">
        <v>45299</v>
      </c>
      <c r="D898" s="1" t="str">
        <f>TEXT(Table1[[#This Row],[publishedAt]],"MMM")</f>
        <v>Jan</v>
      </c>
      <c r="E898" s="1" t="str">
        <f>TEXT(Table1[[#This Row],[publishedAt]],"YYY")</f>
        <v>2024</v>
      </c>
      <c r="F898" t="s">
        <v>2411</v>
      </c>
      <c r="G898" t="s">
        <v>2412</v>
      </c>
      <c r="H898" t="s">
        <v>18</v>
      </c>
      <c r="I898">
        <v>200</v>
      </c>
      <c r="J898" t="s">
        <v>2413</v>
      </c>
      <c r="K898" t="s">
        <v>20</v>
      </c>
      <c r="L898" t="s">
        <v>21</v>
      </c>
      <c r="M898" t="s">
        <v>22</v>
      </c>
      <c r="N898" t="s">
        <v>2078</v>
      </c>
      <c r="O898">
        <v>1397</v>
      </c>
      <c r="P898" t="s">
        <v>24</v>
      </c>
      <c r="Q898" t="s">
        <v>25</v>
      </c>
      <c r="R898" t="s">
        <v>26</v>
      </c>
    </row>
    <row r="899" spans="1:18" x14ac:dyDescent="0.3">
      <c r="A899">
        <v>1004</v>
      </c>
      <c r="B899">
        <v>3812331584</v>
      </c>
      <c r="C899" s="1">
        <v>45315</v>
      </c>
      <c r="D899" s="1" t="str">
        <f>TEXT(Table1[[#This Row],[publishedAt]],"MMM")</f>
        <v>Jan</v>
      </c>
      <c r="E899" s="1" t="str">
        <f>TEXT(Table1[[#This Row],[publishedAt]],"YYY")</f>
        <v>2024</v>
      </c>
      <c r="F899" t="s">
        <v>2334</v>
      </c>
      <c r="G899" t="s">
        <v>2414</v>
      </c>
      <c r="H899" t="s">
        <v>38</v>
      </c>
      <c r="I899">
        <v>85</v>
      </c>
      <c r="J899" t="s">
        <v>2415</v>
      </c>
      <c r="K899" t="s">
        <v>20</v>
      </c>
      <c r="L899" t="s">
        <v>21</v>
      </c>
      <c r="M899" t="s">
        <v>22</v>
      </c>
      <c r="N899" t="s">
        <v>2416</v>
      </c>
      <c r="O899">
        <v>11455</v>
      </c>
      <c r="P899" t="s">
        <v>24</v>
      </c>
      <c r="Q899" t="s">
        <v>25</v>
      </c>
      <c r="R899" t="s">
        <v>44</v>
      </c>
    </row>
    <row r="900" spans="1:18" x14ac:dyDescent="0.3">
      <c r="A900">
        <v>1005</v>
      </c>
      <c r="B900">
        <v>3752612942</v>
      </c>
      <c r="C900" s="1">
        <v>45207</v>
      </c>
      <c r="D900" s="1" t="str">
        <f>TEXT(Table1[[#This Row],[publishedAt]],"MMM")</f>
        <v>Oct</v>
      </c>
      <c r="E900" s="1" t="str">
        <f>TEXT(Table1[[#This Row],[publishedAt]],"YYY")</f>
        <v>2023</v>
      </c>
      <c r="F900" t="s">
        <v>2349</v>
      </c>
      <c r="G900" t="s">
        <v>2347</v>
      </c>
      <c r="H900" t="s">
        <v>728</v>
      </c>
      <c r="I900">
        <v>159</v>
      </c>
      <c r="J900" t="s">
        <v>2348</v>
      </c>
      <c r="K900" t="s">
        <v>20</v>
      </c>
      <c r="L900" t="s">
        <v>89</v>
      </c>
      <c r="M900" t="s">
        <v>53</v>
      </c>
      <c r="N900" t="s">
        <v>1451</v>
      </c>
      <c r="O900">
        <v>33585827</v>
      </c>
      <c r="P900" t="s">
        <v>135</v>
      </c>
      <c r="Q900" t="s">
        <v>136</v>
      </c>
      <c r="R900" t="s">
        <v>26</v>
      </c>
    </row>
    <row r="901" spans="1:18" x14ac:dyDescent="0.3">
      <c r="A901">
        <v>1006</v>
      </c>
      <c r="B901">
        <v>3800203001</v>
      </c>
      <c r="C901" s="1">
        <v>45299</v>
      </c>
      <c r="D901" s="1" t="str">
        <f>TEXT(Table1[[#This Row],[publishedAt]],"MMM")</f>
        <v>Jan</v>
      </c>
      <c r="E901" s="1" t="str">
        <f>TEXT(Table1[[#This Row],[publishedAt]],"YYY")</f>
        <v>2024</v>
      </c>
      <c r="F901" t="s">
        <v>2417</v>
      </c>
      <c r="G901" t="s">
        <v>365</v>
      </c>
      <c r="H901" t="s">
        <v>18</v>
      </c>
      <c r="I901">
        <v>94</v>
      </c>
      <c r="J901" t="s">
        <v>2418</v>
      </c>
      <c r="K901" t="s">
        <v>20</v>
      </c>
      <c r="L901" t="s">
        <v>83</v>
      </c>
      <c r="M901" t="s">
        <v>2419</v>
      </c>
      <c r="N901" t="s">
        <v>85</v>
      </c>
      <c r="O901">
        <v>86813252</v>
      </c>
      <c r="P901" t="s">
        <v>24</v>
      </c>
      <c r="Q901" t="s">
        <v>25</v>
      </c>
      <c r="R901" t="s">
        <v>26</v>
      </c>
    </row>
    <row r="902" spans="1:18" x14ac:dyDescent="0.3">
      <c r="A902">
        <v>1007</v>
      </c>
      <c r="B902">
        <v>3815727770</v>
      </c>
      <c r="C902" s="1">
        <v>45320</v>
      </c>
      <c r="D902" s="1" t="str">
        <f>TEXT(Table1[[#This Row],[publishedAt]],"MMM")</f>
        <v>Jan</v>
      </c>
      <c r="E902" s="1" t="str">
        <f>TEXT(Table1[[#This Row],[publishedAt]],"YYY")</f>
        <v>2024</v>
      </c>
      <c r="F902" t="s">
        <v>2420</v>
      </c>
      <c r="G902" t="s">
        <v>2421</v>
      </c>
      <c r="H902" t="s">
        <v>102</v>
      </c>
      <c r="I902">
        <v>200</v>
      </c>
      <c r="J902" t="s">
        <v>2422</v>
      </c>
      <c r="K902" t="s">
        <v>20</v>
      </c>
      <c r="L902" t="s">
        <v>21</v>
      </c>
      <c r="M902" t="s">
        <v>217</v>
      </c>
      <c r="N902" t="s">
        <v>180</v>
      </c>
      <c r="O902">
        <v>28699834</v>
      </c>
      <c r="P902" t="s">
        <v>104</v>
      </c>
      <c r="Q902" t="s">
        <v>105</v>
      </c>
      <c r="R902" t="s">
        <v>44</v>
      </c>
    </row>
    <row r="903" spans="1:18" x14ac:dyDescent="0.3">
      <c r="A903">
        <v>1009</v>
      </c>
      <c r="B903">
        <v>3770946441</v>
      </c>
      <c r="C903" s="1">
        <v>45323</v>
      </c>
      <c r="D903" s="1" t="str">
        <f>TEXT(Table1[[#This Row],[publishedAt]],"MMM")</f>
        <v>Feb</v>
      </c>
      <c r="E903" s="1" t="str">
        <f>TEXT(Table1[[#This Row],[publishedAt]],"YYY")</f>
        <v>2024</v>
      </c>
      <c r="F903" t="s">
        <v>2332</v>
      </c>
      <c r="G903" t="s">
        <v>2089</v>
      </c>
      <c r="H903" t="s">
        <v>146</v>
      </c>
      <c r="I903">
        <v>200</v>
      </c>
      <c r="J903" t="s">
        <v>2423</v>
      </c>
      <c r="K903" t="s">
        <v>20</v>
      </c>
      <c r="L903" t="s">
        <v>21</v>
      </c>
      <c r="M903" t="s">
        <v>22</v>
      </c>
      <c r="N903" t="s">
        <v>2091</v>
      </c>
      <c r="O903">
        <v>2669</v>
      </c>
      <c r="P903" t="s">
        <v>135</v>
      </c>
      <c r="Q903" t="s">
        <v>136</v>
      </c>
      <c r="R903" t="s">
        <v>44</v>
      </c>
    </row>
    <row r="904" spans="1:18" x14ac:dyDescent="0.3">
      <c r="A904">
        <v>1010</v>
      </c>
      <c r="B904">
        <v>3799054363</v>
      </c>
      <c r="C904" s="1">
        <v>45296</v>
      </c>
      <c r="D904" s="1" t="str">
        <f>TEXT(Table1[[#This Row],[publishedAt]],"MMM")</f>
        <v>Jan</v>
      </c>
      <c r="E904" s="1" t="str">
        <f>TEXT(Table1[[#This Row],[publishedAt]],"YYY")</f>
        <v>2024</v>
      </c>
      <c r="F904" t="s">
        <v>2424</v>
      </c>
      <c r="G904" t="s">
        <v>2425</v>
      </c>
      <c r="H904" t="s">
        <v>66</v>
      </c>
      <c r="I904">
        <v>200</v>
      </c>
      <c r="J904" t="s">
        <v>2426</v>
      </c>
      <c r="K904" t="s">
        <v>20</v>
      </c>
      <c r="L904" t="s">
        <v>83</v>
      </c>
      <c r="M904" t="s">
        <v>2344</v>
      </c>
      <c r="N904" t="s">
        <v>2427</v>
      </c>
      <c r="O904">
        <v>4997</v>
      </c>
      <c r="P904" t="s">
        <v>95</v>
      </c>
      <c r="Q904" t="s">
        <v>96</v>
      </c>
      <c r="R904" t="s">
        <v>26</v>
      </c>
    </row>
    <row r="905" spans="1:18" x14ac:dyDescent="0.3">
      <c r="A905">
        <v>1012</v>
      </c>
      <c r="B905">
        <v>3704859187</v>
      </c>
      <c r="C905" s="1">
        <v>45309</v>
      </c>
      <c r="D905" s="1" t="str">
        <f>TEXT(Table1[[#This Row],[publishedAt]],"MMM")</f>
        <v>Jan</v>
      </c>
      <c r="E905" s="1" t="str">
        <f>TEXT(Table1[[#This Row],[publishedAt]],"YYY")</f>
        <v>2024</v>
      </c>
      <c r="F905" t="s">
        <v>2428</v>
      </c>
      <c r="G905" t="s">
        <v>2429</v>
      </c>
      <c r="H905" t="s">
        <v>45</v>
      </c>
      <c r="I905">
        <v>200</v>
      </c>
      <c r="J905" t="s">
        <v>2430</v>
      </c>
      <c r="K905" t="s">
        <v>20</v>
      </c>
      <c r="L905" t="s">
        <v>21</v>
      </c>
      <c r="M905" t="s">
        <v>243</v>
      </c>
      <c r="N905" t="s">
        <v>2431</v>
      </c>
      <c r="O905">
        <v>11695727</v>
      </c>
      <c r="P905" t="s">
        <v>24</v>
      </c>
      <c r="Q905" t="s">
        <v>25</v>
      </c>
      <c r="R905" t="s">
        <v>26</v>
      </c>
    </row>
    <row r="906" spans="1:18" x14ac:dyDescent="0.3">
      <c r="A906">
        <v>1016</v>
      </c>
      <c r="B906">
        <v>3805393857</v>
      </c>
      <c r="C906" s="1">
        <v>45306</v>
      </c>
      <c r="D906" s="1" t="str">
        <f>TEXT(Table1[[#This Row],[publishedAt]],"MMM")</f>
        <v>Jan</v>
      </c>
      <c r="E906" s="1" t="str">
        <f>TEXT(Table1[[#This Row],[publishedAt]],"YYY")</f>
        <v>2024</v>
      </c>
      <c r="F906" t="s">
        <v>2432</v>
      </c>
      <c r="G906" t="s">
        <v>356</v>
      </c>
      <c r="H906" t="s">
        <v>45</v>
      </c>
      <c r="I906">
        <v>31</v>
      </c>
      <c r="J906" t="s">
        <v>2433</v>
      </c>
      <c r="K906" t="s">
        <v>20</v>
      </c>
      <c r="L906" t="s">
        <v>83</v>
      </c>
      <c r="M906" t="s">
        <v>2434</v>
      </c>
      <c r="N906" t="s">
        <v>2300</v>
      </c>
      <c r="O906">
        <v>6369</v>
      </c>
      <c r="P906" t="s">
        <v>161</v>
      </c>
      <c r="Q906" t="s">
        <v>105</v>
      </c>
      <c r="R906" t="s">
        <v>26</v>
      </c>
    </row>
    <row r="907" spans="1:18" x14ac:dyDescent="0.3">
      <c r="A907">
        <v>1019</v>
      </c>
      <c r="B907">
        <v>3816991812</v>
      </c>
      <c r="C907" s="1">
        <v>45322</v>
      </c>
      <c r="D907" s="1" t="str">
        <f>TEXT(Table1[[#This Row],[publishedAt]],"MMM")</f>
        <v>Jan</v>
      </c>
      <c r="E907" s="1" t="str">
        <f>TEXT(Table1[[#This Row],[publishedAt]],"YYY")</f>
        <v>2024</v>
      </c>
      <c r="F907" t="s">
        <v>2435</v>
      </c>
      <c r="G907" t="s">
        <v>356</v>
      </c>
      <c r="H907" t="s">
        <v>231</v>
      </c>
      <c r="I907">
        <v>200</v>
      </c>
      <c r="J907" t="s">
        <v>2436</v>
      </c>
      <c r="K907" t="s">
        <v>20</v>
      </c>
      <c r="L907" t="s">
        <v>89</v>
      </c>
      <c r="M907" t="s">
        <v>84</v>
      </c>
      <c r="N907" t="s">
        <v>358</v>
      </c>
      <c r="O907">
        <v>6369</v>
      </c>
      <c r="P907" t="s">
        <v>161</v>
      </c>
      <c r="Q907" t="s">
        <v>105</v>
      </c>
      <c r="R907" t="s">
        <v>44</v>
      </c>
    </row>
    <row r="908" spans="1:18" x14ac:dyDescent="0.3">
      <c r="A908">
        <v>1022</v>
      </c>
      <c r="B908">
        <v>3765758469</v>
      </c>
      <c r="C908" s="1">
        <v>45322</v>
      </c>
      <c r="D908" s="1" t="str">
        <f>TEXT(Table1[[#This Row],[publishedAt]],"MMM")</f>
        <v>Jan</v>
      </c>
      <c r="E908" s="1" t="str">
        <f>TEXT(Table1[[#This Row],[publishedAt]],"YYY")</f>
        <v>2024</v>
      </c>
      <c r="F908" t="s">
        <v>2332</v>
      </c>
      <c r="G908" t="s">
        <v>2089</v>
      </c>
      <c r="H908" t="s">
        <v>209</v>
      </c>
      <c r="I908">
        <v>167</v>
      </c>
      <c r="J908" t="s">
        <v>2437</v>
      </c>
      <c r="K908" t="s">
        <v>20</v>
      </c>
      <c r="L908" t="s">
        <v>21</v>
      </c>
      <c r="M908" t="s">
        <v>22</v>
      </c>
      <c r="N908" t="s">
        <v>2091</v>
      </c>
      <c r="O908">
        <v>2669</v>
      </c>
      <c r="P908" t="s">
        <v>135</v>
      </c>
      <c r="Q908" t="s">
        <v>136</v>
      </c>
      <c r="R908" t="s">
        <v>44</v>
      </c>
    </row>
    <row r="909" spans="1:18" x14ac:dyDescent="0.3">
      <c r="A909">
        <v>1023</v>
      </c>
      <c r="B909">
        <v>3815116965</v>
      </c>
      <c r="C909" s="1">
        <v>45316</v>
      </c>
      <c r="D909" s="1" t="str">
        <f>TEXT(Table1[[#This Row],[publishedAt]],"MMM")</f>
        <v>Jan</v>
      </c>
      <c r="E909" s="1" t="str">
        <f>TEXT(Table1[[#This Row],[publishedAt]],"YYY")</f>
        <v>2024</v>
      </c>
      <c r="F909" t="s">
        <v>2334</v>
      </c>
      <c r="G909" t="s">
        <v>2438</v>
      </c>
      <c r="H909" t="s">
        <v>38</v>
      </c>
      <c r="I909">
        <v>25</v>
      </c>
      <c r="J909" t="s">
        <v>2439</v>
      </c>
      <c r="K909" t="s">
        <v>20</v>
      </c>
      <c r="L909" t="s">
        <v>89</v>
      </c>
      <c r="M909" t="s">
        <v>243</v>
      </c>
      <c r="N909" t="s">
        <v>2300</v>
      </c>
      <c r="O909">
        <v>656475</v>
      </c>
      <c r="P909" t="s">
        <v>220</v>
      </c>
      <c r="Q909" t="s">
        <v>96</v>
      </c>
      <c r="R909" t="s">
        <v>44</v>
      </c>
    </row>
    <row r="910" spans="1:18" x14ac:dyDescent="0.3">
      <c r="A910">
        <v>1024</v>
      </c>
      <c r="B910">
        <v>3815200750</v>
      </c>
      <c r="C910" s="1">
        <v>45323</v>
      </c>
      <c r="D910" s="1" t="str">
        <f>TEXT(Table1[[#This Row],[publishedAt]],"MMM")</f>
        <v>Feb</v>
      </c>
      <c r="E910" s="1" t="str">
        <f>TEXT(Table1[[#This Row],[publishedAt]],"YYY")</f>
        <v>2024</v>
      </c>
      <c r="F910" t="s">
        <v>2295</v>
      </c>
      <c r="G910" t="s">
        <v>2440</v>
      </c>
      <c r="H910" t="s">
        <v>146</v>
      </c>
      <c r="I910">
        <v>152</v>
      </c>
      <c r="J910" t="s">
        <v>2441</v>
      </c>
      <c r="K910" t="s">
        <v>20</v>
      </c>
      <c r="L910" t="s">
        <v>89</v>
      </c>
      <c r="M910" t="s">
        <v>2442</v>
      </c>
      <c r="N910" t="s">
        <v>61</v>
      </c>
      <c r="O910">
        <v>4811197</v>
      </c>
      <c r="P910" t="s">
        <v>2443</v>
      </c>
      <c r="Q910" t="s">
        <v>105</v>
      </c>
      <c r="R910" t="s">
        <v>44</v>
      </c>
    </row>
    <row r="911" spans="1:18" x14ac:dyDescent="0.3">
      <c r="A911">
        <v>1025</v>
      </c>
      <c r="B911">
        <v>3794825721</v>
      </c>
      <c r="C911" s="1">
        <v>45292</v>
      </c>
      <c r="D911" s="1" t="str">
        <f>TEXT(Table1[[#This Row],[publishedAt]],"MMM")</f>
        <v>Jan</v>
      </c>
      <c r="E911" s="1" t="str">
        <f>TEXT(Table1[[#This Row],[publishedAt]],"YYY")</f>
        <v>2024</v>
      </c>
      <c r="F911" t="s">
        <v>2334</v>
      </c>
      <c r="G911" t="s">
        <v>2444</v>
      </c>
      <c r="H911" t="s">
        <v>31</v>
      </c>
      <c r="I911">
        <v>58</v>
      </c>
      <c r="J911" t="s">
        <v>2445</v>
      </c>
      <c r="K911" t="s">
        <v>20</v>
      </c>
      <c r="L911" t="s">
        <v>33</v>
      </c>
      <c r="M911" t="s">
        <v>2388</v>
      </c>
      <c r="N911" t="s">
        <v>23</v>
      </c>
      <c r="O911">
        <v>31133913</v>
      </c>
      <c r="P911" t="s">
        <v>351</v>
      </c>
      <c r="Q911" t="s">
        <v>311</v>
      </c>
      <c r="R911" t="s">
        <v>26</v>
      </c>
    </row>
    <row r="912" spans="1:18" x14ac:dyDescent="0.3">
      <c r="A912">
        <v>1026</v>
      </c>
      <c r="B912">
        <v>3757529787</v>
      </c>
      <c r="C912" s="1">
        <v>45211</v>
      </c>
      <c r="D912" s="1" t="str">
        <f>TEXT(Table1[[#This Row],[publishedAt]],"MMM")</f>
        <v>Oct</v>
      </c>
      <c r="E912" s="1" t="str">
        <f>TEXT(Table1[[#This Row],[publishedAt]],"YYY")</f>
        <v>2023</v>
      </c>
      <c r="F912" t="s">
        <v>2384</v>
      </c>
      <c r="G912" t="s">
        <v>2347</v>
      </c>
      <c r="H912" t="s">
        <v>728</v>
      </c>
      <c r="I912">
        <v>27</v>
      </c>
      <c r="J912" t="s">
        <v>2348</v>
      </c>
      <c r="K912" t="s">
        <v>20</v>
      </c>
      <c r="L912" t="s">
        <v>89</v>
      </c>
      <c r="M912" t="s">
        <v>22</v>
      </c>
      <c r="N912" t="s">
        <v>1451</v>
      </c>
      <c r="O912">
        <v>33585827</v>
      </c>
      <c r="P912" t="s">
        <v>856</v>
      </c>
      <c r="Q912" t="s">
        <v>25</v>
      </c>
      <c r="R912" t="s">
        <v>26</v>
      </c>
    </row>
    <row r="913" spans="1:18" x14ac:dyDescent="0.3">
      <c r="A913">
        <v>1027</v>
      </c>
      <c r="B913">
        <v>3792378915</v>
      </c>
      <c r="C913" s="1">
        <v>45287</v>
      </c>
      <c r="D913" s="1" t="str">
        <f>TEXT(Table1[[#This Row],[publishedAt]],"MMM")</f>
        <v>Dec</v>
      </c>
      <c r="E913" s="1" t="str">
        <f>TEXT(Table1[[#This Row],[publishedAt]],"YYY")</f>
        <v>2023</v>
      </c>
      <c r="F913" t="s">
        <v>2334</v>
      </c>
      <c r="G913" t="s">
        <v>2446</v>
      </c>
      <c r="H913" t="s">
        <v>31</v>
      </c>
      <c r="I913">
        <v>68</v>
      </c>
      <c r="J913" t="s">
        <v>2447</v>
      </c>
      <c r="K913" t="s">
        <v>20</v>
      </c>
      <c r="L913" t="s">
        <v>33</v>
      </c>
      <c r="M913" t="s">
        <v>22</v>
      </c>
      <c r="N913" t="s">
        <v>784</v>
      </c>
      <c r="O913">
        <v>1399672</v>
      </c>
      <c r="P913" t="s">
        <v>684</v>
      </c>
      <c r="Q913" t="s">
        <v>684</v>
      </c>
      <c r="R913" t="s">
        <v>26</v>
      </c>
    </row>
    <row r="914" spans="1:18" x14ac:dyDescent="0.3">
      <c r="A914">
        <v>1028</v>
      </c>
      <c r="B914">
        <v>3781315811</v>
      </c>
      <c r="C914" s="1">
        <v>45244</v>
      </c>
      <c r="D914" s="1" t="str">
        <f>TEXT(Table1[[#This Row],[publishedAt]],"MMM")</f>
        <v>Nov</v>
      </c>
      <c r="E914" s="1" t="str">
        <f>TEXT(Table1[[#This Row],[publishedAt]],"YYY")</f>
        <v>2023</v>
      </c>
      <c r="F914" t="s">
        <v>2334</v>
      </c>
      <c r="G914" t="s">
        <v>2446</v>
      </c>
      <c r="H914" t="s">
        <v>320</v>
      </c>
      <c r="I914">
        <v>92</v>
      </c>
      <c r="J914" t="s">
        <v>2448</v>
      </c>
      <c r="K914" t="s">
        <v>20</v>
      </c>
      <c r="L914" t="s">
        <v>33</v>
      </c>
      <c r="M914" t="s">
        <v>53</v>
      </c>
      <c r="N914" t="s">
        <v>1446</v>
      </c>
      <c r="O914">
        <v>1399672</v>
      </c>
      <c r="P914" t="s">
        <v>2449</v>
      </c>
      <c r="Q914" t="s">
        <v>684</v>
      </c>
      <c r="R914" t="s">
        <v>26</v>
      </c>
    </row>
    <row r="915" spans="1:18" x14ac:dyDescent="0.3">
      <c r="A915">
        <v>1029</v>
      </c>
      <c r="B915">
        <v>3792376990</v>
      </c>
      <c r="C915" s="1">
        <v>45287</v>
      </c>
      <c r="D915" s="1" t="str">
        <f>TEXT(Table1[[#This Row],[publishedAt]],"MMM")</f>
        <v>Dec</v>
      </c>
      <c r="E915" s="1" t="str">
        <f>TEXT(Table1[[#This Row],[publishedAt]],"YYY")</f>
        <v>2023</v>
      </c>
      <c r="F915" t="s">
        <v>2334</v>
      </c>
      <c r="G915" t="s">
        <v>2446</v>
      </c>
      <c r="H915" t="s">
        <v>31</v>
      </c>
      <c r="I915">
        <v>25</v>
      </c>
      <c r="J915" t="s">
        <v>2450</v>
      </c>
      <c r="K915" t="s">
        <v>20</v>
      </c>
      <c r="L915" t="s">
        <v>21</v>
      </c>
      <c r="M915" t="s">
        <v>22</v>
      </c>
      <c r="N915" t="s">
        <v>784</v>
      </c>
      <c r="O915">
        <v>1399672</v>
      </c>
      <c r="P915" t="s">
        <v>2451</v>
      </c>
      <c r="Q915" t="s">
        <v>25</v>
      </c>
      <c r="R915" t="s">
        <v>26</v>
      </c>
    </row>
    <row r="916" spans="1:18" x14ac:dyDescent="0.3">
      <c r="A916">
        <v>1030</v>
      </c>
      <c r="B916">
        <v>3819701610</v>
      </c>
      <c r="C916" s="1">
        <v>45323</v>
      </c>
      <c r="D916" s="1" t="str">
        <f>TEXT(Table1[[#This Row],[publishedAt]],"MMM")</f>
        <v>Feb</v>
      </c>
      <c r="E916" s="1" t="str">
        <f>TEXT(Table1[[#This Row],[publishedAt]],"YYY")</f>
        <v>2024</v>
      </c>
      <c r="F916" t="s">
        <v>2452</v>
      </c>
      <c r="G916" t="s">
        <v>2453</v>
      </c>
      <c r="H916" t="s">
        <v>146</v>
      </c>
      <c r="I916">
        <v>41</v>
      </c>
      <c r="J916" t="s">
        <v>2454</v>
      </c>
      <c r="K916" t="s">
        <v>20</v>
      </c>
      <c r="L916" t="s">
        <v>21</v>
      </c>
      <c r="M916" t="s">
        <v>22</v>
      </c>
      <c r="N916" t="s">
        <v>189</v>
      </c>
      <c r="O916">
        <v>222949</v>
      </c>
      <c r="P916" t="s">
        <v>24</v>
      </c>
      <c r="Q916" t="s">
        <v>25</v>
      </c>
      <c r="R916" t="s">
        <v>44</v>
      </c>
    </row>
    <row r="917" spans="1:18" x14ac:dyDescent="0.3">
      <c r="A917">
        <v>1031</v>
      </c>
      <c r="B917">
        <v>3792377957</v>
      </c>
      <c r="C917" s="1">
        <v>45262</v>
      </c>
      <c r="D917" s="1" t="str">
        <f>TEXT(Table1[[#This Row],[publishedAt]],"MMM")</f>
        <v>Dec</v>
      </c>
      <c r="E917" s="1" t="str">
        <f>TEXT(Table1[[#This Row],[publishedAt]],"YYY")</f>
        <v>2023</v>
      </c>
      <c r="F917" t="s">
        <v>2334</v>
      </c>
      <c r="G917" t="s">
        <v>2446</v>
      </c>
      <c r="H917" t="s">
        <v>320</v>
      </c>
      <c r="I917">
        <v>25</v>
      </c>
      <c r="J917" t="s">
        <v>2447</v>
      </c>
      <c r="K917" t="s">
        <v>20</v>
      </c>
      <c r="L917" t="s">
        <v>33</v>
      </c>
      <c r="M917" t="s">
        <v>22</v>
      </c>
      <c r="N917" t="s">
        <v>1446</v>
      </c>
      <c r="O917">
        <v>1399672</v>
      </c>
      <c r="P917" t="s">
        <v>684</v>
      </c>
      <c r="Q917" t="s">
        <v>684</v>
      </c>
      <c r="R917" t="s">
        <v>26</v>
      </c>
    </row>
    <row r="918" spans="1:18" x14ac:dyDescent="0.3">
      <c r="A918">
        <v>1032</v>
      </c>
      <c r="B918">
        <v>3757534305</v>
      </c>
      <c r="C918" s="1">
        <v>45211</v>
      </c>
      <c r="D918" s="1" t="str">
        <f>TEXT(Table1[[#This Row],[publishedAt]],"MMM")</f>
        <v>Oct</v>
      </c>
      <c r="E918" s="1" t="str">
        <f>TEXT(Table1[[#This Row],[publishedAt]],"YYY")</f>
        <v>2023</v>
      </c>
      <c r="F918" t="s">
        <v>2384</v>
      </c>
      <c r="G918" t="s">
        <v>2347</v>
      </c>
      <c r="H918" t="s">
        <v>728</v>
      </c>
      <c r="I918">
        <v>100</v>
      </c>
      <c r="J918" t="s">
        <v>2348</v>
      </c>
      <c r="K918" t="s">
        <v>20</v>
      </c>
      <c r="L918" t="s">
        <v>89</v>
      </c>
      <c r="M918" t="s">
        <v>22</v>
      </c>
      <c r="N918" t="s">
        <v>1451</v>
      </c>
      <c r="O918">
        <v>33585827</v>
      </c>
      <c r="P918" t="s">
        <v>161</v>
      </c>
      <c r="Q918" t="s">
        <v>105</v>
      </c>
      <c r="R918" t="s">
        <v>26</v>
      </c>
    </row>
    <row r="919" spans="1:18" x14ac:dyDescent="0.3">
      <c r="A919">
        <v>1033</v>
      </c>
      <c r="B919">
        <v>3792628044</v>
      </c>
      <c r="C919" s="1">
        <v>45262</v>
      </c>
      <c r="D919" s="1" t="str">
        <f>TEXT(Table1[[#This Row],[publishedAt]],"MMM")</f>
        <v>Dec</v>
      </c>
      <c r="E919" s="1" t="str">
        <f>TEXT(Table1[[#This Row],[publishedAt]],"YYY")</f>
        <v>2023</v>
      </c>
      <c r="F919" t="s">
        <v>2455</v>
      </c>
      <c r="G919" t="s">
        <v>2456</v>
      </c>
      <c r="H919" t="s">
        <v>320</v>
      </c>
      <c r="I919">
        <v>25</v>
      </c>
      <c r="J919" t="s">
        <v>2457</v>
      </c>
      <c r="K919" t="s">
        <v>20</v>
      </c>
      <c r="L919" t="s">
        <v>33</v>
      </c>
      <c r="M919" t="s">
        <v>2353</v>
      </c>
      <c r="N919" t="s">
        <v>2458</v>
      </c>
      <c r="O919">
        <v>5781371</v>
      </c>
      <c r="P919" t="s">
        <v>2459</v>
      </c>
      <c r="Q919" t="s">
        <v>2459</v>
      </c>
      <c r="R919" t="s">
        <v>26</v>
      </c>
    </row>
    <row r="920" spans="1:18" x14ac:dyDescent="0.3">
      <c r="A920">
        <v>1034</v>
      </c>
      <c r="B920">
        <v>3758448709</v>
      </c>
      <c r="C920" s="1">
        <v>45212</v>
      </c>
      <c r="D920" s="1" t="str">
        <f>TEXT(Table1[[#This Row],[publishedAt]],"MMM")</f>
        <v>Oct</v>
      </c>
      <c r="E920" s="1" t="str">
        <f>TEXT(Table1[[#This Row],[publishedAt]],"YYY")</f>
        <v>2023</v>
      </c>
      <c r="F920" t="s">
        <v>2460</v>
      </c>
      <c r="G920" t="s">
        <v>2347</v>
      </c>
      <c r="H920" t="s">
        <v>728</v>
      </c>
      <c r="I920">
        <v>31</v>
      </c>
      <c r="J920" t="s">
        <v>2348</v>
      </c>
      <c r="K920" t="s">
        <v>20</v>
      </c>
      <c r="L920" t="s">
        <v>89</v>
      </c>
      <c r="M920" t="s">
        <v>22</v>
      </c>
      <c r="N920" t="s">
        <v>1451</v>
      </c>
      <c r="O920">
        <v>33585827</v>
      </c>
      <c r="P920" t="s">
        <v>856</v>
      </c>
      <c r="Q920" t="s">
        <v>25</v>
      </c>
      <c r="R920" t="s">
        <v>26</v>
      </c>
    </row>
    <row r="921" spans="1:18" x14ac:dyDescent="0.3">
      <c r="A921">
        <v>1035</v>
      </c>
      <c r="B921">
        <v>3792393818</v>
      </c>
      <c r="C921" s="1">
        <v>45287</v>
      </c>
      <c r="D921" s="1" t="str">
        <f>TEXT(Table1[[#This Row],[publishedAt]],"MMM")</f>
        <v>Dec</v>
      </c>
      <c r="E921" s="1" t="str">
        <f>TEXT(Table1[[#This Row],[publishedAt]],"YYY")</f>
        <v>2023</v>
      </c>
      <c r="F921" t="s">
        <v>2334</v>
      </c>
      <c r="G921" t="s">
        <v>2461</v>
      </c>
      <c r="H921" t="s">
        <v>31</v>
      </c>
      <c r="I921">
        <v>200</v>
      </c>
      <c r="J921" t="s">
        <v>2462</v>
      </c>
      <c r="K921" t="s">
        <v>20</v>
      </c>
      <c r="L921" t="s">
        <v>89</v>
      </c>
      <c r="M921" t="s">
        <v>22</v>
      </c>
      <c r="N921" t="s">
        <v>1793</v>
      </c>
      <c r="O921">
        <v>90626665</v>
      </c>
      <c r="P921" t="s">
        <v>24</v>
      </c>
      <c r="Q921" t="s">
        <v>25</v>
      </c>
      <c r="R921" t="s">
        <v>26</v>
      </c>
    </row>
    <row r="922" spans="1:18" x14ac:dyDescent="0.3">
      <c r="A922">
        <v>1036</v>
      </c>
      <c r="B922">
        <v>3697794498</v>
      </c>
      <c r="C922" s="1">
        <v>45164</v>
      </c>
      <c r="D922" s="1" t="str">
        <f>TEXT(Table1[[#This Row],[publishedAt]],"MMM")</f>
        <v>Aug</v>
      </c>
      <c r="E922" s="1" t="str">
        <f>TEXT(Table1[[#This Row],[publishedAt]],"YYY")</f>
        <v>2023</v>
      </c>
      <c r="F922" t="s">
        <v>2455</v>
      </c>
      <c r="G922" t="s">
        <v>2463</v>
      </c>
      <c r="H922" t="s">
        <v>902</v>
      </c>
      <c r="I922">
        <v>200</v>
      </c>
      <c r="J922" t="s">
        <v>2464</v>
      </c>
      <c r="K922" t="s">
        <v>20</v>
      </c>
      <c r="L922" t="s">
        <v>89</v>
      </c>
      <c r="M922" t="s">
        <v>2353</v>
      </c>
      <c r="N922" t="s">
        <v>23</v>
      </c>
      <c r="O922">
        <v>13186341</v>
      </c>
      <c r="P922" t="s">
        <v>161</v>
      </c>
      <c r="Q922" t="s">
        <v>105</v>
      </c>
      <c r="R922" t="s">
        <v>26</v>
      </c>
    </row>
    <row r="923" spans="1:18" x14ac:dyDescent="0.3">
      <c r="A923">
        <v>1037</v>
      </c>
      <c r="B923">
        <v>3792601180</v>
      </c>
      <c r="C923" s="1">
        <v>45262</v>
      </c>
      <c r="D923" s="1" t="str">
        <f>TEXT(Table1[[#This Row],[publishedAt]],"MMM")</f>
        <v>Dec</v>
      </c>
      <c r="E923" s="1" t="str">
        <f>TEXT(Table1[[#This Row],[publishedAt]],"YYY")</f>
        <v>2023</v>
      </c>
      <c r="F923" t="s">
        <v>2465</v>
      </c>
      <c r="G923" t="s">
        <v>1099</v>
      </c>
      <c r="H923" t="s">
        <v>320</v>
      </c>
      <c r="I923">
        <v>25</v>
      </c>
      <c r="J923" t="s">
        <v>2466</v>
      </c>
      <c r="K923" t="s">
        <v>20</v>
      </c>
      <c r="L923" t="s">
        <v>89</v>
      </c>
      <c r="M923" t="s">
        <v>22</v>
      </c>
      <c r="N923" t="s">
        <v>34</v>
      </c>
      <c r="O923">
        <v>1131277</v>
      </c>
      <c r="P923" t="s">
        <v>24</v>
      </c>
      <c r="Q923" t="s">
        <v>25</v>
      </c>
      <c r="R923" t="s">
        <v>26</v>
      </c>
    </row>
    <row r="924" spans="1:18" x14ac:dyDescent="0.3">
      <c r="A924">
        <v>1038</v>
      </c>
      <c r="B924">
        <v>3798361607</v>
      </c>
      <c r="C924" s="1">
        <v>45295</v>
      </c>
      <c r="D924" s="1" t="str">
        <f>TEXT(Table1[[#This Row],[publishedAt]],"MMM")</f>
        <v>Jan</v>
      </c>
      <c r="E924" s="1" t="str">
        <f>TEXT(Table1[[#This Row],[publishedAt]],"YYY")</f>
        <v>2024</v>
      </c>
      <c r="F924" t="s">
        <v>2467</v>
      </c>
      <c r="G924" t="s">
        <v>2468</v>
      </c>
      <c r="H924" t="s">
        <v>66</v>
      </c>
      <c r="I924">
        <v>42</v>
      </c>
      <c r="J924" t="s">
        <v>2469</v>
      </c>
      <c r="K924" t="s">
        <v>20</v>
      </c>
      <c r="L924" t="s">
        <v>21</v>
      </c>
      <c r="M924" t="s">
        <v>243</v>
      </c>
      <c r="N924" t="s">
        <v>2470</v>
      </c>
      <c r="O924">
        <v>91304216</v>
      </c>
      <c r="P924" t="s">
        <v>2401</v>
      </c>
      <c r="Q924" t="s">
        <v>136</v>
      </c>
      <c r="R924" t="s">
        <v>26</v>
      </c>
    </row>
    <row r="925" spans="1:18" x14ac:dyDescent="0.3">
      <c r="A925">
        <v>1039</v>
      </c>
      <c r="B925">
        <v>3713562897</v>
      </c>
      <c r="C925" s="1">
        <v>45180</v>
      </c>
      <c r="D925" s="1" t="str">
        <f>TEXT(Table1[[#This Row],[publishedAt]],"MMM")</f>
        <v>Sep</v>
      </c>
      <c r="E925" s="1" t="str">
        <f>TEXT(Table1[[#This Row],[publishedAt]],"YYY")</f>
        <v>2023</v>
      </c>
      <c r="F925" t="s">
        <v>2471</v>
      </c>
      <c r="G925" t="s">
        <v>457</v>
      </c>
      <c r="H925" t="s">
        <v>693</v>
      </c>
      <c r="I925">
        <v>53</v>
      </c>
      <c r="J925" t="s">
        <v>2472</v>
      </c>
      <c r="K925" t="s">
        <v>20</v>
      </c>
      <c r="L925" t="s">
        <v>83</v>
      </c>
      <c r="M925" t="s">
        <v>473</v>
      </c>
      <c r="N925" t="s">
        <v>1716</v>
      </c>
      <c r="O925">
        <v>926408</v>
      </c>
      <c r="P925" t="s">
        <v>2294</v>
      </c>
      <c r="Q925" t="s">
        <v>25</v>
      </c>
      <c r="R925" t="s">
        <v>26</v>
      </c>
    </row>
    <row r="926" spans="1:18" x14ac:dyDescent="0.3">
      <c r="A926">
        <v>1040</v>
      </c>
      <c r="B926">
        <v>3785129214</v>
      </c>
      <c r="C926" s="1">
        <v>45275</v>
      </c>
      <c r="D926" s="1" t="str">
        <f>TEXT(Table1[[#This Row],[publishedAt]],"MMM")</f>
        <v>Dec</v>
      </c>
      <c r="E926" s="1" t="str">
        <f>TEXT(Table1[[#This Row],[publishedAt]],"YYY")</f>
        <v>2023</v>
      </c>
      <c r="F926" t="s">
        <v>2473</v>
      </c>
      <c r="G926" t="s">
        <v>2474</v>
      </c>
      <c r="H926" t="s">
        <v>31</v>
      </c>
      <c r="I926">
        <v>25</v>
      </c>
      <c r="J926" t="s">
        <v>2475</v>
      </c>
      <c r="K926" t="s">
        <v>20</v>
      </c>
      <c r="L926" t="s">
        <v>21</v>
      </c>
      <c r="M926" t="s">
        <v>22</v>
      </c>
      <c r="N926" t="s">
        <v>23</v>
      </c>
      <c r="O926">
        <v>5616160</v>
      </c>
      <c r="P926" t="s">
        <v>2476</v>
      </c>
      <c r="Q926" t="s">
        <v>746</v>
      </c>
      <c r="R926" t="s">
        <v>26</v>
      </c>
    </row>
    <row r="927" spans="1:18" x14ac:dyDescent="0.3">
      <c r="A927">
        <v>1041</v>
      </c>
      <c r="B927">
        <v>3683549086</v>
      </c>
      <c r="C927" s="1">
        <v>45117</v>
      </c>
      <c r="D927" s="1" t="str">
        <f>TEXT(Table1[[#This Row],[publishedAt]],"MMM")</f>
        <v>Jul</v>
      </c>
      <c r="E927" s="1" t="str">
        <f>TEXT(Table1[[#This Row],[publishedAt]],"YYY")</f>
        <v>2023</v>
      </c>
      <c r="F927" t="s">
        <v>2308</v>
      </c>
      <c r="G927" t="s">
        <v>2389</v>
      </c>
      <c r="H927" t="s">
        <v>988</v>
      </c>
      <c r="I927">
        <v>76</v>
      </c>
      <c r="J927" t="s">
        <v>2477</v>
      </c>
      <c r="K927" t="s">
        <v>20</v>
      </c>
      <c r="L927" t="s">
        <v>21</v>
      </c>
      <c r="M927" t="s">
        <v>22</v>
      </c>
      <c r="N927" t="s">
        <v>1451</v>
      </c>
      <c r="O927">
        <v>33726644</v>
      </c>
      <c r="P927" t="s">
        <v>35</v>
      </c>
      <c r="Q927" t="s">
        <v>25</v>
      </c>
      <c r="R927" t="s">
        <v>26</v>
      </c>
    </row>
    <row r="928" spans="1:18" x14ac:dyDescent="0.3">
      <c r="A928">
        <v>1042</v>
      </c>
      <c r="B928">
        <v>3815644227</v>
      </c>
      <c r="C928" s="1">
        <v>45083</v>
      </c>
      <c r="D928" s="1" t="str">
        <f>TEXT(Table1[[#This Row],[publishedAt]],"MMM")</f>
        <v>Jun</v>
      </c>
      <c r="E928" s="1" t="str">
        <f>TEXT(Table1[[#This Row],[publishedAt]],"YYY")</f>
        <v>2023</v>
      </c>
      <c r="F928" t="s">
        <v>2314</v>
      </c>
      <c r="G928" t="s">
        <v>2478</v>
      </c>
      <c r="H928" t="s">
        <v>450</v>
      </c>
      <c r="I928">
        <v>152</v>
      </c>
      <c r="J928" t="s">
        <v>2479</v>
      </c>
      <c r="K928" t="s">
        <v>20</v>
      </c>
      <c r="L928" t="s">
        <v>83</v>
      </c>
      <c r="M928" t="s">
        <v>2480</v>
      </c>
      <c r="N928" t="s">
        <v>2481</v>
      </c>
      <c r="O928">
        <v>32285</v>
      </c>
      <c r="P928" t="s">
        <v>135</v>
      </c>
      <c r="Q928" t="s">
        <v>136</v>
      </c>
      <c r="R928" t="s">
        <v>44</v>
      </c>
    </row>
    <row r="929" spans="1:18" x14ac:dyDescent="0.3">
      <c r="A929">
        <v>1043</v>
      </c>
      <c r="B929">
        <v>3757238612</v>
      </c>
      <c r="C929" s="1">
        <v>45236</v>
      </c>
      <c r="D929" s="1" t="str">
        <f>TEXT(Table1[[#This Row],[publishedAt]],"MMM")</f>
        <v>Nov</v>
      </c>
      <c r="E929" s="1" t="str">
        <f>TEXT(Table1[[#This Row],[publishedAt]],"YYY")</f>
        <v>2023</v>
      </c>
      <c r="F929" t="s">
        <v>2482</v>
      </c>
      <c r="G929" t="s">
        <v>457</v>
      </c>
      <c r="H929" t="s">
        <v>320</v>
      </c>
      <c r="I929">
        <v>200</v>
      </c>
      <c r="J929" t="s">
        <v>2483</v>
      </c>
      <c r="K929" t="s">
        <v>20</v>
      </c>
      <c r="L929" t="s">
        <v>21</v>
      </c>
      <c r="M929" t="s">
        <v>2353</v>
      </c>
      <c r="N929" t="s">
        <v>23</v>
      </c>
      <c r="O929">
        <v>926408</v>
      </c>
      <c r="P929" t="s">
        <v>130</v>
      </c>
      <c r="Q929" t="s">
        <v>25</v>
      </c>
      <c r="R929" t="s">
        <v>26</v>
      </c>
    </row>
    <row r="930" spans="1:18" x14ac:dyDescent="0.3">
      <c r="A930">
        <v>1044</v>
      </c>
      <c r="B930">
        <v>3678194891</v>
      </c>
      <c r="C930" s="1">
        <v>45111</v>
      </c>
      <c r="D930" s="1" t="str">
        <f>TEXT(Table1[[#This Row],[publishedAt]],"MMM")</f>
        <v>Jul</v>
      </c>
      <c r="E930" s="1" t="str">
        <f>TEXT(Table1[[#This Row],[publishedAt]],"YYY")</f>
        <v>2023</v>
      </c>
      <c r="F930" t="s">
        <v>2332</v>
      </c>
      <c r="G930" t="s">
        <v>2484</v>
      </c>
      <c r="H930" t="s">
        <v>499</v>
      </c>
      <c r="I930">
        <v>132</v>
      </c>
      <c r="J930" t="s">
        <v>2485</v>
      </c>
      <c r="K930" t="s">
        <v>20</v>
      </c>
      <c r="L930" t="s">
        <v>33</v>
      </c>
      <c r="M930" t="s">
        <v>22</v>
      </c>
      <c r="N930" t="s">
        <v>1716</v>
      </c>
      <c r="O930">
        <v>92811966</v>
      </c>
      <c r="P930" t="s">
        <v>104</v>
      </c>
      <c r="Q930" t="s">
        <v>105</v>
      </c>
      <c r="R930" t="s">
        <v>26</v>
      </c>
    </row>
    <row r="931" spans="1:18" x14ac:dyDescent="0.3">
      <c r="A931">
        <v>1045</v>
      </c>
      <c r="B931">
        <v>3593852933</v>
      </c>
      <c r="C931" s="1">
        <v>45028</v>
      </c>
      <c r="D931" s="1" t="str">
        <f>TEXT(Table1[[#This Row],[publishedAt]],"MMM")</f>
        <v>Apr</v>
      </c>
      <c r="E931" s="1" t="str">
        <f>TEXT(Table1[[#This Row],[publishedAt]],"YYY")</f>
        <v>2023</v>
      </c>
      <c r="F931" t="s">
        <v>2486</v>
      </c>
      <c r="G931" t="s">
        <v>2487</v>
      </c>
      <c r="H931" t="s">
        <v>296</v>
      </c>
      <c r="I931">
        <v>200</v>
      </c>
      <c r="J931" t="s">
        <v>2488</v>
      </c>
      <c r="K931" t="s">
        <v>20</v>
      </c>
      <c r="L931" t="s">
        <v>83</v>
      </c>
      <c r="M931" t="s">
        <v>22</v>
      </c>
      <c r="N931" t="s">
        <v>2489</v>
      </c>
      <c r="O931">
        <v>13334701</v>
      </c>
      <c r="P931" t="s">
        <v>351</v>
      </c>
      <c r="Q931" t="s">
        <v>311</v>
      </c>
      <c r="R931" t="s">
        <v>26</v>
      </c>
    </row>
    <row r="932" spans="1:18" x14ac:dyDescent="0.3">
      <c r="A932">
        <v>1046</v>
      </c>
      <c r="B932">
        <v>3781426102</v>
      </c>
      <c r="C932" s="1">
        <v>45270</v>
      </c>
      <c r="D932" s="1" t="str">
        <f>TEXT(Table1[[#This Row],[publishedAt]],"MMM")</f>
        <v>Dec</v>
      </c>
      <c r="E932" s="1" t="str">
        <f>TEXT(Table1[[#This Row],[publishedAt]],"YYY")</f>
        <v>2023</v>
      </c>
      <c r="F932" t="s">
        <v>2490</v>
      </c>
      <c r="G932" t="s">
        <v>457</v>
      </c>
      <c r="H932" t="s">
        <v>31</v>
      </c>
      <c r="I932">
        <v>67</v>
      </c>
      <c r="J932" t="s">
        <v>2491</v>
      </c>
      <c r="K932" t="s">
        <v>20</v>
      </c>
      <c r="L932" t="s">
        <v>21</v>
      </c>
      <c r="M932" t="s">
        <v>22</v>
      </c>
      <c r="N932" t="s">
        <v>23</v>
      </c>
      <c r="O932">
        <v>926408</v>
      </c>
      <c r="P932" t="s">
        <v>2492</v>
      </c>
      <c r="Q932" t="s">
        <v>311</v>
      </c>
      <c r="R932" t="s">
        <v>26</v>
      </c>
    </row>
    <row r="933" spans="1:18" x14ac:dyDescent="0.3">
      <c r="A933">
        <v>1048</v>
      </c>
      <c r="B933">
        <v>3733256183</v>
      </c>
      <c r="C933" s="1">
        <v>45179</v>
      </c>
      <c r="D933" s="1" t="str">
        <f>TEXT(Table1[[#This Row],[publishedAt]],"MMM")</f>
        <v>Sep</v>
      </c>
      <c r="E933" s="1" t="str">
        <f>TEXT(Table1[[#This Row],[publishedAt]],"YYY")</f>
        <v>2023</v>
      </c>
      <c r="F933" t="s">
        <v>2493</v>
      </c>
      <c r="G933" t="s">
        <v>2494</v>
      </c>
      <c r="H933" t="s">
        <v>693</v>
      </c>
      <c r="I933">
        <v>28</v>
      </c>
      <c r="J933" t="s">
        <v>2495</v>
      </c>
      <c r="K933" t="s">
        <v>20</v>
      </c>
      <c r="L933" t="s">
        <v>33</v>
      </c>
      <c r="M933" t="s">
        <v>22</v>
      </c>
      <c r="N933" t="s">
        <v>2496</v>
      </c>
      <c r="O933">
        <v>31230584</v>
      </c>
      <c r="P933" t="s">
        <v>310</v>
      </c>
      <c r="Q933" t="s">
        <v>311</v>
      </c>
      <c r="R933" t="s">
        <v>26</v>
      </c>
    </row>
    <row r="934" spans="1:18" x14ac:dyDescent="0.3">
      <c r="A934">
        <v>1049</v>
      </c>
      <c r="B934">
        <v>3802211990</v>
      </c>
      <c r="C934" s="1">
        <v>45301</v>
      </c>
      <c r="D934" s="1" t="str">
        <f>TEXT(Table1[[#This Row],[publishedAt]],"MMM")</f>
        <v>Jan</v>
      </c>
      <c r="E934" s="1" t="str">
        <f>TEXT(Table1[[#This Row],[publishedAt]],"YYY")</f>
        <v>2024</v>
      </c>
      <c r="F934" t="s">
        <v>2455</v>
      </c>
      <c r="G934" t="s">
        <v>2497</v>
      </c>
      <c r="H934" t="s">
        <v>18</v>
      </c>
      <c r="I934">
        <v>200</v>
      </c>
      <c r="J934" t="s">
        <v>2498</v>
      </c>
      <c r="K934" t="s">
        <v>20</v>
      </c>
      <c r="L934" t="s">
        <v>21</v>
      </c>
      <c r="M934" t="s">
        <v>217</v>
      </c>
      <c r="N934" t="s">
        <v>180</v>
      </c>
      <c r="O934">
        <v>96069721</v>
      </c>
      <c r="P934" t="s">
        <v>161</v>
      </c>
      <c r="Q934" t="s">
        <v>105</v>
      </c>
      <c r="R934" t="s">
        <v>26</v>
      </c>
    </row>
    <row r="935" spans="1:18" x14ac:dyDescent="0.3">
      <c r="A935">
        <v>1050</v>
      </c>
      <c r="B935">
        <v>3795995502</v>
      </c>
      <c r="C935" s="1">
        <v>45290</v>
      </c>
      <c r="D935" s="1" t="str">
        <f>TEXT(Table1[[#This Row],[publishedAt]],"MMM")</f>
        <v>Dec</v>
      </c>
      <c r="E935" s="1" t="str">
        <f>TEXT(Table1[[#This Row],[publishedAt]],"YYY")</f>
        <v>2023</v>
      </c>
      <c r="F935" t="s">
        <v>2499</v>
      </c>
      <c r="G935" t="s">
        <v>2392</v>
      </c>
      <c r="H935" t="s">
        <v>31</v>
      </c>
      <c r="I935">
        <v>120</v>
      </c>
      <c r="J935" t="s">
        <v>2500</v>
      </c>
      <c r="K935" t="s">
        <v>175</v>
      </c>
      <c r="L935" t="s">
        <v>83</v>
      </c>
      <c r="M935" t="s">
        <v>53</v>
      </c>
      <c r="N935" t="s">
        <v>94</v>
      </c>
      <c r="O935">
        <v>20360862</v>
      </c>
      <c r="P935" t="s">
        <v>924</v>
      </c>
      <c r="Q935" t="s">
        <v>254</v>
      </c>
      <c r="R935" t="s">
        <v>26</v>
      </c>
    </row>
    <row r="936" spans="1:18" x14ac:dyDescent="0.3">
      <c r="A936">
        <v>1052</v>
      </c>
      <c r="B936">
        <v>3811776147</v>
      </c>
      <c r="C936" s="1">
        <v>45314</v>
      </c>
      <c r="D936" s="1" t="str">
        <f>TEXT(Table1[[#This Row],[publishedAt]],"MMM")</f>
        <v>Jan</v>
      </c>
      <c r="E936" s="1" t="str">
        <f>TEXT(Table1[[#This Row],[publishedAt]],"YYY")</f>
        <v>2024</v>
      </c>
      <c r="F936" t="s">
        <v>2501</v>
      </c>
      <c r="G936" t="s">
        <v>2502</v>
      </c>
      <c r="H936" t="s">
        <v>38</v>
      </c>
      <c r="I936">
        <v>81</v>
      </c>
      <c r="J936" t="s">
        <v>2503</v>
      </c>
      <c r="K936" t="s">
        <v>20</v>
      </c>
      <c r="L936" t="s">
        <v>21</v>
      </c>
      <c r="M936" t="s">
        <v>673</v>
      </c>
      <c r="N936" t="s">
        <v>61</v>
      </c>
      <c r="O936">
        <v>3745</v>
      </c>
      <c r="P936" t="s">
        <v>135</v>
      </c>
      <c r="Q936" t="s">
        <v>136</v>
      </c>
      <c r="R936" t="s">
        <v>44</v>
      </c>
    </row>
    <row r="937" spans="1:18" x14ac:dyDescent="0.3">
      <c r="A937">
        <v>1053</v>
      </c>
      <c r="B937">
        <v>3800253757</v>
      </c>
      <c r="C937" s="1">
        <v>45299</v>
      </c>
      <c r="D937" s="1" t="str">
        <f>TEXT(Table1[[#This Row],[publishedAt]],"MMM")</f>
        <v>Jan</v>
      </c>
      <c r="E937" s="1" t="str">
        <f>TEXT(Table1[[#This Row],[publishedAt]],"YYY")</f>
        <v>2024</v>
      </c>
      <c r="F937" t="s">
        <v>2504</v>
      </c>
      <c r="G937" t="s">
        <v>356</v>
      </c>
      <c r="H937" t="s">
        <v>18</v>
      </c>
      <c r="I937">
        <v>166</v>
      </c>
      <c r="J937" t="s">
        <v>2505</v>
      </c>
      <c r="K937" t="s">
        <v>20</v>
      </c>
      <c r="L937" t="s">
        <v>83</v>
      </c>
      <c r="M937" t="s">
        <v>53</v>
      </c>
      <c r="N937" t="s">
        <v>61</v>
      </c>
      <c r="O937">
        <v>6369</v>
      </c>
      <c r="P937" t="s">
        <v>24</v>
      </c>
      <c r="Q937" t="s">
        <v>25</v>
      </c>
      <c r="R937" t="s">
        <v>26</v>
      </c>
    </row>
    <row r="938" spans="1:18" x14ac:dyDescent="0.3">
      <c r="A938">
        <v>1056</v>
      </c>
      <c r="B938">
        <v>3593847545</v>
      </c>
      <c r="C938" s="1">
        <v>45026</v>
      </c>
      <c r="D938" s="1" t="str">
        <f>TEXT(Table1[[#This Row],[publishedAt]],"MMM")</f>
        <v>Apr</v>
      </c>
      <c r="E938" s="1" t="str">
        <f>TEXT(Table1[[#This Row],[publishedAt]],"YYY")</f>
        <v>2023</v>
      </c>
      <c r="F938" t="s">
        <v>2314</v>
      </c>
      <c r="G938" t="s">
        <v>2506</v>
      </c>
      <c r="H938" t="s">
        <v>296</v>
      </c>
      <c r="I938">
        <v>91</v>
      </c>
      <c r="J938" t="s">
        <v>2507</v>
      </c>
      <c r="K938" t="s">
        <v>20</v>
      </c>
      <c r="L938" t="s">
        <v>89</v>
      </c>
      <c r="M938" t="s">
        <v>22</v>
      </c>
      <c r="N938" t="s">
        <v>85</v>
      </c>
      <c r="O938">
        <v>9335449</v>
      </c>
      <c r="P938" t="s">
        <v>299</v>
      </c>
      <c r="Q938" t="s">
        <v>25</v>
      </c>
      <c r="R938" t="s">
        <v>26</v>
      </c>
    </row>
    <row r="939" spans="1:18" x14ac:dyDescent="0.3">
      <c r="A939">
        <v>1057</v>
      </c>
      <c r="B939">
        <v>3816934057</v>
      </c>
      <c r="C939" s="1">
        <v>45296</v>
      </c>
      <c r="D939" s="1" t="str">
        <f>TEXT(Table1[[#This Row],[publishedAt]],"MMM")</f>
        <v>Jan</v>
      </c>
      <c r="E939" s="1" t="str">
        <f>TEXT(Table1[[#This Row],[publishedAt]],"YYY")</f>
        <v>2024</v>
      </c>
      <c r="F939" t="s">
        <v>2508</v>
      </c>
      <c r="G939" t="s">
        <v>306</v>
      </c>
      <c r="H939" t="s">
        <v>66</v>
      </c>
      <c r="I939">
        <v>25</v>
      </c>
      <c r="J939" t="s">
        <v>2509</v>
      </c>
      <c r="K939" t="s">
        <v>20</v>
      </c>
      <c r="L939" t="s">
        <v>21</v>
      </c>
      <c r="M939" t="s">
        <v>243</v>
      </c>
      <c r="N939" t="s">
        <v>85</v>
      </c>
      <c r="O939">
        <v>10083363</v>
      </c>
      <c r="P939" t="s">
        <v>731</v>
      </c>
      <c r="Q939" t="s">
        <v>183</v>
      </c>
      <c r="R939" t="s">
        <v>26</v>
      </c>
    </row>
    <row r="940" spans="1:18" x14ac:dyDescent="0.3">
      <c r="A940">
        <v>1058</v>
      </c>
      <c r="B940">
        <v>3731639372</v>
      </c>
      <c r="C940" s="1">
        <v>45202</v>
      </c>
      <c r="D940" s="1" t="str">
        <f>TEXT(Table1[[#This Row],[publishedAt]],"MMM")</f>
        <v>Oct</v>
      </c>
      <c r="E940" s="1" t="str">
        <f>TEXT(Table1[[#This Row],[publishedAt]],"YYY")</f>
        <v>2023</v>
      </c>
      <c r="F940" t="s">
        <v>2510</v>
      </c>
      <c r="G940" t="s">
        <v>457</v>
      </c>
      <c r="H940" t="s">
        <v>693</v>
      </c>
      <c r="I940">
        <v>200</v>
      </c>
      <c r="J940" t="s">
        <v>2511</v>
      </c>
      <c r="K940" t="s">
        <v>20</v>
      </c>
      <c r="L940" t="s">
        <v>21</v>
      </c>
      <c r="M940" t="s">
        <v>22</v>
      </c>
      <c r="N940" t="s">
        <v>23</v>
      </c>
      <c r="O940">
        <v>926408</v>
      </c>
      <c r="P940" t="s">
        <v>2512</v>
      </c>
      <c r="Q940" t="s">
        <v>25</v>
      </c>
      <c r="R940" t="s">
        <v>26</v>
      </c>
    </row>
    <row r="941" spans="1:18" x14ac:dyDescent="0.3">
      <c r="A941">
        <v>1059</v>
      </c>
      <c r="B941">
        <v>3810606800</v>
      </c>
      <c r="C941" s="1">
        <v>45316</v>
      </c>
      <c r="D941" s="1" t="str">
        <f>TEXT(Table1[[#This Row],[publishedAt]],"MMM")</f>
        <v>Jan</v>
      </c>
      <c r="E941" s="1" t="str">
        <f>TEXT(Table1[[#This Row],[publishedAt]],"YYY")</f>
        <v>2024</v>
      </c>
      <c r="F941" t="s">
        <v>2455</v>
      </c>
      <c r="G941" t="s">
        <v>365</v>
      </c>
      <c r="H941" t="s">
        <v>38</v>
      </c>
      <c r="I941">
        <v>82</v>
      </c>
      <c r="J941" t="s">
        <v>2513</v>
      </c>
      <c r="K941" t="s">
        <v>20</v>
      </c>
      <c r="L941" t="s">
        <v>83</v>
      </c>
      <c r="M941" t="s">
        <v>53</v>
      </c>
      <c r="N941" t="s">
        <v>85</v>
      </c>
      <c r="O941">
        <v>86813252</v>
      </c>
      <c r="P941" t="s">
        <v>24</v>
      </c>
      <c r="Q941" t="s">
        <v>25</v>
      </c>
      <c r="R941" t="s">
        <v>44</v>
      </c>
    </row>
    <row r="942" spans="1:18" x14ac:dyDescent="0.3">
      <c r="A942">
        <v>1060</v>
      </c>
      <c r="B942">
        <v>3815095998</v>
      </c>
      <c r="C942" s="1">
        <v>45319</v>
      </c>
      <c r="D942" s="1" t="str">
        <f>TEXT(Table1[[#This Row],[publishedAt]],"MMM")</f>
        <v>Jan</v>
      </c>
      <c r="E942" s="1" t="str">
        <f>TEXT(Table1[[#This Row],[publishedAt]],"YYY")</f>
        <v>2024</v>
      </c>
      <c r="F942" t="s">
        <v>2314</v>
      </c>
      <c r="G942" t="s">
        <v>2514</v>
      </c>
      <c r="H942" t="s">
        <v>1892</v>
      </c>
      <c r="I942">
        <v>200</v>
      </c>
      <c r="J942" t="s">
        <v>2515</v>
      </c>
      <c r="K942" t="s">
        <v>20</v>
      </c>
      <c r="L942" t="s">
        <v>40</v>
      </c>
      <c r="M942" t="s">
        <v>2328</v>
      </c>
      <c r="N942" t="s">
        <v>2516</v>
      </c>
      <c r="O942">
        <v>94811948</v>
      </c>
      <c r="P942" t="s">
        <v>183</v>
      </c>
      <c r="Q942" t="s">
        <v>25</v>
      </c>
      <c r="R942" t="s">
        <v>44</v>
      </c>
    </row>
    <row r="943" spans="1:18" x14ac:dyDescent="0.3">
      <c r="A943">
        <v>1061</v>
      </c>
      <c r="B943">
        <v>3815209414</v>
      </c>
      <c r="C943" s="1">
        <v>45323</v>
      </c>
      <c r="D943" s="1" t="str">
        <f>TEXT(Table1[[#This Row],[publishedAt]],"MMM")</f>
        <v>Feb</v>
      </c>
      <c r="E943" s="1" t="str">
        <f>TEXT(Table1[[#This Row],[publishedAt]],"YYY")</f>
        <v>2024</v>
      </c>
      <c r="F943" t="s">
        <v>2517</v>
      </c>
      <c r="G943" t="s">
        <v>2518</v>
      </c>
      <c r="H943" t="s">
        <v>146</v>
      </c>
      <c r="I943">
        <v>200</v>
      </c>
      <c r="J943" t="s">
        <v>2519</v>
      </c>
      <c r="K943" t="s">
        <v>20</v>
      </c>
      <c r="L943" t="s">
        <v>21</v>
      </c>
      <c r="M943" t="s">
        <v>2520</v>
      </c>
      <c r="N943" t="s">
        <v>673</v>
      </c>
      <c r="O943">
        <v>570550</v>
      </c>
      <c r="P943" t="s">
        <v>161</v>
      </c>
      <c r="Q943" t="s">
        <v>105</v>
      </c>
      <c r="R943" t="s">
        <v>44</v>
      </c>
    </row>
    <row r="944" spans="1:18" x14ac:dyDescent="0.3">
      <c r="A944">
        <v>1063</v>
      </c>
      <c r="B944">
        <v>3809621062</v>
      </c>
      <c r="C944" s="1">
        <v>45315</v>
      </c>
      <c r="D944" s="1" t="str">
        <f>TEXT(Table1[[#This Row],[publishedAt]],"MMM")</f>
        <v>Jan</v>
      </c>
      <c r="E944" s="1" t="str">
        <f>TEXT(Table1[[#This Row],[publishedAt]],"YYY")</f>
        <v>2024</v>
      </c>
      <c r="F944" t="s">
        <v>2521</v>
      </c>
      <c r="G944" t="s">
        <v>2522</v>
      </c>
      <c r="H944" t="s">
        <v>38</v>
      </c>
      <c r="I944">
        <v>119</v>
      </c>
      <c r="J944" t="s">
        <v>2523</v>
      </c>
      <c r="K944" t="s">
        <v>20</v>
      </c>
      <c r="L944" t="s">
        <v>83</v>
      </c>
      <c r="M944" t="s">
        <v>483</v>
      </c>
      <c r="N944" t="s">
        <v>2524</v>
      </c>
      <c r="O944">
        <v>165024</v>
      </c>
      <c r="P944" t="s">
        <v>559</v>
      </c>
      <c r="Q944" t="s">
        <v>25</v>
      </c>
      <c r="R944" t="s">
        <v>44</v>
      </c>
    </row>
    <row r="945" spans="1:18" x14ac:dyDescent="0.3">
      <c r="A945">
        <v>1064</v>
      </c>
      <c r="B945">
        <v>3812827887</v>
      </c>
      <c r="C945" s="1">
        <v>45316</v>
      </c>
      <c r="D945" s="1" t="str">
        <f>TEXT(Table1[[#This Row],[publishedAt]],"MMM")</f>
        <v>Jan</v>
      </c>
      <c r="E945" s="1" t="str">
        <f>TEXT(Table1[[#This Row],[publishedAt]],"YYY")</f>
        <v>2024</v>
      </c>
      <c r="F945" t="s">
        <v>2525</v>
      </c>
      <c r="G945" t="s">
        <v>2526</v>
      </c>
      <c r="H945" t="s">
        <v>38</v>
      </c>
      <c r="I945">
        <v>74</v>
      </c>
      <c r="J945" t="s">
        <v>2527</v>
      </c>
      <c r="K945" t="s">
        <v>20</v>
      </c>
      <c r="L945" t="s">
        <v>89</v>
      </c>
      <c r="M945" t="s">
        <v>2434</v>
      </c>
      <c r="N945" t="s">
        <v>2528</v>
      </c>
      <c r="O945">
        <v>1043</v>
      </c>
      <c r="P945" t="s">
        <v>24</v>
      </c>
      <c r="Q945" t="s">
        <v>25</v>
      </c>
      <c r="R945" t="s">
        <v>44</v>
      </c>
    </row>
    <row r="946" spans="1:18" x14ac:dyDescent="0.3">
      <c r="A946">
        <v>1065</v>
      </c>
      <c r="B946">
        <v>3811057159</v>
      </c>
      <c r="C946" s="1">
        <v>45313</v>
      </c>
      <c r="D946" s="1" t="str">
        <f>TEXT(Table1[[#This Row],[publishedAt]],"MMM")</f>
        <v>Jan</v>
      </c>
      <c r="E946" s="1" t="str">
        <f>TEXT(Table1[[#This Row],[publishedAt]],"YYY")</f>
        <v>2024</v>
      </c>
      <c r="F946" t="s">
        <v>2529</v>
      </c>
      <c r="G946" t="s">
        <v>2530</v>
      </c>
      <c r="H946" t="s">
        <v>38</v>
      </c>
      <c r="I946">
        <v>87</v>
      </c>
      <c r="J946" t="s">
        <v>2531</v>
      </c>
      <c r="K946" t="s">
        <v>20</v>
      </c>
      <c r="L946" t="s">
        <v>89</v>
      </c>
      <c r="M946" t="s">
        <v>2532</v>
      </c>
      <c r="N946" t="s">
        <v>2533</v>
      </c>
      <c r="O946">
        <v>1804161</v>
      </c>
      <c r="P946" t="s">
        <v>467</v>
      </c>
      <c r="Q946" t="s">
        <v>25</v>
      </c>
      <c r="R946" t="s">
        <v>44</v>
      </c>
    </row>
    <row r="947" spans="1:18" x14ac:dyDescent="0.3">
      <c r="A947">
        <v>1066</v>
      </c>
      <c r="B947">
        <v>3791640836</v>
      </c>
      <c r="C947" s="1">
        <v>45285</v>
      </c>
      <c r="D947" s="1" t="str">
        <f>TEXT(Table1[[#This Row],[publishedAt]],"MMM")</f>
        <v>Dec</v>
      </c>
      <c r="E947" s="1" t="str">
        <f>TEXT(Table1[[#This Row],[publishedAt]],"YYY")</f>
        <v>2023</v>
      </c>
      <c r="F947" t="s">
        <v>2376</v>
      </c>
      <c r="G947" t="s">
        <v>2534</v>
      </c>
      <c r="H947" t="s">
        <v>31</v>
      </c>
      <c r="I947">
        <v>49</v>
      </c>
      <c r="J947" t="s">
        <v>2535</v>
      </c>
      <c r="K947" t="s">
        <v>20</v>
      </c>
      <c r="L947" t="s">
        <v>33</v>
      </c>
      <c r="M947" t="s">
        <v>22</v>
      </c>
      <c r="N947" t="s">
        <v>298</v>
      </c>
      <c r="O947">
        <v>3706977</v>
      </c>
      <c r="P947" t="s">
        <v>2536</v>
      </c>
      <c r="Q947" t="s">
        <v>48</v>
      </c>
      <c r="R947" t="s">
        <v>26</v>
      </c>
    </row>
    <row r="948" spans="1:18" x14ac:dyDescent="0.3">
      <c r="A948">
        <v>1067</v>
      </c>
      <c r="B948">
        <v>3781388877</v>
      </c>
      <c r="C948" s="1">
        <v>45270</v>
      </c>
      <c r="D948" s="1" t="str">
        <f>TEXT(Table1[[#This Row],[publishedAt]],"MMM")</f>
        <v>Dec</v>
      </c>
      <c r="E948" s="1" t="str">
        <f>TEXT(Table1[[#This Row],[publishedAt]],"YYY")</f>
        <v>2023</v>
      </c>
      <c r="F948" t="s">
        <v>2334</v>
      </c>
      <c r="G948" t="s">
        <v>2309</v>
      </c>
      <c r="H948" t="s">
        <v>31</v>
      </c>
      <c r="I948">
        <v>39</v>
      </c>
      <c r="J948" t="s">
        <v>2380</v>
      </c>
      <c r="K948" t="s">
        <v>20</v>
      </c>
      <c r="L948" t="s">
        <v>21</v>
      </c>
      <c r="M948" t="s">
        <v>22</v>
      </c>
      <c r="N948" t="s">
        <v>23</v>
      </c>
      <c r="O948">
        <v>2313856</v>
      </c>
      <c r="P948" t="s">
        <v>106</v>
      </c>
      <c r="Q948" t="s">
        <v>105</v>
      </c>
      <c r="R948" t="s">
        <v>26</v>
      </c>
    </row>
    <row r="949" spans="1:18" x14ac:dyDescent="0.3">
      <c r="A949">
        <v>1070</v>
      </c>
      <c r="B949">
        <v>3792393497</v>
      </c>
      <c r="C949" s="1">
        <v>45262</v>
      </c>
      <c r="D949" s="1" t="str">
        <f>TEXT(Table1[[#This Row],[publishedAt]],"MMM")</f>
        <v>Dec</v>
      </c>
      <c r="E949" s="1" t="str">
        <f>TEXT(Table1[[#This Row],[publishedAt]],"YYY")</f>
        <v>2023</v>
      </c>
      <c r="F949" t="s">
        <v>2332</v>
      </c>
      <c r="G949" t="s">
        <v>2394</v>
      </c>
      <c r="H949" t="s">
        <v>320</v>
      </c>
      <c r="I949">
        <v>59</v>
      </c>
      <c r="J949" t="s">
        <v>2537</v>
      </c>
      <c r="K949" t="s">
        <v>20</v>
      </c>
      <c r="L949" t="s">
        <v>21</v>
      </c>
      <c r="M949" t="s">
        <v>22</v>
      </c>
      <c r="N949" t="s">
        <v>34</v>
      </c>
      <c r="O949">
        <v>27956264</v>
      </c>
      <c r="P949" t="s">
        <v>2538</v>
      </c>
      <c r="Q949" t="s">
        <v>639</v>
      </c>
      <c r="R949" t="s">
        <v>26</v>
      </c>
    </row>
    <row r="950" spans="1:18" x14ac:dyDescent="0.3">
      <c r="A950">
        <v>1071</v>
      </c>
      <c r="B950">
        <v>3795525413</v>
      </c>
      <c r="C950" s="1">
        <v>45311</v>
      </c>
      <c r="D950" s="1" t="str">
        <f>TEXT(Table1[[#This Row],[publishedAt]],"MMM")</f>
        <v>Jan</v>
      </c>
      <c r="E950" s="1" t="str">
        <f>TEXT(Table1[[#This Row],[publishedAt]],"YYY")</f>
        <v>2024</v>
      </c>
      <c r="F950" t="s">
        <v>2339</v>
      </c>
      <c r="G950" t="s">
        <v>601</v>
      </c>
      <c r="H950" t="s">
        <v>38</v>
      </c>
      <c r="I950">
        <v>93</v>
      </c>
      <c r="J950" t="s">
        <v>2539</v>
      </c>
      <c r="K950" t="s">
        <v>20</v>
      </c>
      <c r="L950" t="s">
        <v>21</v>
      </c>
      <c r="M950" t="s">
        <v>22</v>
      </c>
      <c r="N950" t="s">
        <v>85</v>
      </c>
      <c r="O950">
        <v>1283</v>
      </c>
      <c r="P950" t="s">
        <v>497</v>
      </c>
      <c r="Q950" t="s">
        <v>25</v>
      </c>
      <c r="R950" t="s">
        <v>44</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8348D-8254-4000-B7A3-8D238E70E991}">
  <dimension ref="A16:A20"/>
  <sheetViews>
    <sheetView showGridLines="0" tabSelected="1" topLeftCell="A2" zoomScale="85" zoomScaleNormal="85" workbookViewId="0">
      <selection activeCell="X11" sqref="X11"/>
    </sheetView>
  </sheetViews>
  <sheetFormatPr defaultRowHeight="14.4" x14ac:dyDescent="0.3"/>
  <sheetData>
    <row r="16" customFormat="1" x14ac:dyDescent="0.3"/>
    <row r="20" customForma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vt:lpstr>
      <vt:lpstr>KPI2</vt:lpstr>
      <vt:lpstr>LinkedIn_Jobs_Data_India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Afridh Khan Pathan</cp:lastModifiedBy>
  <dcterms:created xsi:type="dcterms:W3CDTF">2026-04-01T13:30:14Z</dcterms:created>
  <dcterms:modified xsi:type="dcterms:W3CDTF">2026-07-25T06:13:45Z</dcterms:modified>
</cp:coreProperties>
</file>