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285" windowWidth="18795" windowHeight="10485" activeTab="5"/>
  </bookViews>
  <sheets>
    <sheet name="SampleData" sheetId="1" r:id="rId1"/>
    <sheet name="WeekdaySort" sheetId="7" r:id="rId2"/>
    <sheet name="MonthData" sheetId="4" r:id="rId3"/>
    <sheet name="SortIcons" sheetId="9" r:id="rId4"/>
    <sheet name="Left2Right" sheetId="8" r:id="rId5"/>
    <sheet name="Merged" sheetId="10" r:id="rId6"/>
  </sheets>
  <externalReferences>
    <externalReference r:id="rId7"/>
  </externalReferences>
  <definedNames>
    <definedName name="_xlnm._FilterDatabase" localSheetId="2" hidden="1">MonthData!$A$1:$G$6</definedName>
    <definedName name="Product">[1]Prices!$B$2:$B$5</definedName>
  </definedNames>
  <calcPr calcId="125725"/>
</workbook>
</file>

<file path=xl/calcChain.xml><?xml version="1.0" encoding="utf-8"?>
<calcChain xmlns="http://schemas.openxmlformats.org/spreadsheetml/2006/main">
  <c r="G22" i="10"/>
  <c r="F22"/>
  <c r="E22"/>
  <c r="D22"/>
  <c r="C22"/>
  <c r="B22"/>
  <c r="E9" i="9"/>
  <c r="F9" s="1"/>
  <c r="F8"/>
  <c r="E7"/>
  <c r="F7" s="1"/>
  <c r="G7" s="1"/>
  <c r="E6"/>
  <c r="F6" s="1"/>
  <c r="E3"/>
  <c r="F3" s="1"/>
  <c r="G3" s="1"/>
  <c r="E2"/>
  <c r="F2" s="1"/>
  <c r="E5"/>
  <c r="F5" s="1"/>
  <c r="E4"/>
  <c r="F4" s="1"/>
  <c r="G6" l="1"/>
  <c r="H6" s="1"/>
  <c r="G2"/>
  <c r="H2" s="1"/>
  <c r="G4"/>
  <c r="H4" s="1"/>
  <c r="H5"/>
  <c r="G5"/>
  <c r="G9"/>
  <c r="H9" s="1"/>
  <c r="H3"/>
  <c r="G8"/>
  <c r="H8" s="1"/>
  <c r="H7"/>
  <c r="B6" i="4" l="1"/>
  <c r="C6"/>
  <c r="D6"/>
  <c r="E6"/>
  <c r="F6"/>
  <c r="G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<sst xmlns="http://schemas.openxmlformats.org/spreadsheetml/2006/main" count="247" uniqueCount="80">
  <si>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</si>
  <si>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</si>
  <si>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</si>
  <si>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</si>
  <si>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</si>
  <si>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</si>
  <si>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</si>
  <si>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</si>
  <si>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</si>
  <si>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</si>
  <si>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</si>
  <si>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</si>
  <si>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</si>
  <si>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</si>
  <si>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</si>
  <si>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</si>
  <si>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</si>
  <si>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</si>
  <si>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</si>
  <si>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</si>
  <si>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</si>
  <si>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</si>
  <si>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</si>
  <si>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</si>
  <si>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</si>
  <si>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</si>
  <si>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</si>
  <si>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</si>
  <si>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</si>
  <si>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</si>
  <si>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</si>
  <si>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</si>
  <si>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</si>
  <si>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</si>
  <si>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</si>
  <si>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</si>
  <si>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</si>
  <si>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</si>
  <si>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</si>
  <si>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</si>
  <si>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</si>
  <si>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</si>
  <si>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</si>
  <si>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</si>
  <si>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</si>
  <si>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</si>
  <si>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West</t>
  </si>
  <si>
    <t>Jan</t>
  </si>
  <si>
    <t>May</t>
  </si>
  <si>
    <t>North</t>
  </si>
  <si>
    <t>South</t>
  </si>
  <si>
    <t>East</t>
  </si>
  <si>
    <t>Jun</t>
  </si>
  <si>
    <t>Apr</t>
  </si>
  <si>
    <t>Mar</t>
  </si>
  <si>
    <t>Feb</t>
  </si>
  <si>
    <t>Region</t>
  </si>
  <si>
    <t>www.contextures.com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</si>
  <si>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</si>
  <si>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</si>
  <si>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</si>
  <si>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</si>
  <si>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</si>
  <si>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</si>
  <si>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</si>
  <si>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</si>
  <si>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</si>
  <si>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</si>
  <si>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</si>
  <si>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</si>
  <si>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</si>
  <si>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</si>
  <si>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</si>
  <si>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</si>
  <si>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</si>
  <si>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</si>
  <si>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</si>
  <si>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mixed merged</t>
  </si>
  <si>
    <t>left to right</t>
  </si>
  <si>
    <t>merge across row</t>
  </si>
</sst>
</file>

<file path=xl/styles.xml><?xml version="1.0" encoding="utf-8"?>
<styleSheet xmlns="http://schemas.openxmlformats.org/spreadsheetml/2006/main">
  <numFmts count="5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</numFmts>
  <fonts count="14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2"/>
      <color indexed="12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b/>
      <sz val="11"/>
      <name val="Calibri"/>
      <family val="2"/>
      <scheme val="min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16" fontId="0" fillId="0" borderId="0" xfId="0" applyNumberFormat="1"/>
    <xf numFmtId="166" fontId="0" fillId="0" borderId="0" xfId="3" applyFont="1"/>
    <xf numFmtId="166" fontId="1" fillId="0" borderId="0" xfId="3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4" fillId="0" borderId="0" xfId="5"/>
    <xf numFmtId="0" fontId="9" fillId="0" borderId="0" xfId="5" applyFont="1"/>
    <xf numFmtId="0" fontId="10" fillId="0" borderId="0" xfId="2" applyFont="1" applyAlignment="1" applyProtection="1">
      <alignment horizontal="left" indent="1"/>
    </xf>
    <xf numFmtId="0" fontId="10" fillId="0" borderId="0" xfId="6" applyFont="1" applyAlignment="1" applyProtection="1">
      <alignment horizontal="left" indent="1"/>
    </xf>
    <xf numFmtId="0" fontId="6" fillId="0" borderId="0" xfId="5" applyFont="1"/>
    <xf numFmtId="0" fontId="4" fillId="0" borderId="0" xfId="7"/>
    <xf numFmtId="0" fontId="6" fillId="0" borderId="0" xfId="7" applyFont="1"/>
    <xf numFmtId="0" fontId="12" fillId="0" borderId="0" xfId="0" applyFont="1" applyFill="1" applyBorder="1" applyAlignment="1">
      <alignment horizontal="center" vertical="center"/>
    </xf>
    <xf numFmtId="167" fontId="6" fillId="0" borderId="0" xfId="0" applyNumberFormat="1" applyFont="1" applyFill="1" applyBorder="1"/>
    <xf numFmtId="166" fontId="6" fillId="0" borderId="0" xfId="3" applyNumberFormat="1" applyFont="1" applyFill="1" applyBorder="1"/>
    <xf numFmtId="168" fontId="6" fillId="0" borderId="0" xfId="3" applyNumberFormat="1" applyFont="1" applyFill="1" applyBorder="1"/>
    <xf numFmtId="165" fontId="6" fillId="0" borderId="0" xfId="4" applyNumberFormat="1" applyFont="1" applyFill="1" applyBorder="1"/>
    <xf numFmtId="166" fontId="0" fillId="0" borderId="0" xfId="3" applyFont="1" applyProtection="1"/>
    <xf numFmtId="0" fontId="3" fillId="0" borderId="0" xfId="0" applyFont="1" applyAlignment="1">
      <alignment horizontal="right"/>
    </xf>
    <xf numFmtId="0" fontId="2" fillId="0" borderId="2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1" fillId="0" borderId="2" xfId="0" applyFont="1" applyBorder="1"/>
  </cellXfs>
  <cellStyles count="8">
    <cellStyle name="Comma" xfId="3" builtinId="3"/>
    <cellStyle name="Currency" xfId="4" builtinId="4"/>
    <cellStyle name="Hyperlink" xfId="2" builtinId="8"/>
    <cellStyle name="Hyperlink 2" xfId="6"/>
    <cellStyle name="Normal" xfId="0" builtinId="0"/>
    <cellStyle name="Normal 2" xfId="1"/>
    <cellStyle name="Normal 2 2" xfId="7"/>
    <cellStyle name="Normal 2 3 2" xf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Camtasia%20Studio\sortbyicon\Date_AmtsSortByIc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Sheet1"/>
      <sheetName val="OrdersPivot"/>
      <sheetName val="Prices"/>
    </sheetNames>
    <sheetDataSet>
      <sheetData sheetId="0"/>
      <sheetData sheetId="1"/>
      <sheetData sheetId="2"/>
      <sheetData sheetId="3">
        <row r="2">
          <cell r="B2" t="str">
            <v>File Folders</v>
          </cell>
          <cell r="C2">
            <v>4.99</v>
          </cell>
        </row>
        <row r="3">
          <cell r="B3" t="str">
            <v>Paper</v>
          </cell>
          <cell r="C3">
            <v>12.95</v>
          </cell>
        </row>
        <row r="4">
          <cell r="B4" t="str">
            <v>Pens</v>
          </cell>
          <cell r="C4">
            <v>2.19</v>
          </cell>
        </row>
        <row r="5">
          <cell r="B5" t="str">
            <v>Staplers</v>
          </cell>
          <cell r="C5">
            <v>15.95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4" displayName="Table4" ref="A1:H9" totalsRowShown="0" headerRowDxfId="9" dataDxfId="8">
  <autoFilter ref="A1:H9"/>
  <sortState ref="A2:H9">
    <sortCondition ref="A4"/>
  </sortState>
  <tableColumns count="8">
    <tableColumn id="1" name="Date" dataDxfId="7"/>
    <tableColumn id="2" name="Region" dataDxfId="6"/>
    <tableColumn id="3" name="Product" dataDxfId="5"/>
    <tableColumn id="4" name="Qty" dataDxfId="4"/>
    <tableColumn id="5" name="Cost" dataDxfId="3">
      <calculatedColumnFormula>VLOOKUP(C2,[1]Prices!$B$2:$C$5,2,FALSE)</calculatedColumnFormula>
    </tableColumn>
    <tableColumn id="6" name="Amt" dataDxfId="2">
      <calculatedColumnFormula>D2*E2</calculatedColumnFormula>
    </tableColumn>
    <tableColumn id="7" name="Tax" dataDxfId="1">
      <calculatedColumnFormula>F2*0.07</calculatedColumnFormula>
    </tableColumn>
    <tableColumn id="8" name="Total" dataDxfId="0">
      <calculatedColumnFormula>SUM(F2:G2)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"/>
  <sheetViews>
    <sheetView workbookViewId="0">
      <selection sqref="A1:H11"/>
    </sheetView>
  </sheetViews>
  <sheetFormatPr defaultColWidth="9.140625" defaultRowHeight="15"/>
  <cols>
    <col min="1" max="1" width="5" style="2" bestFit="1" customWidth="1"/>
    <col min="2" max="2" width="12.85546875" style="2" bestFit="1" customWidth="1"/>
    <col min="3" max="3" width="7.7109375" style="2" bestFit="1" customWidth="1"/>
    <col min="4" max="4" width="7.140625" style="2" bestFit="1" customWidth="1"/>
    <col min="5" max="5" width="12.28515625" style="2" customWidth="1"/>
    <col min="6" max="6" width="8" style="2" hidden="1" customWidth="1"/>
    <col min="7" max="7" width="5.5703125" style="2" bestFit="1" customWidth="1"/>
    <col min="8" max="8" width="8.28515625" style="2" bestFit="1" customWidth="1"/>
    <col min="9" max="16384" width="9.140625" style="2"/>
  </cols>
  <sheetData>
    <row r="1" spans="1:10" ht="21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0</v>
      </c>
      <c r="G1" s="1" t="s">
        <v>4</v>
      </c>
      <c r="H1" s="1" t="s">
        <v>5</v>
      </c>
      <c r="J1" s="6"/>
    </row>
    <row r="2" spans="1:10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10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10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10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10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10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10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10">
      <c r="A9" s="2">
        <v>8</v>
      </c>
      <c r="B9" s="2" t="s">
        <v>35</v>
      </c>
      <c r="C9" s="2" t="s">
        <v>12</v>
      </c>
      <c r="D9" s="2">
        <v>1959</v>
      </c>
      <c r="E9" s="2" t="s">
        <v>36</v>
      </c>
      <c r="F9" s="2">
        <v>8</v>
      </c>
      <c r="G9" s="2" t="s">
        <v>14</v>
      </c>
      <c r="H9" s="2" t="s">
        <v>37</v>
      </c>
    </row>
    <row r="10" spans="1:10">
      <c r="A10" s="2">
        <v>9</v>
      </c>
      <c r="B10" s="2" t="s">
        <v>38</v>
      </c>
      <c r="C10" s="2" t="s">
        <v>12</v>
      </c>
      <c r="D10" s="2">
        <v>1980</v>
      </c>
      <c r="E10" s="2" t="s">
        <v>39</v>
      </c>
      <c r="F10" s="2">
        <v>9</v>
      </c>
      <c r="G10" s="2" t="s">
        <v>40</v>
      </c>
      <c r="H10" s="2" t="s">
        <v>41</v>
      </c>
    </row>
    <row r="11" spans="1:10">
      <c r="A11" s="2">
        <v>10</v>
      </c>
      <c r="B11" s="2" t="s">
        <v>42</v>
      </c>
      <c r="C11" s="2" t="s">
        <v>12</v>
      </c>
      <c r="D11" s="2">
        <v>1967</v>
      </c>
      <c r="E11" s="2" t="s">
        <v>43</v>
      </c>
      <c r="F11" s="2">
        <v>10</v>
      </c>
      <c r="G11" s="2" t="s">
        <v>44</v>
      </c>
      <c r="H11" s="2" t="s">
        <v>45</v>
      </c>
    </row>
  </sheetData>
  <sortState ref="A2:H1001">
    <sortCondition ref="A2"/>
  </sortState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0"/>
  <sheetViews>
    <sheetView workbookViewId="0">
      <selection activeCell="D15" sqref="D15"/>
    </sheetView>
  </sheetViews>
  <sheetFormatPr defaultRowHeight="16.5"/>
  <cols>
    <col min="1" max="1" width="10.42578125" bestFit="1" customWidth="1"/>
    <col min="2" max="2" width="5.42578125" style="11" customWidth="1"/>
    <col min="3" max="3" width="9.5703125" bestFit="1" customWidth="1"/>
    <col min="4" max="4" width="12.140625" style="8" customWidth="1"/>
  </cols>
  <sheetData>
    <row r="1" spans="1:6" ht="21">
      <c r="A1" s="3" t="s">
        <v>59</v>
      </c>
      <c r="B1" s="10" t="s">
        <v>61</v>
      </c>
      <c r="C1" s="3" t="s">
        <v>60</v>
      </c>
      <c r="D1" s="9" t="s">
        <v>62</v>
      </c>
      <c r="F1" s="6" t="s">
        <v>57</v>
      </c>
    </row>
    <row r="2" spans="1:6">
      <c r="A2" s="7">
        <v>40550</v>
      </c>
      <c r="B2" s="11" t="s">
        <v>63</v>
      </c>
      <c r="C2">
        <v>676</v>
      </c>
      <c r="D2" s="12">
        <f t="shared" ref="D2:D20" si="0">C2*1.79</f>
        <v>1210.04</v>
      </c>
    </row>
    <row r="3" spans="1:6">
      <c r="A3" s="7">
        <v>40555</v>
      </c>
      <c r="B3" s="11" t="s">
        <v>64</v>
      </c>
      <c r="C3">
        <v>552</v>
      </c>
      <c r="D3" s="12">
        <f t="shared" si="0"/>
        <v>988.08</v>
      </c>
    </row>
    <row r="4" spans="1:6">
      <c r="A4" s="7">
        <v>40601</v>
      </c>
      <c r="B4" s="11" t="s">
        <v>65</v>
      </c>
      <c r="C4">
        <v>571</v>
      </c>
      <c r="D4" s="12">
        <f t="shared" si="0"/>
        <v>1022.09</v>
      </c>
    </row>
    <row r="5" spans="1:6">
      <c r="A5" s="7">
        <v>40615</v>
      </c>
      <c r="B5" s="11" t="s">
        <v>65</v>
      </c>
      <c r="C5">
        <v>170</v>
      </c>
      <c r="D5" s="12">
        <f t="shared" si="0"/>
        <v>304.3</v>
      </c>
    </row>
    <row r="6" spans="1:6">
      <c r="A6" s="7">
        <v>40615</v>
      </c>
      <c r="B6" s="11" t="s">
        <v>65</v>
      </c>
      <c r="C6">
        <v>311</v>
      </c>
      <c r="D6" s="12">
        <f t="shared" si="0"/>
        <v>556.69000000000005</v>
      </c>
    </row>
    <row r="7" spans="1:6">
      <c r="A7" s="7">
        <v>40630</v>
      </c>
      <c r="B7" s="11" t="s">
        <v>66</v>
      </c>
      <c r="C7">
        <v>335</v>
      </c>
      <c r="D7" s="12">
        <f t="shared" si="0"/>
        <v>599.65</v>
      </c>
    </row>
    <row r="8" spans="1:6">
      <c r="A8" s="7">
        <v>40647</v>
      </c>
      <c r="B8" s="11" t="s">
        <v>67</v>
      </c>
      <c r="C8">
        <v>123</v>
      </c>
      <c r="D8" s="12">
        <f t="shared" si="0"/>
        <v>220.17000000000002</v>
      </c>
    </row>
    <row r="9" spans="1:6">
      <c r="A9" s="7">
        <v>40648</v>
      </c>
      <c r="B9" s="11" t="s">
        <v>63</v>
      </c>
      <c r="C9">
        <v>366</v>
      </c>
      <c r="D9" s="12">
        <f t="shared" si="0"/>
        <v>655.14</v>
      </c>
    </row>
    <row r="10" spans="1:6">
      <c r="A10" s="7">
        <v>40648</v>
      </c>
      <c r="B10" s="11" t="s">
        <v>63</v>
      </c>
      <c r="C10">
        <v>461</v>
      </c>
      <c r="D10" s="12">
        <f t="shared" si="0"/>
        <v>825.19</v>
      </c>
    </row>
    <row r="11" spans="1:6">
      <c r="A11" s="7">
        <v>40690</v>
      </c>
      <c r="B11" s="11" t="s">
        <v>63</v>
      </c>
      <c r="C11">
        <v>244</v>
      </c>
      <c r="D11" s="12">
        <f t="shared" si="0"/>
        <v>436.76</v>
      </c>
    </row>
    <row r="12" spans="1:6">
      <c r="A12" s="7">
        <v>40692</v>
      </c>
      <c r="B12" s="11" t="s">
        <v>65</v>
      </c>
      <c r="C12">
        <v>600</v>
      </c>
      <c r="D12" s="12">
        <f t="shared" si="0"/>
        <v>1074</v>
      </c>
    </row>
    <row r="13" spans="1:6">
      <c r="A13" s="7">
        <v>40720</v>
      </c>
      <c r="B13" s="11" t="s">
        <v>65</v>
      </c>
      <c r="C13">
        <v>253</v>
      </c>
      <c r="D13" s="12">
        <f t="shared" si="0"/>
        <v>452.87</v>
      </c>
    </row>
    <row r="14" spans="1:6">
      <c r="A14" s="7">
        <v>40723</v>
      </c>
      <c r="B14" s="11" t="s">
        <v>64</v>
      </c>
      <c r="C14">
        <v>156</v>
      </c>
      <c r="D14" s="12">
        <f t="shared" si="0"/>
        <v>279.24</v>
      </c>
    </row>
    <row r="15" spans="1:6">
      <c r="A15" s="7">
        <v>40762</v>
      </c>
      <c r="B15" s="11" t="s">
        <v>65</v>
      </c>
      <c r="C15">
        <v>591</v>
      </c>
      <c r="D15" s="12">
        <f t="shared" si="0"/>
        <v>1057.8900000000001</v>
      </c>
    </row>
    <row r="16" spans="1:6">
      <c r="A16" s="7">
        <v>40786</v>
      </c>
      <c r="B16" s="11" t="s">
        <v>64</v>
      </c>
      <c r="C16">
        <v>140</v>
      </c>
      <c r="D16" s="12">
        <f t="shared" si="0"/>
        <v>250.6</v>
      </c>
    </row>
    <row r="17" spans="1:4">
      <c r="A17" s="7">
        <v>40882</v>
      </c>
      <c r="B17" s="11" t="s">
        <v>66</v>
      </c>
      <c r="C17">
        <v>591</v>
      </c>
      <c r="D17" s="12">
        <f t="shared" si="0"/>
        <v>1057.8900000000001</v>
      </c>
    </row>
    <row r="18" spans="1:4">
      <c r="A18" s="7">
        <v>40884</v>
      </c>
      <c r="B18" s="11" t="s">
        <v>64</v>
      </c>
      <c r="C18">
        <v>617</v>
      </c>
      <c r="D18" s="12">
        <f t="shared" si="0"/>
        <v>1104.43</v>
      </c>
    </row>
    <row r="19" spans="1:4">
      <c r="A19" s="7">
        <v>40886</v>
      </c>
      <c r="B19" s="11" t="s">
        <v>63</v>
      </c>
      <c r="C19">
        <v>179</v>
      </c>
      <c r="D19" s="12">
        <f t="shared" si="0"/>
        <v>320.41000000000003</v>
      </c>
    </row>
    <row r="20" spans="1:4">
      <c r="A20" s="7">
        <v>40902</v>
      </c>
      <c r="B20" s="11" t="s">
        <v>65</v>
      </c>
      <c r="C20">
        <v>235</v>
      </c>
      <c r="D20" s="12">
        <f t="shared" si="0"/>
        <v>420.65000000000003</v>
      </c>
    </row>
  </sheetData>
  <sortState ref="A2:D20">
    <sortCondition ref="A2"/>
  </sortState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2"/>
  <sheetViews>
    <sheetView workbookViewId="0">
      <selection activeCell="G6" sqref="A1:G6"/>
    </sheetView>
  </sheetViews>
  <sheetFormatPr defaultRowHeight="16.5"/>
  <cols>
    <col min="1" max="1" width="7.28515625" style="3" bestFit="1" customWidth="1"/>
    <col min="2" max="7" width="6.28515625" customWidth="1"/>
  </cols>
  <sheetData>
    <row r="1" spans="1:7" s="3" customFormat="1" ht="22.5" customHeight="1">
      <c r="A1" s="3" t="s">
        <v>56</v>
      </c>
      <c r="B1" s="14" t="s">
        <v>47</v>
      </c>
      <c r="C1" s="14" t="s">
        <v>55</v>
      </c>
      <c r="D1" s="14" t="s">
        <v>54</v>
      </c>
      <c r="E1" s="14" t="s">
        <v>53</v>
      </c>
      <c r="F1" s="14" t="s">
        <v>48</v>
      </c>
      <c r="G1" s="14" t="s">
        <v>52</v>
      </c>
    </row>
    <row r="2" spans="1:7">
      <c r="A2" s="16" t="s">
        <v>51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>
      <c r="A3" s="16" t="s">
        <v>46</v>
      </c>
      <c r="B3" s="15">
        <v>1028</v>
      </c>
      <c r="C3" s="15">
        <v>854</v>
      </c>
      <c r="D3" s="15">
        <v>1033</v>
      </c>
      <c r="E3" s="15">
        <v>964</v>
      </c>
      <c r="F3" s="15">
        <v>1372</v>
      </c>
      <c r="G3" s="15">
        <v>673</v>
      </c>
    </row>
    <row r="4" spans="1:7">
      <c r="A4" s="16" t="s">
        <v>50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>
      <c r="A5" s="16" t="s">
        <v>49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>
      <c r="A6" s="3" t="s">
        <v>68</v>
      </c>
      <c r="B6" s="13">
        <f t="shared" ref="B6:G6" si="0">SUM(B2:B5)</f>
        <v>3521</v>
      </c>
      <c r="C6" s="13">
        <f t="shared" si="0"/>
        <v>3179</v>
      </c>
      <c r="D6" s="13">
        <f t="shared" si="0"/>
        <v>3717</v>
      </c>
      <c r="E6" s="13">
        <f t="shared" si="0"/>
        <v>4916</v>
      </c>
      <c r="F6" s="13">
        <f t="shared" si="0"/>
        <v>3803</v>
      </c>
      <c r="G6" s="13">
        <f t="shared" si="0"/>
        <v>3455</v>
      </c>
    </row>
    <row r="7" spans="1:7" ht="17.25" thickTop="1"/>
    <row r="9" spans="1:7">
      <c r="A9" s="5"/>
    </row>
    <row r="12" spans="1:7" ht="21">
      <c r="A12" s="6"/>
    </row>
  </sheetData>
  <sortState columnSort="1" ref="B1:G6">
    <sortCondition ref="B1:G1" customList="Jan,Feb,Mar,Apr,May,Jun,Jul,Aug,Sep,Oct,Nov,Dec"/>
  </sortState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J11" sqref="J11"/>
    </sheetView>
  </sheetViews>
  <sheetFormatPr defaultRowHeight="16.5"/>
  <cols>
    <col min="6" max="6" width="10.140625" bestFit="1" customWidth="1"/>
  </cols>
  <sheetData>
    <row r="1" spans="1:8">
      <c r="A1" s="24" t="s">
        <v>59</v>
      </c>
      <c r="B1" s="24" t="s">
        <v>56</v>
      </c>
      <c r="C1" s="24" t="s">
        <v>69</v>
      </c>
      <c r="D1" s="24" t="s">
        <v>70</v>
      </c>
      <c r="E1" s="24" t="s">
        <v>71</v>
      </c>
      <c r="F1" s="24" t="s">
        <v>72</v>
      </c>
      <c r="G1" s="24" t="s">
        <v>73</v>
      </c>
      <c r="H1" s="24" t="s">
        <v>68</v>
      </c>
    </row>
    <row r="2" spans="1:8">
      <c r="A2" s="25">
        <v>41426</v>
      </c>
      <c r="B2" s="25" t="s">
        <v>51</v>
      </c>
      <c r="C2" s="26" t="s">
        <v>75</v>
      </c>
      <c r="D2" s="27">
        <v>10</v>
      </c>
      <c r="E2" s="26">
        <f>VLOOKUP(C2,[1]Prices!$B$2:$C$5,2,FALSE)</f>
        <v>12.95</v>
      </c>
      <c r="F2" s="28">
        <f t="shared" ref="F2:F9" si="0">D2*E2</f>
        <v>129.5</v>
      </c>
      <c r="G2" s="26">
        <f t="shared" ref="G2:G9" si="1">F2*0.07</f>
        <v>9.0650000000000013</v>
      </c>
      <c r="H2" s="26">
        <f t="shared" ref="H2:H9" si="2">SUM(F2:G2)</f>
        <v>138.565</v>
      </c>
    </row>
    <row r="3" spans="1:8">
      <c r="A3" s="25">
        <v>41427</v>
      </c>
      <c r="B3" s="25" t="s">
        <v>46</v>
      </c>
      <c r="C3" s="26" t="s">
        <v>75</v>
      </c>
      <c r="D3" s="27">
        <v>15</v>
      </c>
      <c r="E3" s="26">
        <f>VLOOKUP(C3,[1]Prices!$B$2:$C$5,2,FALSE)</f>
        <v>12.95</v>
      </c>
      <c r="F3" s="28">
        <f t="shared" si="0"/>
        <v>194.25</v>
      </c>
      <c r="G3" s="26">
        <f t="shared" si="1"/>
        <v>13.597500000000002</v>
      </c>
      <c r="H3" s="26">
        <f t="shared" si="2"/>
        <v>207.8475</v>
      </c>
    </row>
    <row r="4" spans="1:8">
      <c r="A4" s="25">
        <v>41428</v>
      </c>
      <c r="B4" s="25" t="s">
        <v>51</v>
      </c>
      <c r="C4" s="26" t="s">
        <v>74</v>
      </c>
      <c r="D4" s="27">
        <v>25</v>
      </c>
      <c r="E4" s="26">
        <f>VLOOKUP(C4,[1]Prices!$B$2:$C$5,2,FALSE)</f>
        <v>2.19</v>
      </c>
      <c r="F4" s="28">
        <f t="shared" si="0"/>
        <v>54.75</v>
      </c>
      <c r="G4" s="26">
        <f t="shared" si="1"/>
        <v>3.8325000000000005</v>
      </c>
      <c r="H4" s="26">
        <f t="shared" si="2"/>
        <v>58.582500000000003</v>
      </c>
    </row>
    <row r="5" spans="1:8">
      <c r="A5" s="25">
        <v>41429</v>
      </c>
      <c r="B5" s="25" t="s">
        <v>46</v>
      </c>
      <c r="C5" s="26" t="s">
        <v>74</v>
      </c>
      <c r="D5" s="27">
        <v>30</v>
      </c>
      <c r="E5" s="26">
        <f>VLOOKUP(C5,[1]Prices!$B$2:$C$5,2,FALSE)</f>
        <v>2.19</v>
      </c>
      <c r="F5" s="28">
        <f t="shared" si="0"/>
        <v>65.7</v>
      </c>
      <c r="G5" s="26">
        <f t="shared" si="1"/>
        <v>4.5990000000000002</v>
      </c>
      <c r="H5" s="26">
        <f t="shared" si="2"/>
        <v>70.299000000000007</v>
      </c>
    </row>
    <row r="6" spans="1:8">
      <c r="A6" s="25">
        <v>41430</v>
      </c>
      <c r="B6" s="25" t="s">
        <v>51</v>
      </c>
      <c r="C6" s="26" t="s">
        <v>75</v>
      </c>
      <c r="D6" s="27">
        <v>40</v>
      </c>
      <c r="E6" s="26">
        <f>VLOOKUP(C6,[1]Prices!$B$2:$C$5,2,FALSE)</f>
        <v>12.95</v>
      </c>
      <c r="F6" s="28">
        <f t="shared" si="0"/>
        <v>518</v>
      </c>
      <c r="G6" s="26">
        <f t="shared" si="1"/>
        <v>36.260000000000005</v>
      </c>
      <c r="H6" s="26">
        <f t="shared" si="2"/>
        <v>554.26</v>
      </c>
    </row>
    <row r="7" spans="1:8">
      <c r="A7" s="25">
        <v>41431</v>
      </c>
      <c r="B7" s="25" t="s">
        <v>46</v>
      </c>
      <c r="C7" s="26" t="s">
        <v>75</v>
      </c>
      <c r="D7" s="27">
        <v>50</v>
      </c>
      <c r="E7" s="26">
        <f>VLOOKUP(C7,[1]Prices!$B$2:$C$5,2,FALSE)</f>
        <v>12.95</v>
      </c>
      <c r="F7" s="28">
        <f t="shared" si="0"/>
        <v>647.5</v>
      </c>
      <c r="G7" s="26">
        <f t="shared" si="1"/>
        <v>45.325000000000003</v>
      </c>
      <c r="H7" s="26">
        <f t="shared" si="2"/>
        <v>692.82500000000005</v>
      </c>
    </row>
    <row r="8" spans="1:8">
      <c r="A8" s="25">
        <v>41432</v>
      </c>
      <c r="B8" s="25" t="s">
        <v>51</v>
      </c>
      <c r="C8" s="29" t="s">
        <v>76</v>
      </c>
      <c r="D8" s="27">
        <v>20</v>
      </c>
      <c r="E8" s="26">
        <v>15.95</v>
      </c>
      <c r="F8" s="28">
        <f t="shared" si="0"/>
        <v>319</v>
      </c>
      <c r="G8" s="26">
        <f t="shared" si="1"/>
        <v>22.330000000000002</v>
      </c>
      <c r="H8" s="26">
        <f t="shared" si="2"/>
        <v>341.33</v>
      </c>
    </row>
    <row r="9" spans="1:8">
      <c r="A9" s="25">
        <v>41433</v>
      </c>
      <c r="B9" s="25" t="s">
        <v>46</v>
      </c>
      <c r="C9" s="26" t="s">
        <v>74</v>
      </c>
      <c r="D9" s="27">
        <v>18</v>
      </c>
      <c r="E9" s="26">
        <f>VLOOKUP(C9,[1]Prices!$B$2:$C$5,2,FALSE)</f>
        <v>2.19</v>
      </c>
      <c r="F9" s="28">
        <f t="shared" si="0"/>
        <v>39.42</v>
      </c>
      <c r="G9" s="26">
        <f t="shared" si="1"/>
        <v>2.7594000000000003</v>
      </c>
      <c r="H9" s="26">
        <f t="shared" si="2"/>
        <v>42.179400000000001</v>
      </c>
    </row>
  </sheetData>
  <phoneticPr fontId="13" type="noConversion"/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K17"/>
  <sheetViews>
    <sheetView showGridLines="0" workbookViewId="0">
      <selection activeCell="I12" sqref="I12"/>
    </sheetView>
  </sheetViews>
  <sheetFormatPr defaultRowHeight="15.75"/>
  <cols>
    <col min="1" max="1" width="8.85546875" style="4" bestFit="1" customWidth="1"/>
    <col min="2" max="6" width="11.7109375" style="4" customWidth="1"/>
    <col min="7" max="7" width="12.5703125" style="4" bestFit="1" customWidth="1"/>
    <col min="8" max="11" width="11.7109375" style="4" customWidth="1"/>
    <col min="12" max="256" width="9.140625" style="4"/>
    <col min="257" max="257" width="3" style="4" customWidth="1"/>
    <col min="258" max="258" width="41.85546875" style="4" bestFit="1" customWidth="1"/>
    <col min="259" max="512" width="9.140625" style="4"/>
    <col min="513" max="513" width="3" style="4" customWidth="1"/>
    <col min="514" max="514" width="41.85546875" style="4" bestFit="1" customWidth="1"/>
    <col min="515" max="768" width="9.140625" style="4"/>
    <col min="769" max="769" width="3" style="4" customWidth="1"/>
    <col min="770" max="770" width="41.85546875" style="4" bestFit="1" customWidth="1"/>
    <col min="771" max="1024" width="9.140625" style="4"/>
    <col min="1025" max="1025" width="3" style="4" customWidth="1"/>
    <col min="1026" max="1026" width="41.85546875" style="4" bestFit="1" customWidth="1"/>
    <col min="1027" max="1280" width="9.140625" style="4"/>
    <col min="1281" max="1281" width="3" style="4" customWidth="1"/>
    <col min="1282" max="1282" width="41.85546875" style="4" bestFit="1" customWidth="1"/>
    <col min="1283" max="1536" width="9.140625" style="4"/>
    <col min="1537" max="1537" width="3" style="4" customWidth="1"/>
    <col min="1538" max="1538" width="41.85546875" style="4" bestFit="1" customWidth="1"/>
    <col min="1539" max="1792" width="9.140625" style="4"/>
    <col min="1793" max="1793" width="3" style="4" customWidth="1"/>
    <col min="1794" max="1794" width="41.85546875" style="4" bestFit="1" customWidth="1"/>
    <col min="1795" max="2048" width="9.140625" style="4"/>
    <col min="2049" max="2049" width="3" style="4" customWidth="1"/>
    <col min="2050" max="2050" width="41.85546875" style="4" bestFit="1" customWidth="1"/>
    <col min="2051" max="2304" width="9.140625" style="4"/>
    <col min="2305" max="2305" width="3" style="4" customWidth="1"/>
    <col min="2306" max="2306" width="41.85546875" style="4" bestFit="1" customWidth="1"/>
    <col min="2307" max="2560" width="9.140625" style="4"/>
    <col min="2561" max="2561" width="3" style="4" customWidth="1"/>
    <col min="2562" max="2562" width="41.85546875" style="4" bestFit="1" customWidth="1"/>
    <col min="2563" max="2816" width="9.140625" style="4"/>
    <col min="2817" max="2817" width="3" style="4" customWidth="1"/>
    <col min="2818" max="2818" width="41.85546875" style="4" bestFit="1" customWidth="1"/>
    <col min="2819" max="3072" width="9.140625" style="4"/>
    <col min="3073" max="3073" width="3" style="4" customWidth="1"/>
    <col min="3074" max="3074" width="41.85546875" style="4" bestFit="1" customWidth="1"/>
    <col min="3075" max="3328" width="9.140625" style="4"/>
    <col min="3329" max="3329" width="3" style="4" customWidth="1"/>
    <col min="3330" max="3330" width="41.85546875" style="4" bestFit="1" customWidth="1"/>
    <col min="3331" max="3584" width="9.140625" style="4"/>
    <col min="3585" max="3585" width="3" style="4" customWidth="1"/>
    <col min="3586" max="3586" width="41.85546875" style="4" bestFit="1" customWidth="1"/>
    <col min="3587" max="3840" width="9.140625" style="4"/>
    <col min="3841" max="3841" width="3" style="4" customWidth="1"/>
    <col min="3842" max="3842" width="41.85546875" style="4" bestFit="1" customWidth="1"/>
    <col min="3843" max="4096" width="9.140625" style="4"/>
    <col min="4097" max="4097" width="3" style="4" customWidth="1"/>
    <col min="4098" max="4098" width="41.85546875" style="4" bestFit="1" customWidth="1"/>
    <col min="4099" max="4352" width="9.140625" style="4"/>
    <col min="4353" max="4353" width="3" style="4" customWidth="1"/>
    <col min="4354" max="4354" width="41.85546875" style="4" bestFit="1" customWidth="1"/>
    <col min="4355" max="4608" width="9.140625" style="4"/>
    <col min="4609" max="4609" width="3" style="4" customWidth="1"/>
    <col min="4610" max="4610" width="41.85546875" style="4" bestFit="1" customWidth="1"/>
    <col min="4611" max="4864" width="9.140625" style="4"/>
    <col min="4865" max="4865" width="3" style="4" customWidth="1"/>
    <col min="4866" max="4866" width="41.85546875" style="4" bestFit="1" customWidth="1"/>
    <col min="4867" max="5120" width="9.140625" style="4"/>
    <col min="5121" max="5121" width="3" style="4" customWidth="1"/>
    <col min="5122" max="5122" width="41.85546875" style="4" bestFit="1" customWidth="1"/>
    <col min="5123" max="5376" width="9.140625" style="4"/>
    <col min="5377" max="5377" width="3" style="4" customWidth="1"/>
    <col min="5378" max="5378" width="41.85546875" style="4" bestFit="1" customWidth="1"/>
    <col min="5379" max="5632" width="9.140625" style="4"/>
    <col min="5633" max="5633" width="3" style="4" customWidth="1"/>
    <col min="5634" max="5634" width="41.85546875" style="4" bestFit="1" customWidth="1"/>
    <col min="5635" max="5888" width="9.140625" style="4"/>
    <col min="5889" max="5889" width="3" style="4" customWidth="1"/>
    <col min="5890" max="5890" width="41.85546875" style="4" bestFit="1" customWidth="1"/>
    <col min="5891" max="6144" width="9.140625" style="4"/>
    <col min="6145" max="6145" width="3" style="4" customWidth="1"/>
    <col min="6146" max="6146" width="41.85546875" style="4" bestFit="1" customWidth="1"/>
    <col min="6147" max="6400" width="9.140625" style="4"/>
    <col min="6401" max="6401" width="3" style="4" customWidth="1"/>
    <col min="6402" max="6402" width="41.85546875" style="4" bestFit="1" customWidth="1"/>
    <col min="6403" max="6656" width="9.140625" style="4"/>
    <col min="6657" max="6657" width="3" style="4" customWidth="1"/>
    <col min="6658" max="6658" width="41.85546875" style="4" bestFit="1" customWidth="1"/>
    <col min="6659" max="6912" width="9.140625" style="4"/>
    <col min="6913" max="6913" width="3" style="4" customWidth="1"/>
    <col min="6914" max="6914" width="41.85546875" style="4" bestFit="1" customWidth="1"/>
    <col min="6915" max="7168" width="9.140625" style="4"/>
    <col min="7169" max="7169" width="3" style="4" customWidth="1"/>
    <col min="7170" max="7170" width="41.85546875" style="4" bestFit="1" customWidth="1"/>
    <col min="7171" max="7424" width="9.140625" style="4"/>
    <col min="7425" max="7425" width="3" style="4" customWidth="1"/>
    <col min="7426" max="7426" width="41.85546875" style="4" bestFit="1" customWidth="1"/>
    <col min="7427" max="7680" width="9.140625" style="4"/>
    <col min="7681" max="7681" width="3" style="4" customWidth="1"/>
    <col min="7682" max="7682" width="41.85546875" style="4" bestFit="1" customWidth="1"/>
    <col min="7683" max="7936" width="9.140625" style="4"/>
    <col min="7937" max="7937" width="3" style="4" customWidth="1"/>
    <col min="7938" max="7938" width="41.85546875" style="4" bestFit="1" customWidth="1"/>
    <col min="7939" max="8192" width="9.140625" style="4"/>
    <col min="8193" max="8193" width="3" style="4" customWidth="1"/>
    <col min="8194" max="8194" width="41.85546875" style="4" bestFit="1" customWidth="1"/>
    <col min="8195" max="8448" width="9.140625" style="4"/>
    <col min="8449" max="8449" width="3" style="4" customWidth="1"/>
    <col min="8450" max="8450" width="41.85546875" style="4" bestFit="1" customWidth="1"/>
    <col min="8451" max="8704" width="9.140625" style="4"/>
    <col min="8705" max="8705" width="3" style="4" customWidth="1"/>
    <col min="8706" max="8706" width="41.85546875" style="4" bestFit="1" customWidth="1"/>
    <col min="8707" max="8960" width="9.140625" style="4"/>
    <col min="8961" max="8961" width="3" style="4" customWidth="1"/>
    <col min="8962" max="8962" width="41.85546875" style="4" bestFit="1" customWidth="1"/>
    <col min="8963" max="9216" width="9.140625" style="4"/>
    <col min="9217" max="9217" width="3" style="4" customWidth="1"/>
    <col min="9218" max="9218" width="41.85546875" style="4" bestFit="1" customWidth="1"/>
    <col min="9219" max="9472" width="9.140625" style="4"/>
    <col min="9473" max="9473" width="3" style="4" customWidth="1"/>
    <col min="9474" max="9474" width="41.85546875" style="4" bestFit="1" customWidth="1"/>
    <col min="9475" max="9728" width="9.140625" style="4"/>
    <col min="9729" max="9729" width="3" style="4" customWidth="1"/>
    <col min="9730" max="9730" width="41.85546875" style="4" bestFit="1" customWidth="1"/>
    <col min="9731" max="9984" width="9.140625" style="4"/>
    <col min="9985" max="9985" width="3" style="4" customWidth="1"/>
    <col min="9986" max="9986" width="41.85546875" style="4" bestFit="1" customWidth="1"/>
    <col min="9987" max="10240" width="9.140625" style="4"/>
    <col min="10241" max="10241" width="3" style="4" customWidth="1"/>
    <col min="10242" max="10242" width="41.85546875" style="4" bestFit="1" customWidth="1"/>
    <col min="10243" max="10496" width="9.140625" style="4"/>
    <col min="10497" max="10497" width="3" style="4" customWidth="1"/>
    <col min="10498" max="10498" width="41.85546875" style="4" bestFit="1" customWidth="1"/>
    <col min="10499" max="10752" width="9.140625" style="4"/>
    <col min="10753" max="10753" width="3" style="4" customWidth="1"/>
    <col min="10754" max="10754" width="41.85546875" style="4" bestFit="1" customWidth="1"/>
    <col min="10755" max="11008" width="9.140625" style="4"/>
    <col min="11009" max="11009" width="3" style="4" customWidth="1"/>
    <col min="11010" max="11010" width="41.85546875" style="4" bestFit="1" customWidth="1"/>
    <col min="11011" max="11264" width="9.140625" style="4"/>
    <col min="11265" max="11265" width="3" style="4" customWidth="1"/>
    <col min="11266" max="11266" width="41.85546875" style="4" bestFit="1" customWidth="1"/>
    <col min="11267" max="11520" width="9.140625" style="4"/>
    <col min="11521" max="11521" width="3" style="4" customWidth="1"/>
    <col min="11522" max="11522" width="41.85546875" style="4" bestFit="1" customWidth="1"/>
    <col min="11523" max="11776" width="9.140625" style="4"/>
    <col min="11777" max="11777" width="3" style="4" customWidth="1"/>
    <col min="11778" max="11778" width="41.85546875" style="4" bestFit="1" customWidth="1"/>
    <col min="11779" max="12032" width="9.140625" style="4"/>
    <col min="12033" max="12033" width="3" style="4" customWidth="1"/>
    <col min="12034" max="12034" width="41.85546875" style="4" bestFit="1" customWidth="1"/>
    <col min="12035" max="12288" width="9.140625" style="4"/>
    <col min="12289" max="12289" width="3" style="4" customWidth="1"/>
    <col min="12290" max="12290" width="41.85546875" style="4" bestFit="1" customWidth="1"/>
    <col min="12291" max="12544" width="9.140625" style="4"/>
    <col min="12545" max="12545" width="3" style="4" customWidth="1"/>
    <col min="12546" max="12546" width="41.85546875" style="4" bestFit="1" customWidth="1"/>
    <col min="12547" max="12800" width="9.140625" style="4"/>
    <col min="12801" max="12801" width="3" style="4" customWidth="1"/>
    <col min="12802" max="12802" width="41.85546875" style="4" bestFit="1" customWidth="1"/>
    <col min="12803" max="13056" width="9.140625" style="4"/>
    <col min="13057" max="13057" width="3" style="4" customWidth="1"/>
    <col min="13058" max="13058" width="41.85546875" style="4" bestFit="1" customWidth="1"/>
    <col min="13059" max="13312" width="9.140625" style="4"/>
    <col min="13313" max="13313" width="3" style="4" customWidth="1"/>
    <col min="13314" max="13314" width="41.85546875" style="4" bestFit="1" customWidth="1"/>
    <col min="13315" max="13568" width="9.140625" style="4"/>
    <col min="13569" max="13569" width="3" style="4" customWidth="1"/>
    <col min="13570" max="13570" width="41.85546875" style="4" bestFit="1" customWidth="1"/>
    <col min="13571" max="13824" width="9.140625" style="4"/>
    <col min="13825" max="13825" width="3" style="4" customWidth="1"/>
    <col min="13826" max="13826" width="41.85546875" style="4" bestFit="1" customWidth="1"/>
    <col min="13827" max="14080" width="9.140625" style="4"/>
    <col min="14081" max="14081" width="3" style="4" customWidth="1"/>
    <col min="14082" max="14082" width="41.85546875" style="4" bestFit="1" customWidth="1"/>
    <col min="14083" max="14336" width="9.140625" style="4"/>
    <col min="14337" max="14337" width="3" style="4" customWidth="1"/>
    <col min="14338" max="14338" width="41.85546875" style="4" bestFit="1" customWidth="1"/>
    <col min="14339" max="14592" width="9.140625" style="4"/>
    <col min="14593" max="14593" width="3" style="4" customWidth="1"/>
    <col min="14594" max="14594" width="41.85546875" style="4" bestFit="1" customWidth="1"/>
    <col min="14595" max="14848" width="9.140625" style="4"/>
    <col min="14849" max="14849" width="3" style="4" customWidth="1"/>
    <col min="14850" max="14850" width="41.85546875" style="4" bestFit="1" customWidth="1"/>
    <col min="14851" max="15104" width="9.140625" style="4"/>
    <col min="15105" max="15105" width="3" style="4" customWidth="1"/>
    <col min="15106" max="15106" width="41.85546875" style="4" bestFit="1" customWidth="1"/>
    <col min="15107" max="15360" width="9.140625" style="4"/>
    <col min="15361" max="15361" width="3" style="4" customWidth="1"/>
    <col min="15362" max="15362" width="41.85546875" style="4" bestFit="1" customWidth="1"/>
    <col min="15363" max="15616" width="9.140625" style="4"/>
    <col min="15617" max="15617" width="3" style="4" customWidth="1"/>
    <col min="15618" max="15618" width="41.85546875" style="4" bestFit="1" customWidth="1"/>
    <col min="15619" max="15872" width="9.140625" style="4"/>
    <col min="15873" max="15873" width="3" style="4" customWidth="1"/>
    <col min="15874" max="15874" width="41.85546875" style="4" bestFit="1" customWidth="1"/>
    <col min="15875" max="16128" width="9.140625" style="4"/>
    <col min="16129" max="16129" width="3" style="4" customWidth="1"/>
    <col min="16130" max="16130" width="41.85546875" style="4" bestFit="1" customWidth="1"/>
    <col min="16131" max="16384" width="9.140625" style="4"/>
  </cols>
  <sheetData>
    <row r="1" spans="1:11">
      <c r="A1" s="1" t="s">
        <v>0</v>
      </c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</row>
    <row r="2" spans="1:11">
      <c r="A2" s="1" t="s">
        <v>1</v>
      </c>
      <c r="B2" s="30" t="s">
        <v>6</v>
      </c>
      <c r="C2" s="30" t="s">
        <v>11</v>
      </c>
      <c r="D2" s="30" t="s">
        <v>16</v>
      </c>
      <c r="E2" s="30" t="s">
        <v>20</v>
      </c>
      <c r="F2" s="30" t="s">
        <v>24</v>
      </c>
      <c r="G2" s="30" t="s">
        <v>28</v>
      </c>
      <c r="H2" s="30" t="s">
        <v>31</v>
      </c>
      <c r="I2" s="30" t="s">
        <v>35</v>
      </c>
      <c r="J2" s="30" t="s">
        <v>38</v>
      </c>
      <c r="K2" s="30" t="s">
        <v>42</v>
      </c>
    </row>
    <row r="3" spans="1:11">
      <c r="A3" s="1" t="s">
        <v>2</v>
      </c>
      <c r="B3" s="30" t="s">
        <v>7</v>
      </c>
      <c r="C3" s="30" t="s">
        <v>12</v>
      </c>
      <c r="D3" s="30" t="s">
        <v>7</v>
      </c>
      <c r="E3" s="30" t="s">
        <v>7</v>
      </c>
      <c r="F3" s="30" t="s">
        <v>7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</row>
    <row r="4" spans="1:11">
      <c r="A4" s="1" t="s">
        <v>58</v>
      </c>
      <c r="B4" s="30">
        <v>1943</v>
      </c>
      <c r="C4" s="30">
        <v>1945</v>
      </c>
      <c r="D4" s="30">
        <v>1982</v>
      </c>
      <c r="E4" s="30">
        <v>1975</v>
      </c>
      <c r="F4" s="30">
        <v>1991</v>
      </c>
      <c r="G4" s="30">
        <v>1985</v>
      </c>
      <c r="H4" s="30">
        <v>1975</v>
      </c>
      <c r="I4" s="30">
        <v>1959</v>
      </c>
      <c r="J4" s="30">
        <v>1980</v>
      </c>
      <c r="K4" s="30">
        <v>1967</v>
      </c>
    </row>
    <row r="5" spans="1:11">
      <c r="A5" s="1" t="s">
        <v>3</v>
      </c>
      <c r="B5" s="30" t="s">
        <v>8</v>
      </c>
      <c r="C5" s="30" t="s">
        <v>13</v>
      </c>
      <c r="D5" s="30" t="s">
        <v>17</v>
      </c>
      <c r="E5" s="30" t="s">
        <v>21</v>
      </c>
      <c r="F5" s="30" t="s">
        <v>25</v>
      </c>
      <c r="G5" s="30" t="s">
        <v>29</v>
      </c>
      <c r="H5" s="30" t="s">
        <v>32</v>
      </c>
      <c r="I5" s="30" t="s">
        <v>36</v>
      </c>
      <c r="J5" s="30" t="s">
        <v>39</v>
      </c>
      <c r="K5" s="30" t="s">
        <v>43</v>
      </c>
    </row>
    <row r="6" spans="1:11">
      <c r="A6" s="1" t="s">
        <v>4</v>
      </c>
      <c r="B6" s="30" t="s">
        <v>9</v>
      </c>
      <c r="C6" s="30" t="s">
        <v>14</v>
      </c>
      <c r="D6" s="30" t="s">
        <v>18</v>
      </c>
      <c r="E6" s="30" t="s">
        <v>22</v>
      </c>
      <c r="F6" s="30" t="s">
        <v>26</v>
      </c>
      <c r="G6" s="30" t="s">
        <v>26</v>
      </c>
      <c r="H6" s="30" t="s">
        <v>33</v>
      </c>
      <c r="I6" s="30" t="s">
        <v>14</v>
      </c>
      <c r="J6" s="30" t="s">
        <v>40</v>
      </c>
      <c r="K6" s="30" t="s">
        <v>44</v>
      </c>
    </row>
    <row r="7" spans="1:11">
      <c r="A7" s="1" t="s">
        <v>5</v>
      </c>
      <c r="B7" s="30" t="s">
        <v>10</v>
      </c>
      <c r="C7" s="30" t="s">
        <v>15</v>
      </c>
      <c r="D7" s="30" t="s">
        <v>19</v>
      </c>
      <c r="E7" s="30" t="s">
        <v>23</v>
      </c>
      <c r="F7" s="30" t="s">
        <v>27</v>
      </c>
      <c r="G7" s="30" t="s">
        <v>30</v>
      </c>
      <c r="H7" s="30" t="s">
        <v>34</v>
      </c>
      <c r="I7" s="30" t="s">
        <v>37</v>
      </c>
      <c r="J7" s="30" t="s">
        <v>41</v>
      </c>
      <c r="K7" s="30" t="s">
        <v>45</v>
      </c>
    </row>
    <row r="8" spans="1:11">
      <c r="A8" s="17"/>
      <c r="B8" s="20"/>
    </row>
    <row r="9" spans="1:11">
      <c r="A9" s="17"/>
      <c r="B9" s="21"/>
    </row>
    <row r="10" spans="1:11" ht="18.75">
      <c r="A10" s="17"/>
      <c r="B10" s="18"/>
    </row>
    <row r="11" spans="1:11" ht="6" customHeight="1">
      <c r="A11" s="17"/>
      <c r="B11" s="21"/>
    </row>
    <row r="12" spans="1:11">
      <c r="A12" s="17"/>
      <c r="B12" s="20"/>
    </row>
    <row r="13" spans="1:11">
      <c r="A13" s="17"/>
      <c r="B13" s="20"/>
    </row>
    <row r="14" spans="1:11">
      <c r="A14" s="17"/>
      <c r="B14" s="19"/>
    </row>
    <row r="15" spans="1:11">
      <c r="A15" s="17"/>
      <c r="B15" s="20"/>
    </row>
    <row r="16" spans="1:11">
      <c r="A16" s="22"/>
      <c r="B16" s="20"/>
    </row>
    <row r="17" spans="1:2">
      <c r="A17" s="17"/>
      <c r="B17" s="23"/>
    </row>
  </sheetData>
  <phoneticPr fontId="13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H17" sqref="H17"/>
    </sheetView>
  </sheetViews>
  <sheetFormatPr defaultRowHeight="16.5"/>
  <cols>
    <col min="2" max="2" width="10.140625" bestFit="1" customWidth="1"/>
  </cols>
  <sheetData>
    <row r="1" spans="1:14">
      <c r="A1" s="31" t="s">
        <v>0</v>
      </c>
      <c r="B1" s="31" t="s">
        <v>1</v>
      </c>
      <c r="C1" s="31" t="s">
        <v>2</v>
      </c>
      <c r="D1" s="31" t="s">
        <v>58</v>
      </c>
      <c r="E1" s="32" t="s">
        <v>3</v>
      </c>
      <c r="F1" s="32"/>
      <c r="G1" s="31" t="s">
        <v>4</v>
      </c>
      <c r="H1" s="32" t="s">
        <v>5</v>
      </c>
      <c r="I1" s="32"/>
      <c r="K1" t="s">
        <v>77</v>
      </c>
      <c r="N1" t="s">
        <v>79</v>
      </c>
    </row>
    <row r="2" spans="1:14">
      <c r="A2" s="33">
        <v>1</v>
      </c>
      <c r="B2" s="33" t="s">
        <v>6</v>
      </c>
      <c r="C2" s="33" t="s">
        <v>7</v>
      </c>
      <c r="D2" s="33">
        <v>1943</v>
      </c>
      <c r="E2" s="34" t="s">
        <v>8</v>
      </c>
      <c r="F2" s="34"/>
      <c r="G2" s="33" t="s">
        <v>9</v>
      </c>
      <c r="H2" s="34" t="s">
        <v>10</v>
      </c>
      <c r="I2" s="34"/>
      <c r="K2" s="33">
        <v>10</v>
      </c>
      <c r="L2" s="35"/>
      <c r="N2" s="36">
        <v>5</v>
      </c>
    </row>
    <row r="3" spans="1:14">
      <c r="A3" s="33">
        <v>2</v>
      </c>
      <c r="B3" s="33" t="s">
        <v>11</v>
      </c>
      <c r="C3" s="33" t="s">
        <v>12</v>
      </c>
      <c r="D3" s="33">
        <v>1945</v>
      </c>
      <c r="E3" s="34" t="s">
        <v>13</v>
      </c>
      <c r="F3" s="34"/>
      <c r="G3" s="33" t="s">
        <v>14</v>
      </c>
      <c r="H3" s="34" t="s">
        <v>15</v>
      </c>
      <c r="I3" s="34"/>
      <c r="K3" s="33">
        <v>9</v>
      </c>
      <c r="L3" s="33"/>
      <c r="N3" s="36"/>
    </row>
    <row r="4" spans="1:14">
      <c r="A4" s="33">
        <v>3</v>
      </c>
      <c r="B4" s="33" t="s">
        <v>16</v>
      </c>
      <c r="C4" s="33" t="s">
        <v>7</v>
      </c>
      <c r="D4" s="33">
        <v>1982</v>
      </c>
      <c r="E4" s="34" t="s">
        <v>17</v>
      </c>
      <c r="F4" s="34"/>
      <c r="G4" s="33" t="s">
        <v>18</v>
      </c>
      <c r="H4" s="34" t="s">
        <v>19</v>
      </c>
      <c r="I4" s="34"/>
      <c r="K4" s="33">
        <v>8</v>
      </c>
      <c r="L4" s="35"/>
      <c r="N4" s="36">
        <v>4</v>
      </c>
    </row>
    <row r="5" spans="1:14">
      <c r="A5" s="33">
        <v>4</v>
      </c>
      <c r="B5" s="33" t="s">
        <v>20</v>
      </c>
      <c r="C5" s="33" t="s">
        <v>7</v>
      </c>
      <c r="D5" s="33">
        <v>1975</v>
      </c>
      <c r="E5" s="34" t="s">
        <v>21</v>
      </c>
      <c r="F5" s="34"/>
      <c r="G5" s="33" t="s">
        <v>22</v>
      </c>
      <c r="H5" s="34" t="s">
        <v>23</v>
      </c>
      <c r="I5" s="34"/>
      <c r="K5" s="33">
        <v>7</v>
      </c>
      <c r="L5" s="31"/>
      <c r="N5" s="36"/>
    </row>
    <row r="6" spans="1:14">
      <c r="A6" s="33">
        <v>5</v>
      </c>
      <c r="B6" s="33" t="s">
        <v>24</v>
      </c>
      <c r="C6" s="33" t="s">
        <v>7</v>
      </c>
      <c r="D6" s="33">
        <v>1991</v>
      </c>
      <c r="E6" s="34" t="s">
        <v>25</v>
      </c>
      <c r="F6" s="34"/>
      <c r="G6" s="33" t="s">
        <v>26</v>
      </c>
      <c r="H6" s="34" t="s">
        <v>27</v>
      </c>
      <c r="I6" s="34"/>
      <c r="K6" s="33">
        <v>6</v>
      </c>
      <c r="L6" s="35"/>
      <c r="N6" s="36">
        <v>3</v>
      </c>
    </row>
    <row r="7" spans="1:14">
      <c r="A7" s="33">
        <v>6</v>
      </c>
      <c r="B7" s="33" t="s">
        <v>28</v>
      </c>
      <c r="C7" s="33" t="s">
        <v>12</v>
      </c>
      <c r="D7" s="33">
        <v>1985</v>
      </c>
      <c r="E7" s="34" t="s">
        <v>29</v>
      </c>
      <c r="F7" s="34"/>
      <c r="G7" s="33" t="s">
        <v>26</v>
      </c>
      <c r="H7" s="34" t="s">
        <v>30</v>
      </c>
      <c r="I7" s="34"/>
      <c r="K7" s="34">
        <v>5</v>
      </c>
      <c r="L7" s="34"/>
      <c r="N7" s="36"/>
    </row>
    <row r="8" spans="1:14">
      <c r="A8" s="33">
        <v>7</v>
      </c>
      <c r="B8" s="33" t="s">
        <v>31</v>
      </c>
      <c r="C8" s="33" t="s">
        <v>12</v>
      </c>
      <c r="D8" s="33">
        <v>1975</v>
      </c>
      <c r="E8" s="34" t="s">
        <v>32</v>
      </c>
      <c r="F8" s="34"/>
      <c r="G8" s="33" t="s">
        <v>33</v>
      </c>
      <c r="H8" s="34" t="s">
        <v>34</v>
      </c>
      <c r="I8" s="34"/>
      <c r="K8" s="34">
        <v>4</v>
      </c>
      <c r="L8" s="34"/>
      <c r="N8" s="37">
        <v>2</v>
      </c>
    </row>
    <row r="9" spans="1:14">
      <c r="A9" s="33">
        <v>8</v>
      </c>
      <c r="B9" s="33" t="s">
        <v>35</v>
      </c>
      <c r="C9" s="33" t="s">
        <v>12</v>
      </c>
      <c r="D9" s="33">
        <v>1959</v>
      </c>
      <c r="E9" s="34" t="s">
        <v>36</v>
      </c>
      <c r="F9" s="34"/>
      <c r="G9" s="33" t="s">
        <v>14</v>
      </c>
      <c r="H9" s="34" t="s">
        <v>37</v>
      </c>
      <c r="I9" s="34"/>
      <c r="K9" s="34">
        <v>3</v>
      </c>
      <c r="L9" s="34"/>
      <c r="N9" s="37">
        <v>1</v>
      </c>
    </row>
    <row r="10" spans="1:14">
      <c r="A10" s="33">
        <v>9</v>
      </c>
      <c r="B10" s="33" t="s">
        <v>38</v>
      </c>
      <c r="C10" s="33" t="s">
        <v>12</v>
      </c>
      <c r="D10" s="33">
        <v>1980</v>
      </c>
      <c r="E10" s="34" t="s">
        <v>39</v>
      </c>
      <c r="F10" s="34"/>
      <c r="G10" s="33" t="s">
        <v>40</v>
      </c>
      <c r="H10" s="34" t="s">
        <v>41</v>
      </c>
      <c r="I10" s="34"/>
      <c r="K10" s="34">
        <v>2</v>
      </c>
      <c r="L10" s="34"/>
    </row>
    <row r="11" spans="1:14">
      <c r="A11" s="33">
        <v>10</v>
      </c>
      <c r="B11" s="33" t="s">
        <v>42</v>
      </c>
      <c r="C11" s="33" t="s">
        <v>12</v>
      </c>
      <c r="D11" s="33">
        <v>1967</v>
      </c>
      <c r="E11" s="34" t="s">
        <v>43</v>
      </c>
      <c r="F11" s="34"/>
      <c r="G11" s="33" t="s">
        <v>44</v>
      </c>
      <c r="H11" s="34" t="s">
        <v>45</v>
      </c>
      <c r="I11" s="34"/>
      <c r="K11" s="34">
        <v>1</v>
      </c>
      <c r="L11" s="34"/>
      <c r="N11" s="11"/>
    </row>
    <row r="15" spans="1:14">
      <c r="A15" t="s">
        <v>78</v>
      </c>
    </row>
    <row r="16" spans="1:14">
      <c r="A16" s="38" t="s">
        <v>56</v>
      </c>
      <c r="B16" s="39" t="s">
        <v>47</v>
      </c>
      <c r="C16" s="39" t="s">
        <v>55</v>
      </c>
      <c r="D16" s="39" t="s">
        <v>54</v>
      </c>
      <c r="E16" s="40" t="s">
        <v>53</v>
      </c>
      <c r="F16" s="40" t="s">
        <v>48</v>
      </c>
      <c r="G16" s="40" t="s">
        <v>52</v>
      </c>
    </row>
    <row r="17" spans="1:7">
      <c r="A17" s="38"/>
      <c r="B17" s="39"/>
      <c r="C17" s="39"/>
      <c r="D17" s="39"/>
      <c r="E17" s="40"/>
      <c r="F17" s="40"/>
      <c r="G17" s="40"/>
    </row>
    <row r="18" spans="1:7">
      <c r="A18" s="41" t="s">
        <v>51</v>
      </c>
      <c r="B18" s="35">
        <v>876</v>
      </c>
      <c r="C18" s="35">
        <v>563</v>
      </c>
      <c r="D18" s="35">
        <v>735</v>
      </c>
      <c r="E18" s="35">
        <v>1459</v>
      </c>
      <c r="F18" s="35">
        <v>915</v>
      </c>
      <c r="G18" s="35">
        <v>1346</v>
      </c>
    </row>
    <row r="19" spans="1:7">
      <c r="A19" s="41" t="s">
        <v>46</v>
      </c>
      <c r="B19" s="35">
        <v>1028</v>
      </c>
      <c r="C19" s="35">
        <v>854</v>
      </c>
      <c r="D19" s="35">
        <v>1033</v>
      </c>
      <c r="E19" s="35">
        <v>964</v>
      </c>
      <c r="F19" s="35">
        <v>1372</v>
      </c>
      <c r="G19" s="35">
        <v>673</v>
      </c>
    </row>
    <row r="20" spans="1:7">
      <c r="A20" s="41" t="s">
        <v>50</v>
      </c>
      <c r="B20" s="35">
        <v>604</v>
      </c>
      <c r="C20" s="35">
        <v>680</v>
      </c>
      <c r="D20" s="35">
        <v>912</v>
      </c>
      <c r="E20" s="35">
        <v>1482</v>
      </c>
      <c r="F20" s="35">
        <v>747</v>
      </c>
      <c r="G20" s="35">
        <v>874</v>
      </c>
    </row>
    <row r="21" spans="1:7">
      <c r="A21" s="41" t="s">
        <v>49</v>
      </c>
      <c r="B21" s="35">
        <v>1013</v>
      </c>
      <c r="C21" s="35">
        <v>1082</v>
      </c>
      <c r="D21" s="35">
        <v>1037</v>
      </c>
      <c r="E21" s="35">
        <v>1011</v>
      </c>
      <c r="F21" s="35">
        <v>769</v>
      </c>
      <c r="G21" s="35">
        <v>562</v>
      </c>
    </row>
    <row r="22" spans="1:7">
      <c r="A22" s="42" t="s">
        <v>68</v>
      </c>
      <c r="B22" s="35">
        <f t="shared" ref="B22:G22" si="0">SUM(B18:B21)</f>
        <v>3521</v>
      </c>
      <c r="C22" s="35">
        <f t="shared" si="0"/>
        <v>3179</v>
      </c>
      <c r="D22" s="35">
        <f t="shared" si="0"/>
        <v>3717</v>
      </c>
      <c r="E22" s="35">
        <f t="shared" si="0"/>
        <v>4916</v>
      </c>
      <c r="F22" s="35">
        <f t="shared" si="0"/>
        <v>3803</v>
      </c>
      <c r="G22" s="35">
        <f t="shared" si="0"/>
        <v>3455</v>
      </c>
    </row>
  </sheetData>
  <mergeCells count="34">
    <mergeCell ref="F16:F17"/>
    <mergeCell ref="G16:G17"/>
    <mergeCell ref="N2:N3"/>
    <mergeCell ref="N4:N5"/>
    <mergeCell ref="N6:N7"/>
    <mergeCell ref="A16:A17"/>
    <mergeCell ref="E16:E17"/>
    <mergeCell ref="K7:L7"/>
    <mergeCell ref="K9:L9"/>
    <mergeCell ref="K11:L11"/>
    <mergeCell ref="K8:L8"/>
    <mergeCell ref="K10:L10"/>
    <mergeCell ref="H6:I6"/>
    <mergeCell ref="H7:I7"/>
    <mergeCell ref="H8:I8"/>
    <mergeCell ref="H9:I9"/>
    <mergeCell ref="H10:I10"/>
    <mergeCell ref="H11:I11"/>
    <mergeCell ref="E7:F7"/>
    <mergeCell ref="E8:F8"/>
    <mergeCell ref="E9:F9"/>
    <mergeCell ref="E10:F10"/>
    <mergeCell ref="E11:F11"/>
    <mergeCell ref="H1:I1"/>
    <mergeCell ref="H2:I2"/>
    <mergeCell ref="H3:I3"/>
    <mergeCell ref="H4:I4"/>
    <mergeCell ref="H5:I5"/>
    <mergeCell ref="E6:F6"/>
    <mergeCell ref="E1:F1"/>
    <mergeCell ref="E2:F2"/>
    <mergeCell ref="E3:F3"/>
    <mergeCell ref="E4:F4"/>
    <mergeCell ref="E5:F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SampleData</vt:lpstr>
      <vt:lpstr>WeekdaySort</vt:lpstr>
      <vt:lpstr>MonthData</vt:lpstr>
      <vt:lpstr>SortIcons</vt:lpstr>
      <vt:lpstr>Left2Right</vt:lpstr>
      <vt:lpstr>Merged</vt:lpstr>
    </vt:vector>
  </TitlesOfParts>
  <Company>Contextures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Hawk</cp:lastModifiedBy>
  <cp:lastPrinted>2014-02-26T01:45:04Z</cp:lastPrinted>
  <dcterms:created xsi:type="dcterms:W3CDTF">2011-07-05T13:32:33Z</dcterms:created>
  <dcterms:modified xsi:type="dcterms:W3CDTF">2014-02-26T01:45:25Z</dcterms:modified>
</cp:coreProperties>
</file>