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4000" windowHeight="14235"/>
  </bookViews>
  <sheets>
    <sheet name="BALANCE SHEET" sheetId="1" r:id="rId1"/>
  </sheets>
  <definedNames>
    <definedName name="_xlnm.Print_Titles" localSheetId="0">'BALANCE SHEET'!$13:$13</definedName>
  </definedNames>
  <calcPr calcId="145621"/>
</workbook>
</file>

<file path=xl/calcChain.xml><?xml version="1.0" encoding="utf-8"?>
<calcChain xmlns="http://schemas.openxmlformats.org/spreadsheetml/2006/main">
  <c r="F27" i="1" l="1"/>
  <c r="F20" i="1"/>
  <c r="C32" i="1"/>
  <c r="C22" i="1"/>
  <c r="C34" i="1" l="1"/>
  <c r="F29" i="1"/>
  <c r="F5" i="1" l="1"/>
  <c r="C6" i="1"/>
  <c r="F6" i="1"/>
  <c r="C5" i="1"/>
</calcChain>
</file>

<file path=xl/sharedStrings.xml><?xml version="1.0" encoding="utf-8"?>
<sst xmlns="http://schemas.openxmlformats.org/spreadsheetml/2006/main" count="44" uniqueCount="40">
  <si>
    <t>  </t>
  </si>
  <si>
    <t>Cash and cash equivalents</t>
  </si>
  <si>
    <t>Short-term investments</t>
  </si>
  <si>
    <t>Inventories</t>
  </si>
  <si>
    <t>Deferred income taxes</t>
  </si>
  <si>
    <t>Prepaid expenses and other current assets</t>
  </si>
  <si>
    <t>Total current assets</t>
  </si>
  <si>
    <t>Less accumulated depreciation</t>
  </si>
  <si>
    <t>Long-term cash investments</t>
  </si>
  <si>
    <t>Equity investments</t>
  </si>
  <si>
    <t>Other assets</t>
  </si>
  <si>
    <t>Loans payable and current portion long-term debt</t>
  </si>
  <si>
    <t>Accounts payable and accrued expenses</t>
  </si>
  <si>
    <t>Income taxes payable</t>
  </si>
  <si>
    <t>Long-term debt</t>
  </si>
  <si>
    <t>Accrued retirement costs</t>
  </si>
  <si>
    <t>Deferred credits and other liabilities</t>
  </si>
  <si>
    <t>Accounts receivable</t>
  </si>
  <si>
    <t>Total other assets</t>
  </si>
  <si>
    <t>Accrued retirement and profit-sharing contributions</t>
  </si>
  <si>
    <t>Property, plant, and equipment at cost</t>
  </si>
  <si>
    <t>Property, plant, and equipment (net)</t>
  </si>
  <si>
    <t xml:space="preserve"> </t>
  </si>
  <si>
    <t>BALANCE SHEET</t>
  </si>
  <si>
    <t>DATE</t>
  </si>
  <si>
    <t>A. DATUM CORPORATION</t>
  </si>
  <si>
    <t>CURRENT RATIO</t>
  </si>
  <si>
    <t>QUICK RATIO</t>
  </si>
  <si>
    <t>CASH RATIO</t>
  </si>
  <si>
    <t>WORKING CAPITAL</t>
  </si>
  <si>
    <t>ASSETS</t>
  </si>
  <si>
    <t>LIABILITIES</t>
  </si>
  <si>
    <t>TOTAL LIABILITIES</t>
  </si>
  <si>
    <t>TOTAL ASSETS</t>
  </si>
  <si>
    <t>CURRENT ASSETS</t>
  </si>
  <si>
    <t>OTHER ASSETS</t>
  </si>
  <si>
    <t>CURRENT LIABILITIES</t>
  </si>
  <si>
    <t>OTHER LIABILITIES</t>
  </si>
  <si>
    <t>TOTAL CURRENT LIABILITIES</t>
  </si>
  <si>
    <t>TOTAL OTHER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</si>
</sst>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14" x14ac:knownFonts="1">
    <font>
      <sz val="10"/>
      <name val="Franklin Gothic Medium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name val="Franklin Gothic Medium"/>
      <family val="2"/>
      <scheme val="minor"/>
    </font>
    <font>
      <sz val="10"/>
      <name val="Franklin Gothic Medium"/>
      <family val="2"/>
      <scheme val="minor"/>
    </font>
    <font>
      <b/>
      <sz val="12"/>
      <name val="Franklin Gothic Medium"/>
      <family val="2"/>
      <scheme val="minor"/>
    </font>
    <font>
      <sz val="12"/>
      <name val="Franklin Gothic Medium"/>
      <family val="2"/>
      <scheme val="minor"/>
    </font>
    <font>
      <b/>
      <sz val="8"/>
      <name val="Franklin Gothic Medium"/>
      <family val="2"/>
      <scheme val="minor"/>
    </font>
    <font>
      <sz val="9"/>
      <name val="Franklin Gothic Medium"/>
      <family val="2"/>
      <scheme val="minor"/>
    </font>
    <font>
      <sz val="48"/>
      <color theme="3"/>
      <name val="Franklin Gothic Medium"/>
      <family val="2"/>
      <scheme val="major"/>
    </font>
    <font>
      <sz val="24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sz val="20"/>
      <color theme="3"/>
      <name val="Franklin Gothic Medium"/>
      <family val="2"/>
      <scheme val="minor"/>
    </font>
    <font>
      <sz val="14"/>
      <color theme="3"/>
      <name val="Franklin Gothic Medium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5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/>
    <xf numFmtId="0" fontId="9" fillId="0" borderId="1" applyNumberFormat="0" applyFill="0" applyProtection="0"/>
    <xf numFmtId="0" fontId="11" fillId="0" borderId="0" applyNumberFormat="0" applyFill="0" applyProtection="0">
      <alignment vertical="center"/>
    </xf>
    <xf numFmtId="0" fontId="12" fillId="0" borderId="0" applyNumberFormat="0" applyFill="0" applyBorder="0" applyProtection="0">
      <alignment vertical="center"/>
    </xf>
    <xf numFmtId="0" fontId="13" fillId="0" borderId="0" applyNumberFormat="0" applyFill="0" applyBorder="0" applyProtection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>
      <alignment vertical="center"/>
    </xf>
    <xf numFmtId="0" fontId="6" fillId="0" borderId="0" xfId="0" applyFont="1" applyBorder="1" applyAlignment="1"/>
    <xf numFmtId="0" fontId="7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>
      <alignment vertical="center"/>
    </xf>
    <xf numFmtId="0" fontId="8" fillId="0" borderId="0" xfId="0" applyFont="1" applyBorder="1" applyAlignment="1"/>
    <xf numFmtId="0" fontId="4" fillId="0" borderId="0" xfId="0" applyFont="1" applyAlignme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1" fillId="0" borderId="0" xfId="3" applyAlignment="1">
      <alignment horizontal="right" vertical="center"/>
    </xf>
    <xf numFmtId="0" fontId="11" fillId="0" borderId="0" xfId="3" applyAlignment="1">
      <alignment wrapText="1"/>
    </xf>
    <xf numFmtId="0" fontId="11" fillId="0" borderId="0" xfId="3" applyAlignment="1"/>
    <xf numFmtId="0" fontId="11" fillId="0" borderId="0" xfId="3">
      <alignment vertical="center"/>
    </xf>
    <xf numFmtId="0" fontId="11" fillId="0" borderId="0" xfId="3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39" fontId="10" fillId="0" borderId="2" xfId="1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39" fontId="10" fillId="0" borderId="3" xfId="1" applyNumberFormat="1" applyFont="1" applyBorder="1" applyAlignment="1">
      <alignment horizontal="left" vertical="center"/>
    </xf>
    <xf numFmtId="164" fontId="10" fillId="0" borderId="3" xfId="1" applyNumberFormat="1" applyFont="1" applyBorder="1" applyAlignment="1">
      <alignment horizontal="left" vertical="center"/>
    </xf>
    <xf numFmtId="0" fontId="9" fillId="0" borderId="1" xfId="2"/>
    <xf numFmtId="0" fontId="12" fillId="0" borderId="4" xfId="4" applyBorder="1" applyAlignment="1">
      <alignment wrapText="1"/>
    </xf>
    <xf numFmtId="0" fontId="12" fillId="0" borderId="5" xfId="4" applyBorder="1" applyAlignment="1"/>
    <xf numFmtId="0" fontId="13" fillId="0" borderId="5" xfId="5" applyBorder="1">
      <alignment vertical="center"/>
    </xf>
    <xf numFmtId="8" fontId="13" fillId="0" borderId="5" xfId="5" applyNumberFormat="1" applyBorder="1">
      <alignment vertical="center"/>
    </xf>
    <xf numFmtId="0" fontId="0" fillId="0" borderId="0" xfId="0" applyFont="1" applyFill="1" applyBorder="1" applyAlignment="1">
      <alignment horizontal="left" vertical="center" wrapText="1" indent="2"/>
    </xf>
    <xf numFmtId="164" fontId="0" fillId="0" borderId="0" xfId="0" applyNumberFormat="1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left" vertical="center"/>
    </xf>
    <xf numFmtId="8" fontId="0" fillId="0" borderId="0" xfId="0" applyNumberFormat="1" applyFont="1" applyFill="1" applyBorder="1" applyAlignment="1">
      <alignment horizontal="left" vertical="center" wrapText="1"/>
    </xf>
    <xf numFmtId="0" fontId="13" fillId="0" borderId="4" xfId="5" applyBorder="1" applyAlignment="1">
      <alignment vertical="center"/>
    </xf>
    <xf numFmtId="8" fontId="13" fillId="0" borderId="4" xfId="5" applyNumberFormat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 indent="2"/>
    </xf>
    <xf numFmtId="8" fontId="6" fillId="0" borderId="0" xfId="0" applyNumberFormat="1" applyFont="1" applyFill="1" applyBorder="1" applyAlignment="1">
      <alignment horizontal="left" vertical="center" wrapText="1"/>
    </xf>
    <xf numFmtId="164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indent="2"/>
    </xf>
    <xf numFmtId="164" fontId="6" fillId="0" borderId="0" xfId="0" applyNumberFormat="1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</cellXfs>
  <cellStyles count="6">
    <cellStyle name="Comma" xfId="1" builtinId="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Medium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indent="2" justifyLastLine="0" shrinkToFit="0" readingOrder="0"/>
    </dxf>
    <dxf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Franklin Gothic Medium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Medium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1" indent="2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Franklin Gothic Medium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Medium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1" indent="2" justifyLastLine="0" shrinkToFit="0" readingOrder="0"/>
    </dxf>
    <dxf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Franklin Gothic Medium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Medium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1" indent="2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Franklin Gothic Medium"/>
        <scheme val="minor"/>
      </font>
      <alignment horizontal="left" vertical="center" textRotation="0" wrapText="1" justifyLastLine="0" shrinkToFit="0" readingOrder="0"/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1" defaultTableStyle="Balance sheet table" defaultPivotStyle="PivotStyleLight1">
    <tableStyle name="Balance sheet table" pivot="0" count="2">
      <tableStyleElement type="wholeTable" dxfId="29"/>
      <tableStyleElement type="totalRow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'BALANCE SHEET'!$B$34</c:f>
              <c:strCache>
                <c:ptCount val="1"/>
                <c:pt idx="0">
                  <c:v>TOTAL ASSETS</c:v>
                </c:pt>
              </c:strCache>
            </c:strRef>
          </c:tx>
          <c:spPr>
            <a:pattFill prst="dkVert">
              <a:fgClr>
                <a:schemeClr val="accent1"/>
              </a:fgClr>
              <a:bgClr>
                <a:schemeClr val="bg1"/>
              </a:bgClr>
            </a:pattFill>
            <a:ln w="25400" cap="flat" cmpd="sng" algn="ctr">
              <a:noFill/>
              <a:miter lim="800000"/>
            </a:ln>
            <a:effectLst/>
          </c:spPr>
          <c:invertIfNegative val="0"/>
          <c:val>
            <c:numRef>
              <c:f>'BALANCE SHEET'!$C$34</c:f>
              <c:numCache>
                <c:formatCode>"$"#,##0.00_);[Red]\("$"#,##0.00\)</c:formatCode>
                <c:ptCount val="1"/>
                <c:pt idx="0">
                  <c:v>23216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48"/>
        <c:axId val="104566144"/>
        <c:axId val="104572032"/>
      </c:barChart>
      <c:catAx>
        <c:axId val="104566144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2032"/>
        <c:crosses val="autoZero"/>
        <c:auto val="1"/>
        <c:lblAlgn val="ctr"/>
        <c:lblOffset val="100"/>
        <c:noMultiLvlLbl val="0"/>
      </c:catAx>
      <c:valAx>
        <c:axId val="104572032"/>
        <c:scaling>
          <c:orientation val="minMax"/>
        </c:scaling>
        <c:delete val="0"/>
        <c:axPos val="b"/>
        <c:numFmt formatCode="#,&quot;k&quot;;#,&quot;k&quot;;;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'BALANCE SHEET'!$E$29</c:f>
              <c:strCache>
                <c:ptCount val="1"/>
                <c:pt idx="0">
                  <c:v>TOTAL LIABILITIES</c:v>
                </c:pt>
              </c:strCache>
            </c:strRef>
          </c:tx>
          <c:spPr>
            <a:pattFill prst="dkVert">
              <a:fgClr>
                <a:schemeClr val="accent2"/>
              </a:fgClr>
              <a:bgClr>
                <a:schemeClr val="bg1"/>
              </a:bgClr>
            </a:pattFill>
            <a:ln w="25400" cap="flat" cmpd="sng" algn="ctr">
              <a:noFill/>
              <a:miter lim="800000"/>
            </a:ln>
            <a:effectLst/>
          </c:spPr>
          <c:invertIfNegative val="0"/>
          <c:val>
            <c:numRef>
              <c:f>'BALANCE SHEET'!$F$29</c:f>
              <c:numCache>
                <c:formatCode>"$"#,##0.00_);[Red]\("$"#,##0.00\)</c:formatCode>
                <c:ptCount val="1"/>
                <c:pt idx="0">
                  <c:v>5952</c:v>
                </c:pt>
              </c:numCache>
            </c:numRef>
          </c:val>
        </c:ser>
        <c:ser>
          <c:idx val="1"/>
          <c:order val="1"/>
          <c:tx>
            <c:strRef>
              <c:f>'BALANCE SHEET'!$B$34</c:f>
              <c:strCache>
                <c:ptCount val="1"/>
                <c:pt idx="0">
                  <c:v>TOTAL ASSETS</c:v>
                </c:pt>
              </c:strCache>
            </c:strRef>
          </c:tx>
          <c:spPr>
            <a:noFill/>
            <a:ln w="25400" cap="flat" cmpd="sng" algn="ctr">
              <a:noFill/>
              <a:miter lim="800000"/>
            </a:ln>
            <a:effectLst/>
          </c:spPr>
          <c:invertIfNegative val="0"/>
          <c:val>
            <c:numRef>
              <c:f>'BALANCE SHEET'!$C$34</c:f>
              <c:numCache>
                <c:formatCode>"$"#,##0.00_);[Red]\("$"#,##0.00\)</c:formatCode>
                <c:ptCount val="1"/>
                <c:pt idx="0">
                  <c:v>23216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4810752"/>
        <c:axId val="104845312"/>
      </c:barChart>
      <c:catAx>
        <c:axId val="104810752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5312"/>
        <c:crosses val="autoZero"/>
        <c:auto val="1"/>
        <c:lblAlgn val="ctr"/>
        <c:lblOffset val="100"/>
        <c:noMultiLvlLbl val="0"/>
      </c:catAx>
      <c:valAx>
        <c:axId val="104845312"/>
        <c:scaling>
          <c:orientation val="minMax"/>
        </c:scaling>
        <c:delete val="0"/>
        <c:axPos val="b"/>
        <c:numFmt formatCode="#,&quot;k&quot;;#,&quot;k&quot;;;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7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3" name="Total Assets" descr="Bar chart showing current plus other assets." title="Total Assets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5</xdr:col>
      <xdr:colOff>1895475</xdr:colOff>
      <xdr:row>11</xdr:row>
      <xdr:rowOff>0</xdr:rowOff>
    </xdr:to>
    <xdr:graphicFrame macro="">
      <xdr:nvGraphicFramePr>
        <xdr:cNvPr id="4" name="Total Liabilities" descr="Bar chart showing current plus other liabilities." title="Total Liabilities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CurrentAssets" displayName="tblCurrentAssets" ref="B15:C22" totalsRowCount="1" headerRowDxfId="27" dataDxfId="26" totalsRowDxfId="25">
  <autoFilter ref="B15:C21">
    <filterColumn colId="0" hiddenButton="1"/>
    <filterColumn colId="1" hiddenButton="1"/>
  </autoFilter>
  <tableColumns count="2">
    <tableColumn id="1" name="CURRENT ASSETS" totalsRowLabel="Total current assets" dataDxfId="24" totalsRowDxfId="23"/>
    <tableColumn id="2" name="  " totalsRowFunction="sum" dataDxfId="22" totalsRowDxfId="21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Current Assetes" altTextSummary="Values of current asset and investments."/>
    </ext>
  </extLst>
</table>
</file>

<file path=xl/tables/table2.xml><?xml version="1.0" encoding="utf-8"?>
<table xmlns="http://schemas.openxmlformats.org/spreadsheetml/2006/main" id="2" name="tblOtherAssets" displayName="tblOtherAssets" ref="B24:C32" totalsRowCount="1" headerRowDxfId="20" dataDxfId="19" totalsRowDxfId="18">
  <autoFilter ref="B24:C31">
    <filterColumn colId="0" hiddenButton="1"/>
    <filterColumn colId="1" hiddenButton="1"/>
  </autoFilter>
  <tableColumns count="2">
    <tableColumn id="1" name="OTHER ASSETS" totalsRowLabel="Total other assets" dataDxfId="17" totalsRowDxfId="16"/>
    <tableColumn id="2" name=" " totalsRowFunction="sum" dataDxfId="15" totalsRowDxfId="14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her Assets" altTextSummary="Values of other asset and investments."/>
    </ext>
  </extLst>
</table>
</file>

<file path=xl/tables/table3.xml><?xml version="1.0" encoding="utf-8"?>
<table xmlns="http://schemas.openxmlformats.org/spreadsheetml/2006/main" id="3" name="tblCurrentLiabilities" displayName="tblCurrentLiabilities" ref="E15:F20" totalsRowCount="1" headerRowDxfId="13" dataDxfId="12" totalsRowDxfId="11">
  <autoFilter ref="E15:F19">
    <filterColumn colId="0" hiddenButton="1"/>
    <filterColumn colId="1" hiddenButton="1"/>
  </autoFilter>
  <tableColumns count="2">
    <tableColumn id="1" name="CURRENT LIABILITIES" totalsRowLabel="TOTAL CURRENT LIABILITIES" dataDxfId="10" totalsRowDxfId="9"/>
    <tableColumn id="2" name="  " totalsRowFunction="sum" dataDxfId="8" totalsRowDxfId="7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Current Liabilities" altTextSummary="Values of current liabilities and debt."/>
    </ext>
  </extLst>
</table>
</file>

<file path=xl/tables/table4.xml><?xml version="1.0" encoding="utf-8"?>
<table xmlns="http://schemas.openxmlformats.org/spreadsheetml/2006/main" id="4" name="tblOtherLiabilities" displayName="tblOtherLiabilities" ref="E22:F27" totalsRowCount="1" headerRowDxfId="6" dataDxfId="5" totalsRowDxfId="4">
  <autoFilter ref="E22:F26">
    <filterColumn colId="0" hiddenButton="1"/>
    <filterColumn colId="1" hiddenButton="1"/>
  </autoFilter>
  <tableColumns count="2">
    <tableColumn id="1" name="OTHER LIABILITIES" totalsRowLabel="TOTAL OTHER LIABILITIES" dataDxfId="3" totalsRowDxfId="2"/>
    <tableColumn id="2" name=" " totalsRowFunction="sum" dataDxfId="1" totalsRowDxfId="0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her Liabilities" altTextSummary="Values of other liabilities and debt."/>
    </ext>
  </extLst>
</table>
</file>

<file path=xl/theme/theme1.xml><?xml version="1.0" encoding="utf-8"?>
<a:theme xmlns:a="http://schemas.openxmlformats.org/drawingml/2006/main" name="Office Theme">
  <a:themeElements>
    <a:clrScheme name="Balance shee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D95226"/>
      </a:accent1>
      <a:accent2>
        <a:srgbClr val="DDB300"/>
      </a:accent2>
      <a:accent3>
        <a:srgbClr val="009B7A"/>
      </a:accent3>
      <a:accent4>
        <a:srgbClr val="80AF17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alance shee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F35"/>
  <sheetViews>
    <sheetView showGridLines="0" tabSelected="1" zoomScale="90" zoomScaleNormal="90" workbookViewId="0"/>
  </sheetViews>
  <sheetFormatPr defaultRowHeight="21" customHeight="1" x14ac:dyDescent="0.25"/>
  <cols>
    <col min="1" max="1" width="1.5" style="1" customWidth="1"/>
    <col min="2" max="2" width="41.5" style="1" customWidth="1"/>
    <col min="3" max="3" width="25" style="1" customWidth="1"/>
    <col min="4" max="4" width="3.25" style="4" customWidth="1"/>
    <col min="5" max="5" width="41.5" style="1" customWidth="1"/>
    <col min="6" max="6" width="25" style="1" customWidth="1"/>
    <col min="7" max="16384" width="9" style="1"/>
  </cols>
  <sheetData>
    <row r="1" spans="1:6" ht="12.75" customHeight="1" x14ac:dyDescent="0.25">
      <c r="A1" s="41"/>
      <c r="D1" s="1"/>
    </row>
    <row r="2" spans="1:6" ht="64.5" thickBot="1" x14ac:dyDescent="1.1000000000000001">
      <c r="A2"/>
      <c r="B2" s="25" t="s">
        <v>23</v>
      </c>
      <c r="C2" s="25"/>
      <c r="D2" s="25"/>
      <c r="E2" s="25"/>
      <c r="F2" s="25"/>
    </row>
    <row r="3" spans="1:6" ht="21" customHeight="1" thickTop="1" x14ac:dyDescent="0.25">
      <c r="A3"/>
      <c r="B3" s="19" t="s">
        <v>25</v>
      </c>
      <c r="C3" s="18"/>
      <c r="D3" s="18"/>
      <c r="E3" s="18"/>
      <c r="F3" s="15" t="s">
        <v>24</v>
      </c>
    </row>
    <row r="4" spans="1:6" ht="21" customHeight="1" thickBot="1" x14ac:dyDescent="0.35">
      <c r="B4" s="2"/>
      <c r="C4" s="3"/>
      <c r="E4" s="2"/>
      <c r="F4" s="5"/>
    </row>
    <row r="5" spans="1:6" s="7" customFormat="1" ht="30" x14ac:dyDescent="0.25">
      <c r="B5" s="20" t="s">
        <v>26</v>
      </c>
      <c r="C5" s="21">
        <f>C22/F20</f>
        <v>3.3803797468354428</v>
      </c>
      <c r="D5" s="6"/>
      <c r="E5" s="20" t="s">
        <v>28</v>
      </c>
      <c r="F5" s="21">
        <f>C16/F20</f>
        <v>0.23607594936708862</v>
      </c>
    </row>
    <row r="6" spans="1:6" s="7" customFormat="1" ht="30.75" thickBot="1" x14ac:dyDescent="0.3">
      <c r="B6" s="22" t="s">
        <v>27</v>
      </c>
      <c r="C6" s="23">
        <f>(C22-C19)/F20</f>
        <v>2.910126582278481</v>
      </c>
      <c r="D6" s="6"/>
      <c r="E6" s="22" t="s">
        <v>29</v>
      </c>
      <c r="F6" s="24">
        <f>C22-F20</f>
        <v>3761</v>
      </c>
    </row>
    <row r="7" spans="1:6" ht="21" customHeight="1" x14ac:dyDescent="0.25">
      <c r="B7" s="8"/>
      <c r="C7" s="9"/>
      <c r="D7" s="10"/>
      <c r="E7" s="8"/>
      <c r="F7" s="10"/>
    </row>
    <row r="8" spans="1:6" ht="21" customHeight="1" x14ac:dyDescent="0.25">
      <c r="B8" s="8"/>
      <c r="C8" s="9"/>
      <c r="D8" s="10"/>
      <c r="E8" s="8"/>
      <c r="F8" s="10"/>
    </row>
    <row r="9" spans="1:6" ht="21" customHeight="1" x14ac:dyDescent="0.25">
      <c r="B9" s="8"/>
      <c r="C9" s="9"/>
      <c r="D9" s="10"/>
      <c r="E9" s="8"/>
      <c r="F9" s="10"/>
    </row>
    <row r="10" spans="1:6" ht="21" customHeight="1" x14ac:dyDescent="0.25">
      <c r="B10" s="8"/>
      <c r="C10" s="9"/>
      <c r="D10" s="10"/>
      <c r="E10" s="8"/>
      <c r="F10" s="10"/>
    </row>
    <row r="11" spans="1:6" ht="21" customHeight="1" x14ac:dyDescent="0.25">
      <c r="B11" s="8"/>
      <c r="C11" s="9"/>
      <c r="D11" s="10"/>
      <c r="E11" s="8"/>
      <c r="F11" s="10"/>
    </row>
    <row r="12" spans="1:6" ht="21" customHeight="1" x14ac:dyDescent="0.25">
      <c r="B12" s="8"/>
      <c r="C12" s="9"/>
      <c r="D12" s="10"/>
      <c r="E12" s="8"/>
      <c r="F12" s="10"/>
    </row>
    <row r="13" spans="1:6" s="12" customFormat="1" ht="27.75" thickBot="1" x14ac:dyDescent="0.5">
      <c r="B13" s="26" t="s">
        <v>30</v>
      </c>
      <c r="C13" s="26"/>
      <c r="D13" s="11"/>
      <c r="E13" s="27" t="s">
        <v>31</v>
      </c>
      <c r="F13" s="27"/>
    </row>
    <row r="14" spans="1:6" s="12" customFormat="1" ht="21" customHeight="1" thickTop="1" x14ac:dyDescent="0.3">
      <c r="B14" s="16"/>
      <c r="C14" s="16"/>
      <c r="D14" s="11"/>
      <c r="E14" s="17"/>
      <c r="F14" s="17"/>
    </row>
    <row r="15" spans="1:6" ht="21" customHeight="1" x14ac:dyDescent="0.25">
      <c r="B15" s="36" t="s">
        <v>34</v>
      </c>
      <c r="C15" s="37" t="s">
        <v>0</v>
      </c>
      <c r="D15" s="13"/>
      <c r="E15" s="36" t="s">
        <v>36</v>
      </c>
      <c r="F15" s="38" t="s">
        <v>0</v>
      </c>
    </row>
    <row r="16" spans="1:6" ht="21" customHeight="1" x14ac:dyDescent="0.25">
      <c r="B16" s="30" t="s">
        <v>1</v>
      </c>
      <c r="C16" s="33">
        <v>373</v>
      </c>
      <c r="D16" s="10"/>
      <c r="E16" s="30" t="s">
        <v>11</v>
      </c>
      <c r="F16" s="31">
        <v>38</v>
      </c>
    </row>
    <row r="17" spans="2:6" ht="21" customHeight="1" x14ac:dyDescent="0.25">
      <c r="B17" s="30" t="s">
        <v>2</v>
      </c>
      <c r="C17" s="33">
        <v>1517</v>
      </c>
      <c r="D17" s="10"/>
      <c r="E17" s="30" t="s">
        <v>12</v>
      </c>
      <c r="F17" s="31">
        <v>1205</v>
      </c>
    </row>
    <row r="18" spans="2:6" ht="21" customHeight="1" x14ac:dyDescent="0.25">
      <c r="B18" s="30" t="s">
        <v>17</v>
      </c>
      <c r="C18" s="33">
        <v>1918</v>
      </c>
      <c r="D18" s="10"/>
      <c r="E18" s="30" t="s">
        <v>13</v>
      </c>
      <c r="F18" s="31">
        <v>327</v>
      </c>
    </row>
    <row r="19" spans="2:6" ht="21" customHeight="1" x14ac:dyDescent="0.25">
      <c r="B19" s="30" t="s">
        <v>3</v>
      </c>
      <c r="C19" s="33">
        <v>743</v>
      </c>
      <c r="D19" s="10"/>
      <c r="E19" s="30" t="s">
        <v>19</v>
      </c>
      <c r="F19" s="31">
        <v>10</v>
      </c>
    </row>
    <row r="20" spans="2:6" ht="21" customHeight="1" x14ac:dyDescent="0.25">
      <c r="B20" s="30" t="s">
        <v>4</v>
      </c>
      <c r="C20" s="33">
        <v>445</v>
      </c>
      <c r="D20" s="10"/>
      <c r="E20" s="30" t="s">
        <v>38</v>
      </c>
      <c r="F20" s="31">
        <f>SUBTOTAL(109,tblCurrentLiabilities[  ])</f>
        <v>1580</v>
      </c>
    </row>
    <row r="21" spans="2:6" s="7" customFormat="1" ht="21" customHeight="1" x14ac:dyDescent="0.25">
      <c r="B21" s="30" t="s">
        <v>5</v>
      </c>
      <c r="C21" s="33">
        <v>345</v>
      </c>
      <c r="D21" s="13"/>
      <c r="E21" s="43"/>
      <c r="F21" s="43"/>
    </row>
    <row r="22" spans="2:6" s="7" customFormat="1" ht="21" customHeight="1" x14ac:dyDescent="0.25">
      <c r="B22" s="30" t="s">
        <v>6</v>
      </c>
      <c r="C22" s="33">
        <f>SUBTOTAL(109,tblCurrentAssets[  ])</f>
        <v>5341</v>
      </c>
      <c r="D22" s="13"/>
      <c r="E22" s="39" t="s">
        <v>37</v>
      </c>
      <c r="F22" s="40" t="s">
        <v>22</v>
      </c>
    </row>
    <row r="23" spans="2:6" ht="21" customHeight="1" x14ac:dyDescent="0.25">
      <c r="B23" s="42"/>
      <c r="C23" s="42"/>
      <c r="D23" s="10"/>
      <c r="E23" s="30" t="s">
        <v>14</v>
      </c>
      <c r="F23" s="31">
        <v>2345</v>
      </c>
    </row>
    <row r="24" spans="2:6" ht="21" customHeight="1" x14ac:dyDescent="0.25">
      <c r="B24" s="36" t="s">
        <v>35</v>
      </c>
      <c r="C24" s="38" t="s">
        <v>22</v>
      </c>
      <c r="D24" s="13"/>
      <c r="E24" s="30" t="s">
        <v>15</v>
      </c>
      <c r="F24" s="31">
        <v>1211</v>
      </c>
    </row>
    <row r="25" spans="2:6" ht="21" customHeight="1" x14ac:dyDescent="0.25">
      <c r="B25" s="30" t="s">
        <v>20</v>
      </c>
      <c r="C25" s="31">
        <v>10963</v>
      </c>
      <c r="D25" s="10"/>
      <c r="E25" s="30" t="s">
        <v>4</v>
      </c>
      <c r="F25" s="31">
        <v>485</v>
      </c>
    </row>
    <row r="26" spans="2:6" ht="21" customHeight="1" x14ac:dyDescent="0.25">
      <c r="B26" s="30" t="s">
        <v>7</v>
      </c>
      <c r="C26" s="32">
        <v>-3098</v>
      </c>
      <c r="D26" s="10"/>
      <c r="E26" s="30" t="s">
        <v>16</v>
      </c>
      <c r="F26" s="31">
        <v>331</v>
      </c>
    </row>
    <row r="27" spans="2:6" ht="21" customHeight="1" x14ac:dyDescent="0.25">
      <c r="B27" s="30" t="s">
        <v>21</v>
      </c>
      <c r="C27" s="31">
        <v>6495</v>
      </c>
      <c r="D27" s="10"/>
      <c r="E27" s="30" t="s">
        <v>39</v>
      </c>
      <c r="F27" s="31">
        <f>SUBTOTAL(109,tblOtherLiabilities[[ ]])</f>
        <v>4372</v>
      </c>
    </row>
    <row r="28" spans="2:6" ht="21" customHeight="1" x14ac:dyDescent="0.25">
      <c r="B28" s="30" t="s">
        <v>8</v>
      </c>
      <c r="C28" s="31">
        <v>472</v>
      </c>
      <c r="D28" s="10"/>
      <c r="E28" s="42"/>
      <c r="F28" s="42"/>
    </row>
    <row r="29" spans="2:6" ht="21" customHeight="1" thickBot="1" x14ac:dyDescent="0.3">
      <c r="B29" s="30" t="s">
        <v>9</v>
      </c>
      <c r="C29" s="31">
        <v>1972</v>
      </c>
      <c r="D29" s="10"/>
      <c r="E29" s="28" t="s">
        <v>32</v>
      </c>
      <c r="F29" s="29">
        <f>tblCurrentLiabilities[#Totals]+tblOtherLiabilities[#Totals]</f>
        <v>5952</v>
      </c>
    </row>
    <row r="30" spans="2:6" ht="21" customHeight="1" thickTop="1" x14ac:dyDescent="0.25">
      <c r="B30" s="30" t="s">
        <v>4</v>
      </c>
      <c r="C30" s="31">
        <v>437</v>
      </c>
      <c r="D30" s="1"/>
    </row>
    <row r="31" spans="2:6" s="7" customFormat="1" ht="21" customHeight="1" x14ac:dyDescent="0.25">
      <c r="B31" s="30" t="s">
        <v>10</v>
      </c>
      <c r="C31" s="31">
        <v>634</v>
      </c>
    </row>
    <row r="32" spans="2:6" s="7" customFormat="1" ht="21" customHeight="1" x14ac:dyDescent="0.25">
      <c r="B32" s="30" t="s">
        <v>18</v>
      </c>
      <c r="C32" s="31">
        <f>SUBTOTAL(109,tblOtherAssets[[ ]])</f>
        <v>17875</v>
      </c>
    </row>
    <row r="33" spans="2:4" s="14" customFormat="1" ht="21" customHeight="1" x14ac:dyDescent="0.25">
      <c r="B33" s="42"/>
      <c r="C33" s="42"/>
    </row>
    <row r="34" spans="2:4" ht="21" customHeight="1" thickBot="1" x14ac:dyDescent="0.3">
      <c r="B34" s="34" t="s">
        <v>33</v>
      </c>
      <c r="C34" s="35">
        <f>tblCurrentAssets[#Totals]+tblOtherAssets[#Totals]</f>
        <v>23216</v>
      </c>
      <c r="D34" s="1"/>
    </row>
    <row r="35" spans="2:4" ht="21" customHeight="1" thickTop="1" x14ac:dyDescent="0.25"/>
  </sheetData>
  <mergeCells count="4">
    <mergeCell ref="B33:C33"/>
    <mergeCell ref="B23:C23"/>
    <mergeCell ref="E21:F21"/>
    <mergeCell ref="E28:F28"/>
  </mergeCells>
  <phoneticPr fontId="1" type="noConversion"/>
  <printOptions horizontalCentered="1"/>
  <pageMargins left="0.4" right="0.4" top="0.4" bottom="0.4" header="0.3" footer="0.3"/>
  <pageSetup scale="90" fitToHeight="0" orientation="landscape" r:id="rId1"/>
  <headerFooter differentFirst="1" alignWithMargins="0">
    <oddFooter>Page &amp;P of &amp;N</oddFooter>
  </headerFooter>
  <drawing r:id="rId2"/>
  <picture r:id="rId3"/>
  <tableParts count="4"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D103692-0AB9-440F-8037-8BCF7BF477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</vt:lpstr>
      <vt:lpstr>'BALANCE SHEET'!Print_Titles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Yeh</dc:creator>
  <cp:lastModifiedBy>Jim Yeh</cp:lastModifiedBy>
  <dcterms:created xsi:type="dcterms:W3CDTF">2014-09-23T11:30:12Z</dcterms:created>
  <dcterms:modified xsi:type="dcterms:W3CDTF">2014-09-23T11:37:59Z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TC038448709991</vt:lpwstr>
  </property>
</Properties>
</file>