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/>
  </bookViews>
  <sheets>
    <sheet name="formula-engineering" sheetId="10" r:id="rId1"/>
  </sheets>
  <definedNames>
    <definedName name="_xlnm._FilterDatabase" localSheetId="0" hidden="1">'formula-engineering'!$A$10:$C$31</definedName>
  </definedNames>
  <calcPr calcId="125725"/>
</workbook>
</file>

<file path=xl/calcChain.xml><?xml version="1.0" encoding="utf-8"?>
<calcChain xmlns="http://schemas.openxmlformats.org/spreadsheetml/2006/main">
  <c r="D5" i="10"/>
  <c r="D43"/>
  <c r="D77"/>
  <c r="D75"/>
  <c r="D73"/>
  <c r="D71"/>
  <c r="D69"/>
  <c r="D67"/>
  <c r="D65"/>
  <c r="D63"/>
  <c r="D61"/>
  <c r="D59"/>
  <c r="D57"/>
  <c r="D55"/>
  <c r="D53"/>
  <c r="D49"/>
  <c r="D51"/>
  <c r="D47"/>
  <c r="D45"/>
  <c r="D41"/>
  <c r="D39"/>
  <c r="D37"/>
  <c r="D35"/>
  <c r="D33"/>
  <c r="D31"/>
  <c r="D29"/>
  <c r="D27"/>
  <c r="D25"/>
  <c r="D23"/>
  <c r="D21"/>
  <c r="D19"/>
  <c r="D17"/>
  <c r="D15"/>
  <c r="D13"/>
  <c r="D11"/>
  <c r="D9"/>
  <c r="D7"/>
  <c r="D3"/>
  <c r="B77" l="1"/>
  <c r="B75"/>
  <c r="B73"/>
  <c r="B71"/>
  <c r="B69"/>
  <c r="B67"/>
  <c r="B65"/>
  <c r="B63"/>
  <c r="B61"/>
  <c r="B59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13"/>
  <c r="B11"/>
  <c r="B9"/>
  <c r="B7"/>
  <c r="B5"/>
  <c r="B3"/>
</calcChain>
</file>

<file path=xl/sharedStrings.xml><?xml version="1.0" encoding="utf-8"?>
<sst xmlns="http://schemas.openxmlformats.org/spreadsheetml/2006/main" count="65" uniqueCount="63">
  <si>
    <t>name-range formula</t>
  </si>
  <si>
    <t>formula result</t>
  </si>
  <si>
    <t>formula and parameters</t>
  </si>
  <si>
    <t>Engineering</t>
  </si>
  <si>
    <t>BESSELI</t>
  </si>
  <si>
    <t>BESSELJ</t>
  </si>
  <si>
    <t>BESSELK</t>
  </si>
  <si>
    <t>BESSELY</t>
  </si>
  <si>
    <t>BIN2DEC</t>
  </si>
  <si>
    <t>BIN2HEX</t>
  </si>
  <si>
    <t>BIN2OCT</t>
  </si>
  <si>
    <t>COMPLEX</t>
  </si>
  <si>
    <t>DEC2BIN</t>
  </si>
  <si>
    <t>DEC2HEX</t>
  </si>
  <si>
    <t>DEC2OCT</t>
  </si>
  <si>
    <t>DELTA</t>
  </si>
  <si>
    <t>ERF</t>
  </si>
  <si>
    <t>ERFC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</si>
  <si>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</si>
  <si>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</si>
  <si>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</si>
  <si>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</si>
  <si>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</si>
  <si>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</si>
  <si>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</si>
  <si>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</si>
  <si>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</si>
  <si>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</si>
  <si>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</si>
  <si>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</si>
  <si>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</si>
  <si>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</si>
  <si>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</si>
  <si>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</si>
  <si>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</si>
  <si>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IMSIN</t>
  </si>
  <si>
    <t>IMSQRT</t>
  </si>
  <si>
    <t>IMSUB</t>
  </si>
  <si>
    <t>IMSUM</t>
  </si>
  <si>
    <t>OCT2BIN</t>
  </si>
  <si>
    <t>OCT2DEC</t>
  </si>
  <si>
    <t>OCT2HEX</t>
  </si>
  <si>
    <t>00FB</t>
  </si>
  <si>
    <t>011</t>
  </si>
  <si>
    <t>3+4i</t>
  </si>
  <si>
    <t>0064</t>
  </si>
  <si>
    <t>072</t>
  </si>
  <si>
    <t>00001111</t>
  </si>
  <si>
    <t>017</t>
  </si>
  <si>
    <t>3-4i</t>
  </si>
  <si>
    <t>0.833730025131149-0.988897705762865i</t>
  </si>
  <si>
    <t>5+12i</t>
  </si>
  <si>
    <t>1.46869393991589+2.28735528717884i</t>
  </si>
  <si>
    <t>1.6094379124341+0.927295218001612i</t>
  </si>
  <si>
    <t>0.698970004336019+0.402719196273373i</t>
  </si>
  <si>
    <t>2.32192809506607+1.33780421255394i</t>
  </si>
  <si>
    <t>-46+9.00000000000001i</t>
  </si>
  <si>
    <t>27+11i</t>
  </si>
  <si>
    <t>3.85373803791938-27.0168132580039i</t>
  </si>
  <si>
    <t>1.09868411346781+0.455089860562227i</t>
  </si>
  <si>
    <t>8+i</t>
  </si>
  <si>
    <t>0040</t>
  </si>
  <si>
    <t>1001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</si>
</sst>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2" fontId="0" fillId="0" borderId="0" xfId="0" applyNumberFormat="1"/>
    <xf numFmtId="2" fontId="4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7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0000FF"/>
      <color rgb="FF3333FF"/>
      <color rgb="FF00FF00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topLeftCell="A55" workbookViewId="0">
      <selection activeCell="A73" sqref="A73"/>
    </sheetView>
  </sheetViews>
  <sheetFormatPr defaultRowHeight="15"/>
  <cols>
    <col min="1" max="1" width="19.42578125" bestFit="1" customWidth="1"/>
    <col min="2" max="3" width="36.570312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4" ht="18.75">
      <c r="A1" s="3" t="s">
        <v>3</v>
      </c>
      <c r="B1" s="1" t="s">
        <v>2</v>
      </c>
      <c r="C1" s="1" t="s">
        <v>1</v>
      </c>
    </row>
    <row r="2" spans="1:4" ht="25.5" customHeight="1"/>
    <row r="3" spans="1:4" ht="15.75">
      <c r="A3" s="1" t="s">
        <v>4</v>
      </c>
      <c r="B3" s="11">
        <f>BESSELI(1.5,1)</f>
        <v>0.98166642847516605</v>
      </c>
      <c r="C3" s="11">
        <v>0.98166642847516605</v>
      </c>
      <c r="D3" t="str">
        <f>IF(B3=C3,"T","WARN")</f>
        <v>T</v>
      </c>
    </row>
    <row r="4" spans="1:4" ht="15.75">
      <c r="A4" s="1"/>
      <c r="B4" s="10"/>
      <c r="C4" s="10"/>
    </row>
    <row r="5" spans="1:4" ht="15.75">
      <c r="A5" s="1" t="s">
        <v>5</v>
      </c>
      <c r="B5" s="11">
        <f>BESSELJ(1.9,2)</f>
        <v>0.3299258286697852</v>
      </c>
      <c r="C5" s="11">
        <v>0.3299258286697852</v>
      </c>
      <c r="D5" t="str">
        <f>IF(B5=C5,"T","WARN")</f>
        <v>T</v>
      </c>
    </row>
    <row r="6" spans="1:4" ht="15.75">
      <c r="A6" s="1"/>
      <c r="B6" s="10"/>
      <c r="C6" s="10"/>
    </row>
    <row r="7" spans="1:4" ht="15.75">
      <c r="A7" s="1" t="s">
        <v>6</v>
      </c>
      <c r="B7" s="11">
        <f>BESSELK(1.5,1)</f>
        <v>0.27738780363225868</v>
      </c>
      <c r="C7" s="11">
        <v>0.27738780363225868</v>
      </c>
      <c r="D7" t="str">
        <f>IF(B7=C7,"T","WARN")</f>
        <v>T</v>
      </c>
    </row>
    <row r="8" spans="1:4" ht="15.75">
      <c r="A8" s="1"/>
      <c r="B8" s="10"/>
      <c r="C8" s="10"/>
    </row>
    <row r="9" spans="1:4" ht="15.75">
      <c r="A9" s="1" t="s">
        <v>7</v>
      </c>
      <c r="B9" s="11">
        <f>BESSELY(2.5,1)</f>
        <v>0.14591813750831284</v>
      </c>
      <c r="C9" s="11">
        <v>0.14591813750831284</v>
      </c>
      <c r="D9" t="str">
        <f>IF(B9=C9,"T","WARN")</f>
        <v>T</v>
      </c>
    </row>
    <row r="10" spans="1:4" ht="15.75">
      <c r="A10" s="1"/>
      <c r="B10" s="10"/>
      <c r="C10" s="10"/>
    </row>
    <row r="11" spans="1:4" ht="15.75">
      <c r="A11" s="1" t="s">
        <v>8</v>
      </c>
      <c r="B11" s="5">
        <f>BIN2DEC(1100100)</f>
        <v>100</v>
      </c>
      <c r="C11" s="5">
        <v>100</v>
      </c>
      <c r="D11" t="str">
        <f>IF(B11=C11,"T","WARN")</f>
        <v>T</v>
      </c>
    </row>
    <row r="12" spans="1:4" ht="15.75">
      <c r="A12" s="1"/>
      <c r="B12" s="10"/>
      <c r="C12" s="10"/>
    </row>
    <row r="13" spans="1:4" ht="15.75">
      <c r="A13" s="1" t="s">
        <v>9</v>
      </c>
      <c r="B13" s="10" t="str">
        <f>BIN2HEX(11111011,4)</f>
        <v>00FB</v>
      </c>
      <c r="C13" s="10" t="s">
        <v>42</v>
      </c>
      <c r="D13" t="str">
        <f>IF(B13=C13,"T","WARN")</f>
        <v>T</v>
      </c>
    </row>
    <row r="14" spans="1:4" ht="15.75">
      <c r="A14" s="1"/>
      <c r="B14" s="10"/>
      <c r="C14" s="10"/>
    </row>
    <row r="15" spans="1:4" ht="15.75">
      <c r="A15" s="1" t="s">
        <v>10</v>
      </c>
      <c r="B15" s="10" t="str">
        <f>BIN2OCT(1001,3)</f>
        <v>011</v>
      </c>
      <c r="C15" s="13" t="s">
        <v>43</v>
      </c>
      <c r="D15" t="str">
        <f>IF(B15=C15,"T","WARN")</f>
        <v>T</v>
      </c>
    </row>
    <row r="16" spans="1:4" ht="15.75">
      <c r="A16" s="1"/>
      <c r="B16" s="10"/>
      <c r="C16" s="10"/>
    </row>
    <row r="17" spans="1:4" ht="15.75">
      <c r="A17" s="1" t="s">
        <v>11</v>
      </c>
      <c r="B17" s="9" t="str">
        <f>COMPLEX(3,4)</f>
        <v>3+4i</v>
      </c>
      <c r="C17" s="9" t="s">
        <v>44</v>
      </c>
      <c r="D17" t="str">
        <f>IF(B17=C17,"T","WARN")</f>
        <v>T</v>
      </c>
    </row>
    <row r="18" spans="1:4" ht="15.75">
      <c r="A18" s="1"/>
      <c r="B18" s="10"/>
      <c r="C18" s="10"/>
    </row>
    <row r="19" spans="1:4" ht="15.75">
      <c r="A19" s="1" t="s">
        <v>12</v>
      </c>
      <c r="B19" s="10" t="str">
        <f>DEC2BIN(9,4)</f>
        <v>1001</v>
      </c>
      <c r="C19" s="10" t="s">
        <v>62</v>
      </c>
      <c r="D19" t="str">
        <f>IF(B19=C19,"T","WARN")</f>
        <v>T</v>
      </c>
    </row>
    <row r="20" spans="1:4" ht="15.75">
      <c r="A20" s="1"/>
      <c r="B20" s="10"/>
      <c r="C20" s="10"/>
    </row>
    <row r="21" spans="1:4" ht="15.75">
      <c r="A21" s="1" t="s">
        <v>13</v>
      </c>
      <c r="B21" s="10" t="str">
        <f>DEC2HEX(100,4)</f>
        <v>0064</v>
      </c>
      <c r="C21" s="13" t="s">
        <v>45</v>
      </c>
      <c r="D21" t="str">
        <f>IF(B21=C21,"T","WARN")</f>
        <v>T</v>
      </c>
    </row>
    <row r="22" spans="1:4" ht="15.75">
      <c r="A22" s="1"/>
      <c r="B22" s="10"/>
      <c r="C22" s="10"/>
    </row>
    <row r="23" spans="1:4" ht="15.75">
      <c r="A23" s="1" t="s">
        <v>14</v>
      </c>
      <c r="B23" s="10" t="str">
        <f>DEC2OCT(58,3)</f>
        <v>072</v>
      </c>
      <c r="C23" s="13" t="s">
        <v>46</v>
      </c>
      <c r="D23" t="str">
        <f>IF(B23=C23,"T","WARN")</f>
        <v>T</v>
      </c>
    </row>
    <row r="24" spans="1:4" ht="15.75">
      <c r="A24" s="1"/>
      <c r="B24" s="10"/>
      <c r="C24" s="10"/>
    </row>
    <row r="25" spans="1:4" ht="15.75">
      <c r="A25" s="1" t="s">
        <v>15</v>
      </c>
      <c r="B25" s="5">
        <f>DELTA(5,4)</f>
        <v>0</v>
      </c>
      <c r="C25" s="10">
        <v>0</v>
      </c>
      <c r="D25" t="str">
        <f>IF(B25=C25,"T","WARN")</f>
        <v>T</v>
      </c>
    </row>
    <row r="26" spans="1:4" ht="15.75">
      <c r="A26" s="1"/>
      <c r="B26" s="10"/>
      <c r="C26" s="10"/>
    </row>
    <row r="27" spans="1:4" ht="15.75">
      <c r="A27" s="1" t="s">
        <v>16</v>
      </c>
      <c r="B27" s="12">
        <f>ERF(0.745)</f>
        <v>0.70792869314881979</v>
      </c>
      <c r="C27" s="11">
        <v>0.70792869314881979</v>
      </c>
      <c r="D27" t="str">
        <f>IF(B27=C27,"T","WARN")</f>
        <v>T</v>
      </c>
    </row>
    <row r="28" spans="1:4" ht="15.75">
      <c r="A28" s="1"/>
      <c r="B28" s="10"/>
      <c r="C28" s="10"/>
    </row>
    <row r="29" spans="1:4" ht="15.75">
      <c r="A29" s="1" t="s">
        <v>17</v>
      </c>
      <c r="B29" s="11">
        <f>ERFC(1)</f>
        <v>0.15729926482544476</v>
      </c>
      <c r="C29" s="11">
        <v>0.15729926482544476</v>
      </c>
      <c r="D29" t="str">
        <f>IF(B29=C29,"T","WARN")</f>
        <v>T</v>
      </c>
    </row>
    <row r="30" spans="1:4" ht="15.75">
      <c r="A30" s="1"/>
      <c r="B30" s="10"/>
      <c r="C30" s="10"/>
    </row>
    <row r="31" spans="1:4" ht="15.75">
      <c r="A31" s="1" t="s">
        <v>18</v>
      </c>
      <c r="B31" s="10">
        <f>GESTEP(5,4)</f>
        <v>1</v>
      </c>
      <c r="C31" s="10">
        <v>1</v>
      </c>
      <c r="D31" t="str">
        <f>IF(B31=C31,"T","WARN")</f>
        <v>T</v>
      </c>
    </row>
    <row r="32" spans="1:4" ht="15.75">
      <c r="A32" s="1"/>
      <c r="B32" s="10"/>
      <c r="C32" s="10"/>
    </row>
    <row r="33" spans="1:4" ht="15.75">
      <c r="A33" s="1" t="s">
        <v>19</v>
      </c>
      <c r="B33" s="10" t="str">
        <f>HEX2BIN("F",8)</f>
        <v>00001111</v>
      </c>
      <c r="C33" s="13" t="s">
        <v>47</v>
      </c>
      <c r="D33" t="str">
        <f>IF(B33=C33,"T","WARN")</f>
        <v>T</v>
      </c>
    </row>
    <row r="34" spans="1:4" ht="15.75">
      <c r="A34" s="1"/>
      <c r="B34" s="10"/>
      <c r="C34" s="10"/>
    </row>
    <row r="35" spans="1:4" ht="15.75">
      <c r="A35" s="1" t="s">
        <v>20</v>
      </c>
      <c r="B35" s="10">
        <f>HEX2DEC("A5")</f>
        <v>165</v>
      </c>
      <c r="C35" s="10">
        <v>165</v>
      </c>
      <c r="D35" t="str">
        <f>IF(B35=C35,"T","WARN")</f>
        <v>T</v>
      </c>
    </row>
    <row r="36" spans="1:4" ht="15.75">
      <c r="A36" s="1"/>
      <c r="B36" s="10"/>
      <c r="C36" s="10"/>
    </row>
    <row r="37" spans="1:4" ht="15.75">
      <c r="A37" s="1" t="s">
        <v>21</v>
      </c>
      <c r="B37" s="10" t="str">
        <f>HEX2OCT("F",3)</f>
        <v>017</v>
      </c>
      <c r="C37" s="13" t="s">
        <v>48</v>
      </c>
      <c r="D37" t="str">
        <f>IF(B37=C37,"T","WARN")</f>
        <v>T</v>
      </c>
    </row>
    <row r="38" spans="1:4" ht="15.75">
      <c r="A38" s="1"/>
      <c r="B38" s="10"/>
      <c r="C38" s="10"/>
    </row>
    <row r="39" spans="1:4" ht="15.75">
      <c r="A39" s="1" t="s">
        <v>22</v>
      </c>
      <c r="B39" s="10">
        <f>IMABS("5+12i")</f>
        <v>13</v>
      </c>
      <c r="C39" s="10">
        <v>13</v>
      </c>
      <c r="D39" t="str">
        <f>IF(B39=C39,"T","WARN")</f>
        <v>T</v>
      </c>
    </row>
    <row r="40" spans="1:4" ht="15.75">
      <c r="A40" s="1"/>
      <c r="B40" s="10"/>
      <c r="C40" s="10"/>
    </row>
    <row r="41" spans="1:4" ht="15.75">
      <c r="A41" s="1" t="s">
        <v>23</v>
      </c>
      <c r="B41" s="10">
        <f>IMAGINARY("3+4i")</f>
        <v>4</v>
      </c>
      <c r="C41" s="10">
        <v>4</v>
      </c>
      <c r="D41" t="str">
        <f>IF(B41=C41,"T","WARN")</f>
        <v>T</v>
      </c>
    </row>
    <row r="42" spans="1:4" ht="15.75">
      <c r="A42" s="1"/>
      <c r="B42" s="10"/>
      <c r="C42" s="10"/>
    </row>
    <row r="43" spans="1:4" ht="15.75">
      <c r="A43" s="1" t="s">
        <v>24</v>
      </c>
      <c r="B43" s="11">
        <f>IMARGUMENT("3+4i")</f>
        <v>0.92729521800161219</v>
      </c>
      <c r="C43" s="11">
        <v>0.92729521800161219</v>
      </c>
      <c r="D43" t="str">
        <f>IF(B43=C43,"T","WARN")</f>
        <v>T</v>
      </c>
    </row>
    <row r="44" spans="1:4" ht="15.75">
      <c r="A44" s="1"/>
      <c r="C44" s="10"/>
    </row>
    <row r="45" spans="1:4" ht="15.75">
      <c r="A45" s="1" t="s">
        <v>25</v>
      </c>
      <c r="B45" t="str">
        <f>IMCONJUGATE("3+4i")</f>
        <v>3-4i</v>
      </c>
      <c r="C45" s="10" t="s">
        <v>49</v>
      </c>
      <c r="D45" t="str">
        <f>IF(B45=C45,"T","WARN")</f>
        <v>T</v>
      </c>
    </row>
    <row r="46" spans="1:4" ht="15.75">
      <c r="A46" s="1"/>
      <c r="C46" s="10"/>
    </row>
    <row r="47" spans="1:4" ht="15.75">
      <c r="A47" s="1" t="s">
        <v>26</v>
      </c>
      <c r="B47" s="11" t="str">
        <f>IMCOS("1+i")</f>
        <v>0.833730025131149-0.988897705762865i</v>
      </c>
      <c r="C47" s="10" t="s">
        <v>50</v>
      </c>
      <c r="D47" t="str">
        <f>IF(B47=C47,"T","WARN")</f>
        <v>T</v>
      </c>
    </row>
    <row r="48" spans="1:4" ht="15.75">
      <c r="A48" s="1"/>
      <c r="C48" s="10"/>
    </row>
    <row r="49" spans="1:4" ht="15.75">
      <c r="A49" s="1" t="s">
        <v>27</v>
      </c>
      <c r="B49" t="str">
        <f>IMDIV("-238+240i","10+24i")</f>
        <v>5+12i</v>
      </c>
      <c r="C49" s="10" t="s">
        <v>51</v>
      </c>
      <c r="D49" t="str">
        <f>IF(B49=C49,"T","WARN")</f>
        <v>T</v>
      </c>
    </row>
    <row r="50" spans="1:4" ht="15.75">
      <c r="A50" s="1"/>
      <c r="B50" s="10"/>
      <c r="C50" s="10"/>
    </row>
    <row r="51" spans="1:4" ht="15.75">
      <c r="A51" s="1" t="s">
        <v>28</v>
      </c>
      <c r="B51" s="10" t="str">
        <f>IMEXP("1+i")</f>
        <v>1.46869393991589+2.28735528717884i</v>
      </c>
      <c r="C51" s="10" t="s">
        <v>52</v>
      </c>
      <c r="D51" t="str">
        <f>IF(B51=C51,"T","WARN")</f>
        <v>T</v>
      </c>
    </row>
    <row r="52" spans="1:4" ht="15.75">
      <c r="A52" s="1"/>
      <c r="B52" s="10"/>
      <c r="C52" s="10"/>
    </row>
    <row r="53" spans="1:4" ht="15.75">
      <c r="A53" s="1" t="s">
        <v>29</v>
      </c>
      <c r="B53" s="10" t="str">
        <f>IMLN("3+4i")</f>
        <v>1.6094379124341+0.927295218001612i</v>
      </c>
      <c r="C53" s="10" t="s">
        <v>53</v>
      </c>
      <c r="D53" t="str">
        <f>IF(B53=C53,"T","WARN")</f>
        <v>T</v>
      </c>
    </row>
    <row r="54" spans="1:4" ht="15.75">
      <c r="A54" s="1"/>
      <c r="B54" s="10"/>
      <c r="C54" s="10"/>
    </row>
    <row r="55" spans="1:4" ht="15.75">
      <c r="A55" s="1" t="s">
        <v>30</v>
      </c>
      <c r="B55" s="10" t="str">
        <f>IMLOG10("3+4i")</f>
        <v>0.698970004336019+0.402719196273373i</v>
      </c>
      <c r="C55" s="10" t="s">
        <v>54</v>
      </c>
      <c r="D55" t="str">
        <f>IF(B55=C55,"T","WARN")</f>
        <v>T</v>
      </c>
    </row>
    <row r="56" spans="1:4" ht="15.75">
      <c r="A56" s="1"/>
      <c r="B56" s="10"/>
      <c r="C56" s="10"/>
    </row>
    <row r="57" spans="1:4" ht="15.75">
      <c r="A57" s="1" t="s">
        <v>31</v>
      </c>
      <c r="B57" s="10" t="str">
        <f>IMLOG2("3+4i")</f>
        <v>2.32192809506607+1.33780421255394i</v>
      </c>
      <c r="C57" s="10" t="s">
        <v>55</v>
      </c>
      <c r="D57" t="str">
        <f>IF(B57=C57,"T","WARN")</f>
        <v>T</v>
      </c>
    </row>
    <row r="58" spans="1:4" ht="15.75">
      <c r="A58" s="1"/>
      <c r="B58" s="10"/>
      <c r="C58" s="10"/>
    </row>
    <row r="59" spans="1:4" ht="15.75">
      <c r="A59" s="1" t="s">
        <v>32</v>
      </c>
      <c r="B59" s="10" t="str">
        <f>IMPOWER("2+3i", 3)</f>
        <v>-46+9.00000000000001i</v>
      </c>
      <c r="C59" s="10" t="s">
        <v>56</v>
      </c>
      <c r="D59" t="str">
        <f>IF(B59=C59,"T","WARN")</f>
        <v>T</v>
      </c>
    </row>
    <row r="60" spans="1:4" ht="15.75">
      <c r="A60" s="1"/>
      <c r="B60" s="10"/>
      <c r="C60" s="10"/>
    </row>
    <row r="61" spans="1:4" ht="15.75">
      <c r="A61" s="1" t="s">
        <v>33</v>
      </c>
      <c r="B61" s="10" t="str">
        <f>IMPRODUCT("3+4i","5-3i")</f>
        <v>27+11i</v>
      </c>
      <c r="C61" s="10" t="s">
        <v>57</v>
      </c>
      <c r="D61" t="str">
        <f>IF(B61=C61,"T","WARN")</f>
        <v>T</v>
      </c>
    </row>
    <row r="62" spans="1:4" ht="15.75">
      <c r="A62" s="1"/>
      <c r="B62" s="10"/>
      <c r="C62" s="10"/>
    </row>
    <row r="63" spans="1:4" ht="15.75">
      <c r="A63" s="1" t="s">
        <v>34</v>
      </c>
      <c r="B63" s="10">
        <f>IMREAL("6-9i")</f>
        <v>6</v>
      </c>
      <c r="C63" s="10">
        <v>6</v>
      </c>
      <c r="D63" t="str">
        <f>IF(B63=C63,"T","WARN")</f>
        <v>T</v>
      </c>
    </row>
    <row r="64" spans="1:4" ht="15.75">
      <c r="A64" s="1"/>
      <c r="B64" s="10"/>
      <c r="C64" s="10"/>
    </row>
    <row r="65" spans="1:4" ht="15.75">
      <c r="A65" s="1" t="s">
        <v>35</v>
      </c>
      <c r="B65" s="10" t="str">
        <f>IMSIN("3+4i")</f>
        <v>3.85373803791938-27.0168132580039i</v>
      </c>
      <c r="C65" s="10" t="s">
        <v>58</v>
      </c>
      <c r="D65" t="str">
        <f>IF(B65=C65,"T","WARN")</f>
        <v>T</v>
      </c>
    </row>
    <row r="66" spans="1:4" ht="15.75">
      <c r="A66" s="1"/>
      <c r="B66" s="5"/>
      <c r="C66" s="10"/>
    </row>
    <row r="67" spans="1:4" ht="15.75">
      <c r="A67" s="1" t="s">
        <v>36</v>
      </c>
      <c r="B67" s="10" t="str">
        <f>IMSQRT("1+i")</f>
        <v>1.09868411346781+0.455089860562227i</v>
      </c>
      <c r="C67" s="10" t="s">
        <v>59</v>
      </c>
      <c r="D67" t="str">
        <f>IF(B67=C67,"T","WARN")</f>
        <v>T</v>
      </c>
    </row>
    <row r="68" spans="1:4" ht="15.75">
      <c r="A68" s="1"/>
      <c r="B68" s="5"/>
      <c r="C68" s="10"/>
    </row>
    <row r="69" spans="1:4" ht="15.75">
      <c r="A69" s="1" t="s">
        <v>37</v>
      </c>
      <c r="B69" s="10" t="str">
        <f>IMSUB("13+4i","5+3i")</f>
        <v>8+i</v>
      </c>
      <c r="C69" s="10" t="s">
        <v>60</v>
      </c>
      <c r="D69" t="str">
        <f>IF(B69=C69,"T","WARN")</f>
        <v>T</v>
      </c>
    </row>
    <row r="70" spans="1:4" ht="15.75">
      <c r="A70" s="1"/>
      <c r="B70" s="5"/>
      <c r="C70" s="10"/>
    </row>
    <row r="71" spans="1:4" ht="15.75">
      <c r="A71" s="1" t="s">
        <v>38</v>
      </c>
      <c r="B71" s="10" t="str">
        <f>IMSUM("3+4i","5-3i")</f>
        <v>8+i</v>
      </c>
      <c r="C71" s="10" t="s">
        <v>60</v>
      </c>
      <c r="D71" t="str">
        <f>IF(B71=C71,"T","WARN")</f>
        <v>T</v>
      </c>
    </row>
    <row r="72" spans="1:4" ht="15.75">
      <c r="A72" s="1"/>
      <c r="B72" s="5"/>
      <c r="C72" s="10"/>
    </row>
    <row r="73" spans="1:4" ht="15.75">
      <c r="A73" s="1" t="s">
        <v>39</v>
      </c>
      <c r="B73" s="10" t="str">
        <f>OCT2BIN(3, 3)</f>
        <v>011</v>
      </c>
      <c r="C73" s="13" t="s">
        <v>43</v>
      </c>
      <c r="D73" t="str">
        <f>IF(B73=C73,"T","WARN")</f>
        <v>T</v>
      </c>
    </row>
    <row r="74" spans="1:4" ht="15.75">
      <c r="A74" s="1"/>
      <c r="B74" s="5"/>
      <c r="C74" s="10"/>
    </row>
    <row r="75" spans="1:4" ht="15.75">
      <c r="A75" s="1" t="s">
        <v>40</v>
      </c>
      <c r="B75" s="10">
        <f>OCT2DEC(54)</f>
        <v>44</v>
      </c>
      <c r="C75" s="10">
        <v>44</v>
      </c>
      <c r="D75" t="str">
        <f>IF(B75=C75,"T","WARN")</f>
        <v>T</v>
      </c>
    </row>
    <row r="76" spans="1:4" ht="15.75">
      <c r="A76" s="1"/>
      <c r="B76" s="5"/>
      <c r="C76" s="10"/>
    </row>
    <row r="77" spans="1:4" ht="15.75">
      <c r="A77" s="1" t="s">
        <v>41</v>
      </c>
      <c r="B77" s="10" t="str">
        <f>OCT2HEX(100, 4)</f>
        <v>0040</v>
      </c>
      <c r="C77" s="13" t="s">
        <v>61</v>
      </c>
      <c r="D77" t="str">
        <f>IF(B77=C77,"T","WARN")</f>
        <v>T</v>
      </c>
    </row>
    <row r="78" spans="1:4" ht="15.75">
      <c r="A78" s="1"/>
      <c r="B78" s="10"/>
    </row>
    <row r="79" spans="1:4">
      <c r="B79" s="10"/>
    </row>
    <row r="80" spans="1:4" ht="15.75">
      <c r="A80" s="1"/>
      <c r="B80" s="10"/>
    </row>
    <row r="81" spans="1:2" ht="15.75">
      <c r="A81" s="1"/>
      <c r="B81" s="10"/>
    </row>
    <row r="82" spans="1:2" ht="15.75">
      <c r="A82" s="1"/>
      <c r="B82" s="10"/>
    </row>
    <row r="83" spans="1:2" ht="15.75">
      <c r="A83" s="1"/>
      <c r="B83" s="10"/>
    </row>
    <row r="84" spans="1:2" ht="15.75">
      <c r="A84" s="1"/>
    </row>
    <row r="85" spans="1:2" ht="15.75">
      <c r="A85" s="1"/>
    </row>
    <row r="86" spans="1:2" ht="15.75">
      <c r="A86" s="1"/>
    </row>
    <row r="87" spans="1:2" ht="15.75">
      <c r="A87" s="1"/>
    </row>
    <row r="88" spans="1:2" ht="15.75">
      <c r="A88" s="1"/>
    </row>
    <row r="89" spans="1:2" ht="15.75">
      <c r="A89" s="1"/>
    </row>
    <row r="90" spans="1:2" ht="15.75">
      <c r="A90" s="1"/>
    </row>
    <row r="91" spans="1:2" ht="15.75">
      <c r="A91" s="1"/>
    </row>
    <row r="95" spans="1:2" ht="15.75">
      <c r="A95" s="1"/>
    </row>
    <row r="96" spans="1:2" ht="15.75">
      <c r="A96" s="1"/>
    </row>
    <row r="97" spans="1:2" ht="15.75">
      <c r="A97" s="1"/>
    </row>
    <row r="98" spans="1:2" ht="15.75">
      <c r="A98" s="1"/>
    </row>
    <row r="99" spans="1:2" ht="15.75">
      <c r="A99" s="1"/>
      <c r="B99" s="4"/>
    </row>
    <row r="100" spans="1:2" ht="15.75">
      <c r="A100" s="1"/>
    </row>
    <row r="101" spans="1:2" ht="15.75">
      <c r="A101" s="1"/>
      <c r="B101" s="4"/>
    </row>
    <row r="102" spans="1:2" ht="15.75">
      <c r="A102" s="1"/>
    </row>
    <row r="103" spans="1:2" ht="15.75">
      <c r="A103" s="1"/>
      <c r="B103" s="4"/>
    </row>
    <row r="104" spans="1:2" ht="15.75">
      <c r="A104" s="1"/>
    </row>
    <row r="105" spans="1:2" ht="15.75">
      <c r="A105" s="1"/>
      <c r="B105" s="4"/>
    </row>
    <row r="106" spans="1:2" ht="15.75">
      <c r="A106" s="1"/>
    </row>
    <row r="107" spans="1:2" ht="15.75">
      <c r="A107" s="1"/>
      <c r="B107" s="6"/>
    </row>
    <row r="108" spans="1:2" ht="15.75">
      <c r="A108" s="1"/>
    </row>
    <row r="109" spans="1:2" ht="15.75">
      <c r="A109" s="1"/>
      <c r="B109" s="4"/>
    </row>
    <row r="110" spans="1:2" ht="15.75">
      <c r="A110" s="1"/>
    </row>
    <row r="111" spans="1:2" ht="15.75">
      <c r="A111" s="1"/>
      <c r="B111" s="4"/>
    </row>
    <row r="112" spans="1:2" ht="15.75">
      <c r="A112" s="1"/>
    </row>
    <row r="113" spans="1:2" ht="15.75">
      <c r="A113" s="1"/>
    </row>
    <row r="114" spans="1:2" ht="15.75">
      <c r="A114" s="1"/>
    </row>
    <row r="115" spans="1:2" ht="15.75">
      <c r="A115" s="1"/>
    </row>
    <row r="116" spans="1:2" ht="15.75">
      <c r="A116" s="1"/>
      <c r="B116" s="4"/>
    </row>
    <row r="117" spans="1:2" ht="15.75">
      <c r="A117" s="1"/>
    </row>
    <row r="118" spans="1:2" ht="15.75">
      <c r="A118" s="1"/>
      <c r="B118" s="8"/>
    </row>
    <row r="119" spans="1:2" ht="15.75">
      <c r="A119" s="1"/>
    </row>
    <row r="120" spans="1:2" ht="15.75">
      <c r="A120" s="1"/>
      <c r="B120" s="7"/>
    </row>
    <row r="121" spans="1:2" ht="15.75">
      <c r="A121" s="1"/>
    </row>
    <row r="122" spans="1:2" ht="15.75">
      <c r="A122" s="1"/>
    </row>
    <row r="123" spans="1:2" ht="15.75">
      <c r="A123" s="1"/>
    </row>
    <row r="124" spans="1:2" ht="15.75">
      <c r="A124" s="1"/>
      <c r="B124" s="4"/>
    </row>
    <row r="125" spans="1:2" ht="15.75">
      <c r="A125" s="1"/>
    </row>
    <row r="126" spans="1:2" ht="15.75">
      <c r="A126" s="1"/>
      <c r="B126" s="4"/>
    </row>
    <row r="127" spans="1:2" ht="15.75">
      <c r="A127" s="1"/>
    </row>
    <row r="128" spans="1:2" ht="15.75">
      <c r="A128" s="1"/>
    </row>
    <row r="129" spans="1:2" ht="15.75">
      <c r="A129" s="1"/>
    </row>
    <row r="130" spans="1:2" ht="15.75">
      <c r="A130" s="1"/>
    </row>
    <row r="131" spans="1:2" ht="15.75">
      <c r="A131" s="1"/>
    </row>
    <row r="132" spans="1:2" ht="15.75">
      <c r="A132" s="1"/>
      <c r="B132" s="6"/>
    </row>
    <row r="133" spans="1:2" ht="15.75">
      <c r="A133" s="1"/>
    </row>
    <row r="134" spans="1:2" ht="15.75">
      <c r="A134" s="1"/>
    </row>
    <row r="135" spans="1:2" ht="15.75">
      <c r="A135" s="1"/>
    </row>
    <row r="136" spans="1:2" ht="15.75">
      <c r="A136" s="1"/>
    </row>
    <row r="137" spans="1:2" ht="15.75">
      <c r="A137" s="1"/>
    </row>
    <row r="138" spans="1:2" ht="15.75">
      <c r="A138" s="1"/>
    </row>
    <row r="139" spans="1:2" ht="15.75">
      <c r="A139" s="1"/>
    </row>
    <row r="141" spans="1:2">
      <c r="B141" s="9"/>
    </row>
    <row r="143" spans="1:2">
      <c r="B143" s="6"/>
    </row>
    <row r="144" spans="1:2" ht="15.75">
      <c r="A144" s="1"/>
    </row>
    <row r="145" spans="1:2" ht="15.75">
      <c r="A145" s="1"/>
      <c r="B145" s="4"/>
    </row>
    <row r="146" spans="1:2" ht="15.75">
      <c r="A146" s="1"/>
    </row>
    <row r="147" spans="1:2" ht="15.75">
      <c r="A147" s="1"/>
      <c r="B147" s="8"/>
    </row>
    <row r="148" spans="1:2" ht="15.75">
      <c r="A148" s="1"/>
    </row>
    <row r="149" spans="1:2" ht="15.75">
      <c r="A149" s="1"/>
    </row>
    <row r="150" spans="1:2" ht="15.75">
      <c r="A150" s="1"/>
    </row>
    <row r="151" spans="1:2" ht="15.75">
      <c r="A151" s="1"/>
    </row>
    <row r="152" spans="1:2" ht="15.75">
      <c r="A152" s="1"/>
    </row>
    <row r="153" spans="1:2" ht="15.75">
      <c r="A153" s="1"/>
    </row>
    <row r="154" spans="1:2" ht="15.75">
      <c r="A154" s="1"/>
    </row>
    <row r="155" spans="1:2" ht="15.75">
      <c r="A155" s="1"/>
    </row>
    <row r="156" spans="1:2" ht="15.75">
      <c r="A156" s="1"/>
    </row>
    <row r="157" spans="1:2" ht="15.75">
      <c r="A157" s="1"/>
    </row>
    <row r="158" spans="1:2" ht="15.75">
      <c r="A158" s="1"/>
    </row>
    <row r="159" spans="1:2" ht="15.75">
      <c r="A159" s="1"/>
    </row>
    <row r="160" spans="1:2" ht="15.75">
      <c r="A160" s="1"/>
    </row>
    <row r="161" spans="1:1" ht="15.75">
      <c r="A161" s="1"/>
    </row>
    <row r="162" spans="1:1" ht="15.75">
      <c r="A162" s="1"/>
    </row>
    <row r="163" spans="1:1" ht="15.75">
      <c r="A163" s="1"/>
    </row>
    <row r="164" spans="1:1" ht="15.75">
      <c r="A164" s="1"/>
    </row>
    <row r="165" spans="1:1" ht="15.75">
      <c r="A165" s="1"/>
    </row>
    <row r="166" spans="1:1" ht="15.75">
      <c r="A166" s="1"/>
    </row>
    <row r="167" spans="1:1" ht="15.75">
      <c r="A167" s="1"/>
    </row>
    <row r="168" spans="1:1" ht="15.75">
      <c r="A168" s="1"/>
    </row>
    <row r="169" spans="1:1" ht="15.75">
      <c r="A169" s="1"/>
    </row>
    <row r="170" spans="1:1" ht="15.75">
      <c r="A170" s="1"/>
    </row>
    <row r="171" spans="1:1" ht="15.75">
      <c r="A171" s="1"/>
    </row>
    <row r="172" spans="1:1" ht="15.75">
      <c r="A172" s="1"/>
    </row>
    <row r="173" spans="1:1" ht="15.75">
      <c r="A173" s="1"/>
    </row>
    <row r="174" spans="1:1" ht="15.75">
      <c r="A174" s="1"/>
    </row>
    <row r="175" spans="1:1" ht="15.75">
      <c r="A175" s="1"/>
    </row>
    <row r="176" spans="1:1" ht="15.75">
      <c r="A176" s="1"/>
    </row>
    <row r="177" spans="1:2" ht="15.75">
      <c r="A177" s="1"/>
    </row>
    <row r="178" spans="1:2" ht="15.75">
      <c r="A178" s="1"/>
      <c r="B178" s="4"/>
    </row>
    <row r="179" spans="1:2" ht="15.75">
      <c r="A179" s="1"/>
    </row>
    <row r="180" spans="1:2" ht="15.75">
      <c r="A180" s="1"/>
    </row>
    <row r="181" spans="1:2" ht="15.75">
      <c r="A181" s="1"/>
      <c r="B181" s="4"/>
    </row>
    <row r="182" spans="1:2" ht="15.75">
      <c r="A182" s="1"/>
    </row>
    <row r="183" spans="1:2" ht="15.75">
      <c r="A183" s="1"/>
    </row>
    <row r="184" spans="1:2" ht="15.75">
      <c r="A184" s="1"/>
    </row>
    <row r="185" spans="1:2" ht="15.75">
      <c r="A185" s="1"/>
    </row>
    <row r="186" spans="1:2" ht="15.75">
      <c r="A186" s="1"/>
    </row>
    <row r="187" spans="1:2" ht="15.75">
      <c r="A187" s="1"/>
    </row>
    <row r="188" spans="1:2" ht="15.75">
      <c r="A188" s="1"/>
    </row>
    <row r="189" spans="1:2" ht="15.75">
      <c r="A189" s="1"/>
    </row>
    <row r="190" spans="1:2" ht="15.75">
      <c r="A190" s="1"/>
    </row>
    <row r="191" spans="1:2" ht="15.75">
      <c r="A191" s="1"/>
    </row>
    <row r="192" spans="1:2" ht="15.75">
      <c r="A192" s="1"/>
    </row>
    <row r="193" spans="1:2" ht="15.75">
      <c r="A193" s="1"/>
    </row>
    <row r="194" spans="1:2" ht="15.75">
      <c r="A194" s="1"/>
    </row>
    <row r="195" spans="1:2" ht="15.75">
      <c r="A195" s="1"/>
    </row>
    <row r="196" spans="1:2" ht="15.75">
      <c r="A196" s="1"/>
    </row>
    <row r="197" spans="1:2" ht="15.75">
      <c r="A197" s="1"/>
    </row>
    <row r="198" spans="1:2" ht="15.75">
      <c r="A198" s="1"/>
    </row>
    <row r="199" spans="1:2" ht="15.75">
      <c r="A199" s="1"/>
    </row>
    <row r="200" spans="1:2" ht="15.75">
      <c r="A200" s="1"/>
    </row>
    <row r="201" spans="1:2" ht="15.75">
      <c r="A201" s="1"/>
    </row>
    <row r="202" spans="1:2" ht="15.75">
      <c r="A202" s="1"/>
    </row>
    <row r="203" spans="1:2" ht="15.75">
      <c r="A203" s="1"/>
    </row>
    <row r="204" spans="1:2" ht="15.75">
      <c r="A204" s="1"/>
    </row>
    <row r="205" spans="1:2" ht="15.75">
      <c r="A205" s="1"/>
    </row>
    <row r="206" spans="1:2" ht="15.75">
      <c r="A206" s="1"/>
    </row>
    <row r="207" spans="1:2" ht="15.75">
      <c r="A207" s="1"/>
    </row>
    <row r="208" spans="1:2" ht="15.75">
      <c r="A208" s="1"/>
      <c r="B208" s="8"/>
    </row>
    <row r="209" spans="1:2" ht="15.75">
      <c r="A209" s="1"/>
    </row>
    <row r="210" spans="1:2" ht="15.75">
      <c r="A210" s="1"/>
      <c r="B210" s="8"/>
    </row>
    <row r="211" spans="1:2" ht="15.75">
      <c r="A211" s="1"/>
      <c r="B211" s="8"/>
    </row>
    <row r="212" spans="1:2" ht="15.75">
      <c r="A212" s="1"/>
      <c r="B212" s="4"/>
    </row>
    <row r="213" spans="1:2" ht="15.75">
      <c r="A213" s="1"/>
    </row>
    <row r="214" spans="1:2" ht="15.75">
      <c r="A214" s="1"/>
    </row>
    <row r="215" spans="1:2" ht="15.75">
      <c r="A215" s="1"/>
    </row>
    <row r="216" spans="1:2" ht="15.75">
      <c r="A216" s="1"/>
    </row>
    <row r="217" spans="1:2" ht="15.75">
      <c r="A217" s="1"/>
    </row>
    <row r="218" spans="1:2" ht="15.75">
      <c r="A218" s="1"/>
    </row>
    <row r="219" spans="1:2" ht="15.75">
      <c r="A219" s="1"/>
    </row>
    <row r="220" spans="1:2" ht="15.75">
      <c r="A220" s="1"/>
    </row>
    <row r="221" spans="1:2" ht="15.75">
      <c r="A221" s="1"/>
    </row>
    <row r="222" spans="1:2" ht="15.75">
      <c r="A222" s="1"/>
    </row>
    <row r="223" spans="1:2" ht="15.75">
      <c r="A223" s="1"/>
    </row>
    <row r="224" spans="1:2" ht="15.75">
      <c r="A224" s="1"/>
    </row>
    <row r="225" spans="1:1" ht="15.75">
      <c r="A225" s="1"/>
    </row>
    <row r="226" spans="1:1" ht="15.75">
      <c r="A226" s="1"/>
    </row>
    <row r="227" spans="1:1" ht="15.75">
      <c r="A227" s="1"/>
    </row>
    <row r="228" spans="1:1" ht="15.75">
      <c r="A228" s="1"/>
    </row>
    <row r="229" spans="1:1" ht="15.75">
      <c r="A229" s="1"/>
    </row>
    <row r="230" spans="1:1" ht="15.75">
      <c r="A230" s="1"/>
    </row>
    <row r="231" spans="1:1" ht="15.75">
      <c r="A231" s="1"/>
    </row>
    <row r="232" spans="1:1" ht="15.75">
      <c r="A232" s="1"/>
    </row>
    <row r="233" spans="1:1" ht="15.75">
      <c r="A233" s="1"/>
    </row>
    <row r="234" spans="1:1" ht="15.75">
      <c r="A234" s="1"/>
    </row>
    <row r="235" spans="1:1" ht="15.75">
      <c r="A235" s="1"/>
    </row>
    <row r="236" spans="1:1" ht="15.75">
      <c r="A236" s="1"/>
    </row>
    <row r="237" spans="1:1" ht="15.75">
      <c r="A237" s="1"/>
    </row>
    <row r="238" spans="1:1" ht="15.75">
      <c r="A238" s="1"/>
    </row>
    <row r="239" spans="1:1" ht="15.75">
      <c r="A239" s="1"/>
    </row>
    <row r="240" spans="1:1" ht="15.75">
      <c r="A240" s="1"/>
    </row>
    <row r="241" spans="1:1" ht="15.75">
      <c r="A241" s="1"/>
    </row>
    <row r="242" spans="1:1" ht="15.75">
      <c r="A242" s="1"/>
    </row>
    <row r="243" spans="1:1" ht="15.75">
      <c r="A243" s="1"/>
    </row>
    <row r="244" spans="1:1" ht="15.75">
      <c r="A244" s="1"/>
    </row>
    <row r="245" spans="1:1" ht="15.75">
      <c r="A245" s="1"/>
    </row>
    <row r="246" spans="1:1" ht="15.75">
      <c r="A246" s="1"/>
    </row>
    <row r="247" spans="1:1" ht="15.75">
      <c r="A247" s="1"/>
    </row>
    <row r="248" spans="1:1" ht="15.75">
      <c r="A248" s="1"/>
    </row>
    <row r="249" spans="1:1" ht="15.75">
      <c r="A249" s="1"/>
    </row>
    <row r="250" spans="1:1" ht="15.75">
      <c r="A250" s="1"/>
    </row>
    <row r="251" spans="1:1" ht="15.75">
      <c r="A251" s="1"/>
    </row>
    <row r="252" spans="1:1" ht="15.75">
      <c r="A252" s="1"/>
    </row>
    <row r="253" spans="1:1" ht="15.75">
      <c r="A253" s="1"/>
    </row>
    <row r="254" spans="1:1" ht="15.75">
      <c r="A254" s="1"/>
    </row>
    <row r="255" spans="1:1" ht="15.75">
      <c r="A255" s="1"/>
    </row>
    <row r="256" spans="1:1" ht="15.75">
      <c r="A256" s="1"/>
    </row>
    <row r="257" spans="1:1" ht="15.75">
      <c r="A257" s="1"/>
    </row>
    <row r="258" spans="1:1" ht="15.75">
      <c r="A258" s="1"/>
    </row>
    <row r="259" spans="1:1" ht="15.75">
      <c r="A259" s="1"/>
    </row>
    <row r="260" spans="1:1" ht="15.75">
      <c r="A260" s="1"/>
    </row>
    <row r="261" spans="1:1" ht="15.75">
      <c r="A261" s="1"/>
    </row>
    <row r="262" spans="1:1" ht="15.75">
      <c r="A262" s="1"/>
    </row>
    <row r="263" spans="1:1" ht="15.75">
      <c r="A263" s="1"/>
    </row>
    <row r="264" spans="1:1" ht="15.75">
      <c r="A264" s="1"/>
    </row>
    <row r="265" spans="1:1" ht="15.75">
      <c r="A265" s="1"/>
    </row>
    <row r="266" spans="1:1" ht="15.75">
      <c r="A266" s="1"/>
    </row>
    <row r="267" spans="1:1" ht="15.75">
      <c r="A267" s="1"/>
    </row>
    <row r="268" spans="1:1" ht="15.75">
      <c r="A268" s="1"/>
    </row>
    <row r="269" spans="1:1" ht="15.75">
      <c r="A269" s="1"/>
    </row>
    <row r="270" spans="1:1" ht="15.75">
      <c r="A270" s="1"/>
    </row>
    <row r="272" spans="1:1" ht="15.75">
      <c r="A272" s="1"/>
    </row>
    <row r="501" spans="1:1">
      <c r="A501" s="2" t="s">
        <v>0</v>
      </c>
    </row>
  </sheetData>
  <sortState ref="D3:D42">
    <sortCondition ref="D3"/>
  </sortState>
  <conditionalFormatting sqref="D3 D5 D7 D9 D11">
    <cfRule type="cellIs" dxfId="6" priority="7" operator="equal">
      <formula>"WARN"</formula>
    </cfRule>
  </conditionalFormatting>
  <conditionalFormatting sqref="D13 D15 D17 D19 D21 D23 D25 D27 D29">
    <cfRule type="cellIs" dxfId="5" priority="6" operator="equal">
      <formula>"WARN"</formula>
    </cfRule>
  </conditionalFormatting>
  <conditionalFormatting sqref="D31 D33 D35 D37 D39 D41 D43">
    <cfRule type="cellIs" dxfId="4" priority="5" operator="equal">
      <formula>"WARN"</formula>
    </cfRule>
  </conditionalFormatting>
  <conditionalFormatting sqref="D45">
    <cfRule type="cellIs" dxfId="3" priority="4" operator="equal">
      <formula>"WARN"</formula>
    </cfRule>
  </conditionalFormatting>
  <conditionalFormatting sqref="D47 D51 D49 D53 D55 D57">
    <cfRule type="cellIs" dxfId="2" priority="3" operator="equal">
      <formula>"WARN"</formula>
    </cfRule>
  </conditionalFormatting>
  <conditionalFormatting sqref="D47 D51 D49 D53 D55 D57 D59 D61 D63 D65 D67">
    <cfRule type="cellIs" dxfId="1" priority="2" operator="equal">
      <formula>"WARN"</formula>
    </cfRule>
  </conditionalFormatting>
  <conditionalFormatting sqref="D47 D51 D49 D53 D55 D57 D59 D61 D63 D65 D67 D69 D71 D73 D75 D77">
    <cfRule type="cellIs" dxfId="0" priority="1" operator="equal">
      <formula>"WARN"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formula-engineering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2013-05-16T02:01:10Z</dcterms:modified>
</cp:coreProperties>
</file>