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 new\Data Analysis Course Projects\Excel Projects\"/>
    </mc:Choice>
  </mc:AlternateContent>
  <xr:revisionPtr revIDLastSave="0" documentId="13_ncr:1_{796919A4-F120-4C9C-AC1F-B910891FFDC7}" xr6:coauthVersionLast="47" xr6:coauthVersionMax="47" xr10:uidLastSave="{00000000-0000-0000-0000-000000000000}"/>
  <bookViews>
    <workbookView xWindow="-120" yWindow="-120" windowWidth="20730" windowHeight="11160" xr2:uid="{69CD1F27-0265-48B1-8A13-08490CFDE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1" l="1"/>
  <c r="AD27" i="1"/>
  <c r="AD26" i="1"/>
  <c r="AD25" i="1"/>
  <c r="AD13" i="1"/>
  <c r="AD7" i="1"/>
  <c r="AD5" i="1"/>
  <c r="AD6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X4" i="1"/>
  <c r="Z3" i="1"/>
  <c r="AA3" i="1" s="1"/>
  <c r="AB3" i="1" s="1"/>
  <c r="Y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U3" i="1"/>
  <c r="V3" i="1" s="1"/>
  <c r="W3" i="1" s="1"/>
  <c r="T3" i="1"/>
  <c r="Q4" i="1"/>
  <c r="P4" i="1"/>
  <c r="O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P3" i="1"/>
  <c r="Q3" i="1" s="1"/>
  <c r="R3" i="1" s="1"/>
  <c r="O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K3" i="1" s="1"/>
  <c r="L3" i="1" s="1"/>
  <c r="M3" i="1" s="1"/>
  <c r="E3" i="1"/>
  <c r="F3" i="1" s="1"/>
  <c r="G3" i="1" s="1"/>
  <c r="H3" i="1" s="1"/>
  <c r="I5" i="1" l="1"/>
  <c r="I6" i="1"/>
  <c r="I7" i="1"/>
  <c r="I8" i="1"/>
  <c r="X8" i="1" s="1"/>
  <c r="I9" i="1"/>
  <c r="I10" i="1"/>
  <c r="I11" i="1"/>
  <c r="I12" i="1"/>
  <c r="X12" i="1" s="1"/>
  <c r="I13" i="1"/>
  <c r="I14" i="1"/>
  <c r="I15" i="1"/>
  <c r="I16" i="1"/>
  <c r="X16" i="1" s="1"/>
  <c r="I17" i="1"/>
  <c r="I18" i="1"/>
  <c r="I19" i="1"/>
  <c r="I20" i="1"/>
  <c r="X20" i="1" s="1"/>
  <c r="I21" i="1"/>
  <c r="I22" i="1"/>
  <c r="I4" i="1"/>
  <c r="D25" i="1"/>
  <c r="D26" i="1"/>
  <c r="D27" i="1"/>
  <c r="D28" i="1"/>
  <c r="C27" i="1"/>
  <c r="C26" i="1"/>
  <c r="C25" i="1"/>
  <c r="X9" i="1"/>
  <c r="X13" i="1"/>
  <c r="X17" i="1"/>
  <c r="X21" i="1"/>
  <c r="X22" i="1" l="1"/>
  <c r="X18" i="1"/>
  <c r="X14" i="1"/>
  <c r="X10" i="1"/>
  <c r="X6" i="1"/>
  <c r="X5" i="1"/>
  <c r="X19" i="1"/>
  <c r="X7" i="1"/>
  <c r="S26" i="1"/>
  <c r="S28" i="1"/>
  <c r="S25" i="1"/>
  <c r="S27" i="1"/>
  <c r="X15" i="1"/>
  <c r="X11" i="1"/>
  <c r="N25" i="1"/>
  <c r="N28" i="1"/>
  <c r="N27" i="1"/>
  <c r="N26" i="1"/>
  <c r="X25" i="1" l="1"/>
  <c r="X27" i="1"/>
  <c r="X26" i="1"/>
  <c r="X28" i="1"/>
</calcChain>
</file>

<file path=xl/sharedStrings.xml><?xml version="1.0" encoding="utf-8"?>
<sst xmlns="http://schemas.openxmlformats.org/spreadsheetml/2006/main" count="53" uniqueCount="52">
  <si>
    <t>Employee Payroll</t>
  </si>
  <si>
    <t>First Name</t>
  </si>
  <si>
    <t>Last Name</t>
  </si>
  <si>
    <t>Hourly Wage</t>
  </si>
  <si>
    <t>Hours Worked</t>
  </si>
  <si>
    <t>Pay</t>
  </si>
  <si>
    <t>Farwa</t>
  </si>
  <si>
    <t>Shaikh</t>
  </si>
  <si>
    <t>Sara</t>
  </si>
  <si>
    <t>Max</t>
  </si>
  <si>
    <t>Min</t>
  </si>
  <si>
    <t>Average</t>
  </si>
  <si>
    <t>Total</t>
  </si>
  <si>
    <t>Afsa Riaz</t>
  </si>
  <si>
    <t>Over Time</t>
  </si>
  <si>
    <t>Overtime Bonus</t>
  </si>
  <si>
    <t>Total Pay</t>
  </si>
  <si>
    <t>January Pay</t>
  </si>
  <si>
    <t>John</t>
  </si>
  <si>
    <t>Doey</t>
  </si>
  <si>
    <t>David</t>
  </si>
  <si>
    <t>Cameron</t>
  </si>
  <si>
    <t>Olivia</t>
  </si>
  <si>
    <t>Mitchel</t>
  </si>
  <si>
    <t>Aoran</t>
  </si>
  <si>
    <t>Finch</t>
  </si>
  <si>
    <t>Usman</t>
  </si>
  <si>
    <t>Khuwaja</t>
  </si>
  <si>
    <t xml:space="preserve">Black </t>
  </si>
  <si>
    <t>Michael</t>
  </si>
  <si>
    <t>Tim</t>
  </si>
  <si>
    <t>Desmond</t>
  </si>
  <si>
    <t>Charles</t>
  </si>
  <si>
    <t>Peter</t>
  </si>
  <si>
    <t>Siddle</t>
  </si>
  <si>
    <t>Antony</t>
  </si>
  <si>
    <t>Hope</t>
  </si>
  <si>
    <t>Shivman</t>
  </si>
  <si>
    <t>Dube</t>
  </si>
  <si>
    <t>Jones</t>
  </si>
  <si>
    <t>Harris</t>
  </si>
  <si>
    <t>Timothy</t>
  </si>
  <si>
    <t>Sean</t>
  </si>
  <si>
    <t>Williams</t>
  </si>
  <si>
    <t>Babar</t>
  </si>
  <si>
    <t>Azam</t>
  </si>
  <si>
    <t>Alaster</t>
  </si>
  <si>
    <t>Cook</t>
  </si>
  <si>
    <t>Steve</t>
  </si>
  <si>
    <t>Smith</t>
  </si>
  <si>
    <t>Ryan</t>
  </si>
  <si>
    <t>Burl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</si>
</sst>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9F94-5989-4FD4-B6E1-D2EA3B95E72D}">
  <sheetPr>
    <pageSetUpPr fitToPage="1"/>
  </sheetPr>
  <dimension ref="A1:AD28"/>
  <sheetViews>
    <sheetView tabSelected="1" zoomScale="87" zoomScaleNormal="87" workbookViewId="0">
      <selection activeCell="B22" sqref="B22"/>
    </sheetView>
  </sheetViews>
  <sheetFormatPr defaultRowHeight="15" x14ac:dyDescent="0.25"/>
  <cols>
    <col min="1" max="1" width="16.85546875" customWidth="1"/>
    <col min="2" max="2" width="19.28515625" customWidth="1"/>
    <col min="3" max="3" width="15.85546875" customWidth="1"/>
    <col min="4" max="13" width="16.85546875" customWidth="1"/>
    <col min="14" max="14" width="13.5703125" customWidth="1"/>
    <col min="15" max="15" width="16.140625" customWidth="1"/>
    <col min="16" max="16" width="17.42578125" customWidth="1"/>
    <col min="17" max="17" width="16.85546875" customWidth="1"/>
    <col min="18" max="18" width="17.85546875" customWidth="1"/>
    <col min="19" max="19" width="15.7109375" customWidth="1"/>
    <col min="20" max="20" width="18.7109375" customWidth="1"/>
    <col min="21" max="21" width="19.42578125" customWidth="1"/>
    <col min="22" max="22" width="20.140625" customWidth="1"/>
    <col min="23" max="23" width="20.42578125" customWidth="1"/>
    <col min="24" max="24" width="18.7109375" customWidth="1"/>
    <col min="25" max="25" width="20.140625" customWidth="1"/>
    <col min="26" max="26" width="17.28515625" customWidth="1"/>
    <col min="27" max="27" width="18.5703125" customWidth="1"/>
    <col min="28" max="28" width="19" customWidth="1"/>
    <col min="29" max="29" width="11.42578125" customWidth="1"/>
    <col min="30" max="30" width="21.85546875" customWidth="1"/>
  </cols>
  <sheetData>
    <row r="1" spans="1:30" x14ac:dyDescent="0.25">
      <c r="A1" t="s">
        <v>0</v>
      </c>
      <c r="C1" t="s">
        <v>13</v>
      </c>
    </row>
    <row r="2" spans="1:30" x14ac:dyDescent="0.25">
      <c r="D2" t="s">
        <v>4</v>
      </c>
      <c r="I2" t="s">
        <v>14</v>
      </c>
      <c r="N2" t="s">
        <v>5</v>
      </c>
      <c r="S2" t="s">
        <v>15</v>
      </c>
      <c r="X2" t="s">
        <v>16</v>
      </c>
      <c r="AD2" t="s">
        <v>17</v>
      </c>
    </row>
    <row r="3" spans="1:30" x14ac:dyDescent="0.25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0">
        <v>44927</v>
      </c>
      <c r="T3" s="10">
        <f>S3+7</f>
        <v>44934</v>
      </c>
      <c r="U3" s="10">
        <f t="shared" ref="U3:W3" si="3">T3+7</f>
        <v>44941</v>
      </c>
      <c r="V3" s="10">
        <f t="shared" si="3"/>
        <v>44948</v>
      </c>
      <c r="W3" s="10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</row>
    <row r="4" spans="1:30" x14ac:dyDescent="0.25">
      <c r="A4" t="s">
        <v>18</v>
      </c>
      <c r="B4" t="s">
        <v>19</v>
      </c>
      <c r="C4" s="1">
        <v>20.91</v>
      </c>
      <c r="D4" s="5">
        <v>40</v>
      </c>
      <c r="E4" s="5">
        <v>42</v>
      </c>
      <c r="F4" s="5">
        <v>38</v>
      </c>
      <c r="G4" s="5">
        <v>43</v>
      </c>
      <c r="H4" s="5">
        <v>44</v>
      </c>
      <c r="I4" s="7">
        <f t="shared" ref="I4:I22" si="5">IF(D4&gt;40,D4-40,0)</f>
        <v>0</v>
      </c>
      <c r="J4" s="7">
        <f t="shared" ref="J4:J22" si="6">IF(E4&gt;40,E4-40,0)</f>
        <v>2</v>
      </c>
      <c r="K4" s="7">
        <f t="shared" ref="K4:M19" si="7">IF(F4&gt;40,F4-40,0)</f>
        <v>0</v>
      </c>
      <c r="L4" s="7">
        <f t="shared" si="7"/>
        <v>3</v>
      </c>
      <c r="M4" s="7">
        <f t="shared" si="7"/>
        <v>4</v>
      </c>
      <c r="N4" s="9">
        <f>$C4*D4</f>
        <v>836.4</v>
      </c>
      <c r="O4" s="9">
        <f t="shared" ref="O4:R19" si="8">$C4*E4</f>
        <v>878.22</v>
      </c>
      <c r="P4" s="9">
        <f>$C4*F4</f>
        <v>794.58</v>
      </c>
      <c r="Q4" s="9">
        <f>$C4*G4</f>
        <v>899.13</v>
      </c>
      <c r="R4" s="9">
        <f t="shared" si="8"/>
        <v>920.04</v>
      </c>
      <c r="S4" s="11">
        <f>0.5*$C4*I4</f>
        <v>0</v>
      </c>
      <c r="T4" s="11">
        <f>0.5*$C4*J4</f>
        <v>20.91</v>
      </c>
      <c r="U4" s="11">
        <f t="shared" ref="U4:W19" si="9">0.5*$C4*K4</f>
        <v>0</v>
      </c>
      <c r="V4" s="11">
        <f t="shared" si="9"/>
        <v>31.365000000000002</v>
      </c>
      <c r="W4" s="11">
        <f t="shared" si="9"/>
        <v>41.82</v>
      </c>
      <c r="X4" s="13">
        <f>N4+S4</f>
        <v>836.4</v>
      </c>
      <c r="Y4" s="13">
        <f t="shared" ref="Y4:Y22" si="10">O4+T4</f>
        <v>899.13</v>
      </c>
      <c r="Z4" s="13">
        <f t="shared" ref="Z4:Z22" si="11">P4+U4</f>
        <v>794.58</v>
      </c>
      <c r="AA4" s="13">
        <f t="shared" ref="AA4:AA22" si="12">Q4+V4</f>
        <v>930.495</v>
      </c>
      <c r="AB4" s="13">
        <f t="shared" ref="AB4:AB22" si="13">R4+W4</f>
        <v>961.86</v>
      </c>
      <c r="AD4" s="2">
        <f>SUM(X4:AB4)</f>
        <v>4422.4650000000001</v>
      </c>
    </row>
    <row r="5" spans="1:30" x14ac:dyDescent="0.25">
      <c r="A5" t="s">
        <v>20</v>
      </c>
      <c r="B5" t="s">
        <v>21</v>
      </c>
      <c r="C5" s="1">
        <v>10</v>
      </c>
      <c r="D5" s="5">
        <v>42</v>
      </c>
      <c r="E5" s="5">
        <v>39</v>
      </c>
      <c r="F5" s="5">
        <v>40</v>
      </c>
      <c r="G5" s="5">
        <v>44</v>
      </c>
      <c r="H5" s="5">
        <v>42</v>
      </c>
      <c r="I5" s="7">
        <f t="shared" si="5"/>
        <v>2</v>
      </c>
      <c r="J5" s="7">
        <f t="shared" si="6"/>
        <v>0</v>
      </c>
      <c r="K5" s="7">
        <f t="shared" si="7"/>
        <v>0</v>
      </c>
      <c r="L5" s="7">
        <f t="shared" si="7"/>
        <v>4</v>
      </c>
      <c r="M5" s="7">
        <f t="shared" si="7"/>
        <v>2</v>
      </c>
      <c r="N5" s="9">
        <f t="shared" ref="N5:N22" si="14">$C5*D5</f>
        <v>420</v>
      </c>
      <c r="O5" s="9">
        <f t="shared" si="8"/>
        <v>390</v>
      </c>
      <c r="P5" s="9">
        <f t="shared" si="8"/>
        <v>400</v>
      </c>
      <c r="Q5" s="9">
        <f t="shared" si="8"/>
        <v>440</v>
      </c>
      <c r="R5" s="9">
        <f t="shared" si="8"/>
        <v>420</v>
      </c>
      <c r="S5" s="11">
        <f t="shared" ref="S5:T22" si="15">0.5*$C5*I5</f>
        <v>10</v>
      </c>
      <c r="T5" s="11">
        <f t="shared" si="15"/>
        <v>0</v>
      </c>
      <c r="U5" s="11">
        <f t="shared" si="9"/>
        <v>0</v>
      </c>
      <c r="V5" s="11">
        <f t="shared" si="9"/>
        <v>20</v>
      </c>
      <c r="W5" s="11">
        <f t="shared" si="9"/>
        <v>10</v>
      </c>
      <c r="X5" s="13">
        <f t="shared" ref="X5:X22" si="16">N5+S5</f>
        <v>430</v>
      </c>
      <c r="Y5" s="13">
        <f t="shared" si="10"/>
        <v>390</v>
      </c>
      <c r="Z5" s="13">
        <f t="shared" si="11"/>
        <v>400</v>
      </c>
      <c r="AA5" s="13">
        <f t="shared" si="12"/>
        <v>460</v>
      </c>
      <c r="AB5" s="13">
        <f t="shared" si="13"/>
        <v>430</v>
      </c>
      <c r="AD5" s="2">
        <f t="shared" ref="AD5:AD22" si="17">SUM(X5:AB5)</f>
        <v>2110</v>
      </c>
    </row>
    <row r="6" spans="1:30" x14ac:dyDescent="0.25">
      <c r="A6" t="s">
        <v>22</v>
      </c>
      <c r="B6" t="s">
        <v>23</v>
      </c>
      <c r="C6" s="1">
        <v>19.5</v>
      </c>
      <c r="D6" s="5">
        <v>39</v>
      </c>
      <c r="E6" s="5">
        <v>42</v>
      </c>
      <c r="F6" s="5">
        <v>38</v>
      </c>
      <c r="G6" s="5">
        <v>42</v>
      </c>
      <c r="H6" s="5">
        <v>41</v>
      </c>
      <c r="I6" s="7">
        <f t="shared" si="5"/>
        <v>0</v>
      </c>
      <c r="J6" s="7">
        <f t="shared" si="6"/>
        <v>2</v>
      </c>
      <c r="K6" s="7">
        <f t="shared" si="7"/>
        <v>0</v>
      </c>
      <c r="L6" s="7">
        <f t="shared" si="7"/>
        <v>2</v>
      </c>
      <c r="M6" s="7">
        <f t="shared" si="7"/>
        <v>1</v>
      </c>
      <c r="N6" s="9">
        <f t="shared" si="14"/>
        <v>760.5</v>
      </c>
      <c r="O6" s="9">
        <f t="shared" si="8"/>
        <v>819</v>
      </c>
      <c r="P6" s="9">
        <f t="shared" si="8"/>
        <v>741</v>
      </c>
      <c r="Q6" s="9">
        <f t="shared" si="8"/>
        <v>819</v>
      </c>
      <c r="R6" s="9">
        <f t="shared" si="8"/>
        <v>799.5</v>
      </c>
      <c r="S6" s="11">
        <f t="shared" si="15"/>
        <v>0</v>
      </c>
      <c r="T6" s="11">
        <f t="shared" si="15"/>
        <v>19.5</v>
      </c>
      <c r="U6" s="11">
        <f t="shared" si="9"/>
        <v>0</v>
      </c>
      <c r="V6" s="11">
        <f t="shared" si="9"/>
        <v>19.5</v>
      </c>
      <c r="W6" s="11">
        <f t="shared" si="9"/>
        <v>9.75</v>
      </c>
      <c r="X6" s="13">
        <f t="shared" si="16"/>
        <v>760.5</v>
      </c>
      <c r="Y6" s="13">
        <f t="shared" si="10"/>
        <v>838.5</v>
      </c>
      <c r="Z6" s="13">
        <f t="shared" si="11"/>
        <v>741</v>
      </c>
      <c r="AA6" s="13">
        <f t="shared" si="12"/>
        <v>838.5</v>
      </c>
      <c r="AB6" s="13">
        <f t="shared" si="13"/>
        <v>809.25</v>
      </c>
      <c r="AD6" s="2">
        <f t="shared" si="17"/>
        <v>3987.75</v>
      </c>
    </row>
    <row r="7" spans="1:30" x14ac:dyDescent="0.25">
      <c r="A7" t="s">
        <v>24</v>
      </c>
      <c r="B7" t="s">
        <v>25</v>
      </c>
      <c r="C7" s="1">
        <v>32</v>
      </c>
      <c r="D7" s="5">
        <v>38</v>
      </c>
      <c r="E7" s="5">
        <v>40</v>
      </c>
      <c r="F7" s="5">
        <v>42</v>
      </c>
      <c r="G7" s="5">
        <v>38</v>
      </c>
      <c r="H7" s="5">
        <v>45</v>
      </c>
      <c r="I7" s="7">
        <f t="shared" si="5"/>
        <v>0</v>
      </c>
      <c r="J7" s="7">
        <f t="shared" si="6"/>
        <v>0</v>
      </c>
      <c r="K7" s="7">
        <f t="shared" si="7"/>
        <v>2</v>
      </c>
      <c r="L7" s="7">
        <f t="shared" si="7"/>
        <v>0</v>
      </c>
      <c r="M7" s="7">
        <f t="shared" si="7"/>
        <v>5</v>
      </c>
      <c r="N7" s="9">
        <f t="shared" si="14"/>
        <v>1216</v>
      </c>
      <c r="O7" s="9">
        <f t="shared" si="8"/>
        <v>1280</v>
      </c>
      <c r="P7" s="9">
        <f t="shared" si="8"/>
        <v>1344</v>
      </c>
      <c r="Q7" s="9">
        <f t="shared" si="8"/>
        <v>1216</v>
      </c>
      <c r="R7" s="9">
        <f t="shared" si="8"/>
        <v>1440</v>
      </c>
      <c r="S7" s="11">
        <f t="shared" si="15"/>
        <v>0</v>
      </c>
      <c r="T7" s="11">
        <f t="shared" si="15"/>
        <v>0</v>
      </c>
      <c r="U7" s="11">
        <f t="shared" si="9"/>
        <v>32</v>
      </c>
      <c r="V7" s="11">
        <f t="shared" si="9"/>
        <v>0</v>
      </c>
      <c r="W7" s="11">
        <f t="shared" si="9"/>
        <v>80</v>
      </c>
      <c r="X7" s="13">
        <f t="shared" si="16"/>
        <v>1216</v>
      </c>
      <c r="Y7" s="13">
        <f t="shared" si="10"/>
        <v>1280</v>
      </c>
      <c r="Z7" s="13">
        <f t="shared" si="11"/>
        <v>1376</v>
      </c>
      <c r="AA7" s="13">
        <f t="shared" si="12"/>
        <v>1216</v>
      </c>
      <c r="AB7" s="13">
        <f t="shared" si="13"/>
        <v>1520</v>
      </c>
      <c r="AD7" s="2">
        <f>SUM(X7:AB7)</f>
        <v>6608</v>
      </c>
    </row>
    <row r="8" spans="1:30" x14ac:dyDescent="0.25">
      <c r="A8" t="s">
        <v>26</v>
      </c>
      <c r="B8" t="s">
        <v>27</v>
      </c>
      <c r="C8" s="1">
        <v>17.5</v>
      </c>
      <c r="D8" s="5">
        <v>49</v>
      </c>
      <c r="E8" s="5">
        <v>38</v>
      </c>
      <c r="F8" s="5">
        <v>40</v>
      </c>
      <c r="G8" s="5">
        <v>42</v>
      </c>
      <c r="H8" s="5">
        <v>39</v>
      </c>
      <c r="I8" s="7">
        <f t="shared" si="5"/>
        <v>9</v>
      </c>
      <c r="J8" s="7">
        <f t="shared" si="6"/>
        <v>0</v>
      </c>
      <c r="K8" s="7">
        <f t="shared" si="7"/>
        <v>0</v>
      </c>
      <c r="L8" s="7">
        <f t="shared" si="7"/>
        <v>2</v>
      </c>
      <c r="M8" s="7">
        <f t="shared" si="7"/>
        <v>0</v>
      </c>
      <c r="N8" s="9">
        <f t="shared" si="14"/>
        <v>857.5</v>
      </c>
      <c r="O8" s="9">
        <f t="shared" si="8"/>
        <v>665</v>
      </c>
      <c r="P8" s="9">
        <f t="shared" si="8"/>
        <v>700</v>
      </c>
      <c r="Q8" s="9">
        <f t="shared" si="8"/>
        <v>735</v>
      </c>
      <c r="R8" s="9">
        <f t="shared" si="8"/>
        <v>682.5</v>
      </c>
      <c r="S8" s="11">
        <f t="shared" si="15"/>
        <v>78.75</v>
      </c>
      <c r="T8" s="11">
        <f t="shared" si="15"/>
        <v>0</v>
      </c>
      <c r="U8" s="11">
        <f t="shared" si="9"/>
        <v>0</v>
      </c>
      <c r="V8" s="11">
        <f t="shared" si="9"/>
        <v>17.5</v>
      </c>
      <c r="W8" s="11">
        <f t="shared" si="9"/>
        <v>0</v>
      </c>
      <c r="X8" s="13">
        <f t="shared" si="16"/>
        <v>936.25</v>
      </c>
      <c r="Y8" s="13">
        <f t="shared" si="10"/>
        <v>665</v>
      </c>
      <c r="Z8" s="13">
        <f t="shared" si="11"/>
        <v>700</v>
      </c>
      <c r="AA8" s="13">
        <f t="shared" si="12"/>
        <v>752.5</v>
      </c>
      <c r="AB8" s="13">
        <f t="shared" si="13"/>
        <v>682.5</v>
      </c>
      <c r="AD8" s="2">
        <f t="shared" si="17"/>
        <v>3736.25</v>
      </c>
    </row>
    <row r="9" spans="1:30" x14ac:dyDescent="0.25">
      <c r="A9" t="s">
        <v>28</v>
      </c>
      <c r="B9" t="s">
        <v>29</v>
      </c>
      <c r="C9" s="1">
        <v>11</v>
      </c>
      <c r="D9" s="5">
        <v>43</v>
      </c>
      <c r="E9" s="5">
        <v>40</v>
      </c>
      <c r="F9" s="5">
        <v>39</v>
      </c>
      <c r="G9" s="5">
        <v>39</v>
      </c>
      <c r="H9" s="5">
        <v>42</v>
      </c>
      <c r="I9" s="7">
        <f t="shared" si="5"/>
        <v>3</v>
      </c>
      <c r="J9" s="7">
        <f t="shared" si="6"/>
        <v>0</v>
      </c>
      <c r="K9" s="7">
        <f t="shared" si="7"/>
        <v>0</v>
      </c>
      <c r="L9" s="7">
        <f t="shared" si="7"/>
        <v>0</v>
      </c>
      <c r="M9" s="7">
        <f t="shared" si="7"/>
        <v>2</v>
      </c>
      <c r="N9" s="9">
        <f t="shared" si="14"/>
        <v>473</v>
      </c>
      <c r="O9" s="9">
        <f t="shared" si="8"/>
        <v>440</v>
      </c>
      <c r="P9" s="9">
        <f t="shared" si="8"/>
        <v>429</v>
      </c>
      <c r="Q9" s="9">
        <f t="shared" si="8"/>
        <v>429</v>
      </c>
      <c r="R9" s="9">
        <f t="shared" si="8"/>
        <v>462</v>
      </c>
      <c r="S9" s="11">
        <f t="shared" si="15"/>
        <v>16.5</v>
      </c>
      <c r="T9" s="11">
        <f t="shared" si="15"/>
        <v>0</v>
      </c>
      <c r="U9" s="11">
        <f t="shared" si="9"/>
        <v>0</v>
      </c>
      <c r="V9" s="11">
        <f t="shared" si="9"/>
        <v>0</v>
      </c>
      <c r="W9" s="11">
        <f t="shared" si="9"/>
        <v>11</v>
      </c>
      <c r="X9" s="13">
        <f t="shared" si="16"/>
        <v>489.5</v>
      </c>
      <c r="Y9" s="13">
        <f t="shared" si="10"/>
        <v>440</v>
      </c>
      <c r="Z9" s="13">
        <f t="shared" si="11"/>
        <v>429</v>
      </c>
      <c r="AA9" s="13">
        <f t="shared" si="12"/>
        <v>429</v>
      </c>
      <c r="AB9" s="13">
        <f t="shared" si="13"/>
        <v>473</v>
      </c>
      <c r="AD9" s="2">
        <f t="shared" si="17"/>
        <v>2260.5</v>
      </c>
    </row>
    <row r="10" spans="1:30" x14ac:dyDescent="0.25">
      <c r="A10" t="s">
        <v>30</v>
      </c>
      <c r="B10" t="s">
        <v>20</v>
      </c>
      <c r="C10" s="1">
        <v>25</v>
      </c>
      <c r="D10" s="5">
        <v>44</v>
      </c>
      <c r="E10" s="5">
        <v>40</v>
      </c>
      <c r="F10" s="5">
        <v>38</v>
      </c>
      <c r="G10" s="5">
        <v>40</v>
      </c>
      <c r="H10" s="5">
        <v>38</v>
      </c>
      <c r="I10" s="7">
        <f t="shared" si="5"/>
        <v>4</v>
      </c>
      <c r="J10" s="7">
        <f t="shared" si="6"/>
        <v>0</v>
      </c>
      <c r="K10" s="7">
        <f t="shared" si="7"/>
        <v>0</v>
      </c>
      <c r="L10" s="7">
        <f t="shared" si="7"/>
        <v>0</v>
      </c>
      <c r="M10" s="7">
        <f t="shared" si="7"/>
        <v>0</v>
      </c>
      <c r="N10" s="9">
        <f t="shared" si="14"/>
        <v>1100</v>
      </c>
      <c r="O10" s="9">
        <f t="shared" si="8"/>
        <v>1000</v>
      </c>
      <c r="P10" s="9">
        <f t="shared" si="8"/>
        <v>950</v>
      </c>
      <c r="Q10" s="9">
        <f t="shared" si="8"/>
        <v>1000</v>
      </c>
      <c r="R10" s="9">
        <f t="shared" si="8"/>
        <v>950</v>
      </c>
      <c r="S10" s="11">
        <f t="shared" si="15"/>
        <v>50</v>
      </c>
      <c r="T10" s="11">
        <f t="shared" si="15"/>
        <v>0</v>
      </c>
      <c r="U10" s="11">
        <f t="shared" si="9"/>
        <v>0</v>
      </c>
      <c r="V10" s="11">
        <f t="shared" si="9"/>
        <v>0</v>
      </c>
      <c r="W10" s="11">
        <f t="shared" si="9"/>
        <v>0</v>
      </c>
      <c r="X10" s="13">
        <f t="shared" si="16"/>
        <v>1150</v>
      </c>
      <c r="Y10" s="13">
        <f t="shared" si="10"/>
        <v>1000</v>
      </c>
      <c r="Z10" s="13">
        <f t="shared" si="11"/>
        <v>950</v>
      </c>
      <c r="AA10" s="13">
        <f t="shared" si="12"/>
        <v>1000</v>
      </c>
      <c r="AB10" s="13">
        <f t="shared" si="13"/>
        <v>950</v>
      </c>
      <c r="AD10" s="2">
        <f t="shared" si="17"/>
        <v>5050</v>
      </c>
    </row>
    <row r="11" spans="1:30" x14ac:dyDescent="0.25">
      <c r="A11" t="s">
        <v>31</v>
      </c>
      <c r="B11" t="s">
        <v>32</v>
      </c>
      <c r="C11" s="1">
        <v>28</v>
      </c>
      <c r="D11" s="5">
        <v>45</v>
      </c>
      <c r="E11" s="5">
        <v>40</v>
      </c>
      <c r="F11" s="5">
        <v>40</v>
      </c>
      <c r="G11" s="5">
        <v>39</v>
      </c>
      <c r="H11" s="5">
        <v>41</v>
      </c>
      <c r="I11" s="7">
        <f t="shared" si="5"/>
        <v>5</v>
      </c>
      <c r="J11" s="7">
        <f t="shared" si="6"/>
        <v>0</v>
      </c>
      <c r="K11" s="7">
        <f t="shared" si="7"/>
        <v>0</v>
      </c>
      <c r="L11" s="7">
        <f t="shared" si="7"/>
        <v>0</v>
      </c>
      <c r="M11" s="7">
        <f t="shared" si="7"/>
        <v>1</v>
      </c>
      <c r="N11" s="9">
        <f t="shared" si="14"/>
        <v>1260</v>
      </c>
      <c r="O11" s="9">
        <f t="shared" si="8"/>
        <v>1120</v>
      </c>
      <c r="P11" s="9">
        <f t="shared" si="8"/>
        <v>1120</v>
      </c>
      <c r="Q11" s="9">
        <f t="shared" si="8"/>
        <v>1092</v>
      </c>
      <c r="R11" s="9">
        <f t="shared" si="8"/>
        <v>1148</v>
      </c>
      <c r="S11" s="11">
        <f t="shared" si="15"/>
        <v>70</v>
      </c>
      <c r="T11" s="11">
        <f t="shared" si="15"/>
        <v>0</v>
      </c>
      <c r="U11" s="11">
        <f t="shared" si="9"/>
        <v>0</v>
      </c>
      <c r="V11" s="11">
        <f t="shared" si="9"/>
        <v>0</v>
      </c>
      <c r="W11" s="11">
        <f t="shared" si="9"/>
        <v>14</v>
      </c>
      <c r="X11" s="13">
        <f t="shared" si="16"/>
        <v>1330</v>
      </c>
      <c r="Y11" s="13">
        <f t="shared" si="10"/>
        <v>1120</v>
      </c>
      <c r="Z11" s="13">
        <f t="shared" si="11"/>
        <v>1120</v>
      </c>
      <c r="AA11" s="13">
        <f t="shared" si="12"/>
        <v>1092</v>
      </c>
      <c r="AB11" s="13">
        <f t="shared" si="13"/>
        <v>1162</v>
      </c>
      <c r="AD11" s="2">
        <f t="shared" si="17"/>
        <v>5824</v>
      </c>
    </row>
    <row r="12" spans="1:30" x14ac:dyDescent="0.25">
      <c r="A12" t="s">
        <v>33</v>
      </c>
      <c r="B12" t="s">
        <v>34</v>
      </c>
      <c r="C12" s="1">
        <v>30</v>
      </c>
      <c r="D12" s="5">
        <v>45</v>
      </c>
      <c r="E12" s="5">
        <v>41</v>
      </c>
      <c r="F12" s="5">
        <v>40</v>
      </c>
      <c r="G12" s="5">
        <v>39</v>
      </c>
      <c r="H12" s="5">
        <v>38</v>
      </c>
      <c r="I12" s="7">
        <f t="shared" si="5"/>
        <v>5</v>
      </c>
      <c r="J12" s="7">
        <f t="shared" si="6"/>
        <v>1</v>
      </c>
      <c r="K12" s="7">
        <f t="shared" si="7"/>
        <v>0</v>
      </c>
      <c r="L12" s="7">
        <f t="shared" si="7"/>
        <v>0</v>
      </c>
      <c r="M12" s="7">
        <f t="shared" si="7"/>
        <v>0</v>
      </c>
      <c r="N12" s="9">
        <f t="shared" si="14"/>
        <v>1350</v>
      </c>
      <c r="O12" s="9">
        <f t="shared" si="8"/>
        <v>1230</v>
      </c>
      <c r="P12" s="9">
        <f t="shared" si="8"/>
        <v>1200</v>
      </c>
      <c r="Q12" s="9">
        <f t="shared" si="8"/>
        <v>1170</v>
      </c>
      <c r="R12" s="9">
        <f t="shared" si="8"/>
        <v>1140</v>
      </c>
      <c r="S12" s="11">
        <f t="shared" si="15"/>
        <v>75</v>
      </c>
      <c r="T12" s="11">
        <f t="shared" si="15"/>
        <v>15</v>
      </c>
      <c r="U12" s="11">
        <f t="shared" si="9"/>
        <v>0</v>
      </c>
      <c r="V12" s="11">
        <f t="shared" si="9"/>
        <v>0</v>
      </c>
      <c r="W12" s="11">
        <f t="shared" si="9"/>
        <v>0</v>
      </c>
      <c r="X12" s="13">
        <f t="shared" si="16"/>
        <v>1425</v>
      </c>
      <c r="Y12" s="13">
        <f t="shared" si="10"/>
        <v>1245</v>
      </c>
      <c r="Z12" s="13">
        <f t="shared" si="11"/>
        <v>1200</v>
      </c>
      <c r="AA12" s="13">
        <f t="shared" si="12"/>
        <v>1170</v>
      </c>
      <c r="AB12" s="13">
        <f t="shared" si="13"/>
        <v>1140</v>
      </c>
      <c r="AD12" s="2">
        <f t="shared" si="17"/>
        <v>6180</v>
      </c>
    </row>
    <row r="13" spans="1:30" x14ac:dyDescent="0.25">
      <c r="A13" t="s">
        <v>35</v>
      </c>
      <c r="B13" t="s">
        <v>36</v>
      </c>
      <c r="C13" s="1">
        <v>25</v>
      </c>
      <c r="D13" s="5">
        <v>37</v>
      </c>
      <c r="E13" s="5">
        <v>44</v>
      </c>
      <c r="F13" s="5">
        <v>45</v>
      </c>
      <c r="G13" s="5">
        <v>40</v>
      </c>
      <c r="H13" s="5">
        <v>37</v>
      </c>
      <c r="I13" s="7">
        <f t="shared" si="5"/>
        <v>0</v>
      </c>
      <c r="J13" s="7">
        <f t="shared" si="6"/>
        <v>4</v>
      </c>
      <c r="K13" s="7">
        <f t="shared" si="7"/>
        <v>5</v>
      </c>
      <c r="L13" s="7">
        <f t="shared" si="7"/>
        <v>0</v>
      </c>
      <c r="M13" s="7">
        <f t="shared" si="7"/>
        <v>0</v>
      </c>
      <c r="N13" s="9">
        <f t="shared" si="14"/>
        <v>925</v>
      </c>
      <c r="O13" s="9">
        <f t="shared" si="8"/>
        <v>1100</v>
      </c>
      <c r="P13" s="9">
        <f t="shared" si="8"/>
        <v>1125</v>
      </c>
      <c r="Q13" s="9">
        <f t="shared" si="8"/>
        <v>1000</v>
      </c>
      <c r="R13" s="9">
        <f t="shared" si="8"/>
        <v>925</v>
      </c>
      <c r="S13" s="11">
        <f t="shared" si="15"/>
        <v>0</v>
      </c>
      <c r="T13" s="11">
        <f t="shared" si="15"/>
        <v>50</v>
      </c>
      <c r="U13" s="11">
        <f t="shared" si="9"/>
        <v>62.5</v>
      </c>
      <c r="V13" s="11">
        <f t="shared" si="9"/>
        <v>0</v>
      </c>
      <c r="W13" s="11">
        <f t="shared" si="9"/>
        <v>0</v>
      </c>
      <c r="X13" s="13">
        <f t="shared" si="16"/>
        <v>925</v>
      </c>
      <c r="Y13" s="13">
        <f t="shared" si="10"/>
        <v>1150</v>
      </c>
      <c r="Z13" s="13">
        <f t="shared" si="11"/>
        <v>1187.5</v>
      </c>
      <c r="AA13" s="13">
        <f t="shared" si="12"/>
        <v>1000</v>
      </c>
      <c r="AB13" s="13">
        <f t="shared" si="13"/>
        <v>925</v>
      </c>
      <c r="AD13" s="2">
        <f>SUM(X13:AB13)</f>
        <v>5187.5</v>
      </c>
    </row>
    <row r="14" spans="1:30" x14ac:dyDescent="0.25">
      <c r="A14" t="s">
        <v>37</v>
      </c>
      <c r="B14" t="s">
        <v>38</v>
      </c>
      <c r="C14" s="1">
        <v>27</v>
      </c>
      <c r="D14" s="5">
        <v>45</v>
      </c>
      <c r="E14" s="5">
        <v>38</v>
      </c>
      <c r="F14" s="5">
        <v>36</v>
      </c>
      <c r="G14" s="5">
        <v>45</v>
      </c>
      <c r="H14" s="5">
        <v>43</v>
      </c>
      <c r="I14" s="7">
        <f t="shared" si="5"/>
        <v>5</v>
      </c>
      <c r="J14" s="7">
        <f t="shared" si="6"/>
        <v>0</v>
      </c>
      <c r="K14" s="7">
        <f t="shared" si="7"/>
        <v>0</v>
      </c>
      <c r="L14" s="7">
        <f t="shared" si="7"/>
        <v>5</v>
      </c>
      <c r="M14" s="7">
        <f t="shared" si="7"/>
        <v>3</v>
      </c>
      <c r="N14" s="9">
        <f t="shared" si="14"/>
        <v>1215</v>
      </c>
      <c r="O14" s="9">
        <f t="shared" si="8"/>
        <v>1026</v>
      </c>
      <c r="P14" s="9">
        <f t="shared" si="8"/>
        <v>972</v>
      </c>
      <c r="Q14" s="9">
        <f t="shared" si="8"/>
        <v>1215</v>
      </c>
      <c r="R14" s="9">
        <f t="shared" si="8"/>
        <v>1161</v>
      </c>
      <c r="S14" s="11">
        <f t="shared" si="15"/>
        <v>67.5</v>
      </c>
      <c r="T14" s="11">
        <f t="shared" si="15"/>
        <v>0</v>
      </c>
      <c r="U14" s="11">
        <f t="shared" si="9"/>
        <v>0</v>
      </c>
      <c r="V14" s="11">
        <f t="shared" si="9"/>
        <v>67.5</v>
      </c>
      <c r="W14" s="11">
        <f t="shared" si="9"/>
        <v>40.5</v>
      </c>
      <c r="X14" s="13">
        <f t="shared" si="16"/>
        <v>1282.5</v>
      </c>
      <c r="Y14" s="13">
        <f t="shared" si="10"/>
        <v>1026</v>
      </c>
      <c r="Z14" s="13">
        <f t="shared" si="11"/>
        <v>972</v>
      </c>
      <c r="AA14" s="13">
        <f t="shared" si="12"/>
        <v>1282.5</v>
      </c>
      <c r="AB14" s="13">
        <f t="shared" si="13"/>
        <v>1201.5</v>
      </c>
      <c r="AD14" s="2">
        <f t="shared" si="17"/>
        <v>5764.5</v>
      </c>
    </row>
    <row r="15" spans="1:30" x14ac:dyDescent="0.25">
      <c r="A15" t="s">
        <v>8</v>
      </c>
      <c r="B15" t="s">
        <v>39</v>
      </c>
      <c r="C15" s="1">
        <v>18</v>
      </c>
      <c r="D15" s="5">
        <v>42</v>
      </c>
      <c r="E15" s="5">
        <v>40</v>
      </c>
      <c r="F15" s="5">
        <v>48</v>
      </c>
      <c r="G15" s="5">
        <v>37</v>
      </c>
      <c r="H15" s="5">
        <v>41</v>
      </c>
      <c r="I15" s="7">
        <f t="shared" si="5"/>
        <v>2</v>
      </c>
      <c r="J15" s="7">
        <f t="shared" si="6"/>
        <v>0</v>
      </c>
      <c r="K15" s="7">
        <f t="shared" si="7"/>
        <v>8</v>
      </c>
      <c r="L15" s="7">
        <f t="shared" si="7"/>
        <v>0</v>
      </c>
      <c r="M15" s="7">
        <f t="shared" si="7"/>
        <v>1</v>
      </c>
      <c r="N15" s="9">
        <f t="shared" si="14"/>
        <v>756</v>
      </c>
      <c r="O15" s="9">
        <f t="shared" si="8"/>
        <v>720</v>
      </c>
      <c r="P15" s="9">
        <f t="shared" si="8"/>
        <v>864</v>
      </c>
      <c r="Q15" s="9">
        <f t="shared" si="8"/>
        <v>666</v>
      </c>
      <c r="R15" s="9">
        <f t="shared" si="8"/>
        <v>738</v>
      </c>
      <c r="S15" s="11">
        <f t="shared" si="15"/>
        <v>18</v>
      </c>
      <c r="T15" s="11">
        <f t="shared" si="15"/>
        <v>0</v>
      </c>
      <c r="U15" s="11">
        <f t="shared" si="9"/>
        <v>72</v>
      </c>
      <c r="V15" s="11">
        <f t="shared" si="9"/>
        <v>0</v>
      </c>
      <c r="W15" s="11">
        <f t="shared" si="9"/>
        <v>9</v>
      </c>
      <c r="X15" s="13">
        <f t="shared" si="16"/>
        <v>774</v>
      </c>
      <c r="Y15" s="13">
        <f t="shared" si="10"/>
        <v>720</v>
      </c>
      <c r="Z15" s="13">
        <f t="shared" si="11"/>
        <v>936</v>
      </c>
      <c r="AA15" s="13">
        <f t="shared" si="12"/>
        <v>666</v>
      </c>
      <c r="AB15" s="13">
        <f t="shared" si="13"/>
        <v>747</v>
      </c>
      <c r="AD15" s="2">
        <f t="shared" si="17"/>
        <v>3843</v>
      </c>
    </row>
    <row r="16" spans="1:30" x14ac:dyDescent="0.25">
      <c r="A16" t="s">
        <v>40</v>
      </c>
      <c r="B16" t="s">
        <v>41</v>
      </c>
      <c r="C16" s="1">
        <v>34.5</v>
      </c>
      <c r="D16" s="5">
        <v>40</v>
      </c>
      <c r="E16" s="5">
        <v>40</v>
      </c>
      <c r="F16" s="5">
        <v>38</v>
      </c>
      <c r="G16" s="5">
        <v>39</v>
      </c>
      <c r="H16" s="5">
        <v>42</v>
      </c>
      <c r="I16" s="7">
        <f t="shared" si="5"/>
        <v>0</v>
      </c>
      <c r="J16" s="7">
        <f t="shared" si="6"/>
        <v>0</v>
      </c>
      <c r="K16" s="7">
        <f t="shared" si="7"/>
        <v>0</v>
      </c>
      <c r="L16" s="7">
        <f t="shared" si="7"/>
        <v>0</v>
      </c>
      <c r="M16" s="7">
        <f t="shared" si="7"/>
        <v>2</v>
      </c>
      <c r="N16" s="9">
        <f t="shared" si="14"/>
        <v>1380</v>
      </c>
      <c r="O16" s="9">
        <f t="shared" si="8"/>
        <v>1380</v>
      </c>
      <c r="P16" s="9">
        <f t="shared" si="8"/>
        <v>1311</v>
      </c>
      <c r="Q16" s="9">
        <f t="shared" si="8"/>
        <v>1345.5</v>
      </c>
      <c r="R16" s="9">
        <f t="shared" si="8"/>
        <v>1449</v>
      </c>
      <c r="S16" s="11">
        <f t="shared" si="15"/>
        <v>0</v>
      </c>
      <c r="T16" s="11">
        <f t="shared" si="15"/>
        <v>0</v>
      </c>
      <c r="U16" s="11">
        <f t="shared" si="9"/>
        <v>0</v>
      </c>
      <c r="V16" s="11">
        <f t="shared" si="9"/>
        <v>0</v>
      </c>
      <c r="W16" s="11">
        <f t="shared" si="9"/>
        <v>34.5</v>
      </c>
      <c r="X16" s="13">
        <f t="shared" si="16"/>
        <v>1380</v>
      </c>
      <c r="Y16" s="13">
        <f t="shared" si="10"/>
        <v>1380</v>
      </c>
      <c r="Z16" s="13">
        <f t="shared" si="11"/>
        <v>1311</v>
      </c>
      <c r="AA16" s="13">
        <f t="shared" si="12"/>
        <v>1345.5</v>
      </c>
      <c r="AB16" s="13">
        <f t="shared" si="13"/>
        <v>1483.5</v>
      </c>
      <c r="AD16" s="2">
        <f t="shared" si="17"/>
        <v>6900</v>
      </c>
    </row>
    <row r="17" spans="1:30" x14ac:dyDescent="0.25">
      <c r="A17" t="s">
        <v>6</v>
      </c>
      <c r="B17" t="s">
        <v>7</v>
      </c>
      <c r="C17" s="1">
        <v>26</v>
      </c>
      <c r="D17" s="5">
        <v>38</v>
      </c>
      <c r="E17" s="5">
        <v>45</v>
      </c>
      <c r="F17" s="5">
        <v>42</v>
      </c>
      <c r="G17" s="5">
        <v>40</v>
      </c>
      <c r="H17" s="5">
        <v>40</v>
      </c>
      <c r="I17" s="7">
        <f t="shared" si="5"/>
        <v>0</v>
      </c>
      <c r="J17" s="7">
        <f t="shared" si="6"/>
        <v>5</v>
      </c>
      <c r="K17" s="7">
        <f t="shared" si="7"/>
        <v>2</v>
      </c>
      <c r="L17" s="7">
        <f t="shared" si="7"/>
        <v>0</v>
      </c>
      <c r="M17" s="7">
        <f t="shared" si="7"/>
        <v>0</v>
      </c>
      <c r="N17" s="9">
        <f t="shared" si="14"/>
        <v>988</v>
      </c>
      <c r="O17" s="9">
        <f t="shared" si="8"/>
        <v>1170</v>
      </c>
      <c r="P17" s="9">
        <f t="shared" si="8"/>
        <v>1092</v>
      </c>
      <c r="Q17" s="9">
        <f t="shared" si="8"/>
        <v>1040</v>
      </c>
      <c r="R17" s="9">
        <f t="shared" si="8"/>
        <v>1040</v>
      </c>
      <c r="S17" s="11">
        <f t="shared" si="15"/>
        <v>0</v>
      </c>
      <c r="T17" s="11">
        <f t="shared" si="15"/>
        <v>65</v>
      </c>
      <c r="U17" s="11">
        <f t="shared" si="9"/>
        <v>26</v>
      </c>
      <c r="V17" s="11">
        <f t="shared" si="9"/>
        <v>0</v>
      </c>
      <c r="W17" s="11">
        <f t="shared" si="9"/>
        <v>0</v>
      </c>
      <c r="X17" s="13">
        <f t="shared" si="16"/>
        <v>988</v>
      </c>
      <c r="Y17" s="13">
        <f t="shared" si="10"/>
        <v>1235</v>
      </c>
      <c r="Z17" s="13">
        <f t="shared" si="11"/>
        <v>1118</v>
      </c>
      <c r="AA17" s="13">
        <f t="shared" si="12"/>
        <v>1040</v>
      </c>
      <c r="AB17" s="13">
        <f t="shared" si="13"/>
        <v>1040</v>
      </c>
      <c r="AD17" s="2">
        <f t="shared" si="17"/>
        <v>5421</v>
      </c>
    </row>
    <row r="18" spans="1:30" x14ac:dyDescent="0.25">
      <c r="A18" t="s">
        <v>42</v>
      </c>
      <c r="B18" t="s">
        <v>43</v>
      </c>
      <c r="C18" s="1">
        <v>17</v>
      </c>
      <c r="D18" s="5">
        <v>37</v>
      </c>
      <c r="E18" s="5">
        <v>39</v>
      </c>
      <c r="F18" s="5">
        <v>45</v>
      </c>
      <c r="G18" s="5">
        <v>44</v>
      </c>
      <c r="H18" s="5">
        <v>43</v>
      </c>
      <c r="I18" s="7">
        <f t="shared" si="5"/>
        <v>0</v>
      </c>
      <c r="J18" s="7">
        <f t="shared" si="6"/>
        <v>0</v>
      </c>
      <c r="K18" s="7">
        <f t="shared" si="7"/>
        <v>5</v>
      </c>
      <c r="L18" s="7">
        <f t="shared" si="7"/>
        <v>4</v>
      </c>
      <c r="M18" s="7">
        <f t="shared" si="7"/>
        <v>3</v>
      </c>
      <c r="N18" s="9">
        <f t="shared" si="14"/>
        <v>629</v>
      </c>
      <c r="O18" s="9">
        <f t="shared" si="8"/>
        <v>663</v>
      </c>
      <c r="P18" s="9">
        <f t="shared" si="8"/>
        <v>765</v>
      </c>
      <c r="Q18" s="9">
        <f t="shared" si="8"/>
        <v>748</v>
      </c>
      <c r="R18" s="9">
        <f t="shared" si="8"/>
        <v>731</v>
      </c>
      <c r="S18" s="11">
        <f t="shared" si="15"/>
        <v>0</v>
      </c>
      <c r="T18" s="11">
        <f t="shared" si="15"/>
        <v>0</v>
      </c>
      <c r="U18" s="11">
        <f t="shared" si="9"/>
        <v>42.5</v>
      </c>
      <c r="V18" s="11">
        <f t="shared" si="9"/>
        <v>34</v>
      </c>
      <c r="W18" s="11">
        <f t="shared" si="9"/>
        <v>25.5</v>
      </c>
      <c r="X18" s="13">
        <f t="shared" si="16"/>
        <v>629</v>
      </c>
      <c r="Y18" s="13">
        <f t="shared" si="10"/>
        <v>663</v>
      </c>
      <c r="Z18" s="13">
        <f t="shared" si="11"/>
        <v>807.5</v>
      </c>
      <c r="AA18" s="13">
        <f t="shared" si="12"/>
        <v>782</v>
      </c>
      <c r="AB18" s="13">
        <f t="shared" si="13"/>
        <v>756.5</v>
      </c>
      <c r="AD18" s="2">
        <f t="shared" si="17"/>
        <v>3638</v>
      </c>
    </row>
    <row r="19" spans="1:30" x14ac:dyDescent="0.25">
      <c r="A19" t="s">
        <v>44</v>
      </c>
      <c r="B19" t="s">
        <v>45</v>
      </c>
      <c r="C19" s="1">
        <v>18</v>
      </c>
      <c r="D19" s="5">
        <v>36</v>
      </c>
      <c r="E19" s="5">
        <v>44</v>
      </c>
      <c r="F19" s="5">
        <v>41</v>
      </c>
      <c r="G19" s="5">
        <v>40</v>
      </c>
      <c r="H19" s="5">
        <v>37</v>
      </c>
      <c r="I19" s="7">
        <f t="shared" si="5"/>
        <v>0</v>
      </c>
      <c r="J19" s="7">
        <f t="shared" si="6"/>
        <v>4</v>
      </c>
      <c r="K19" s="7">
        <f t="shared" si="7"/>
        <v>1</v>
      </c>
      <c r="L19" s="7">
        <f t="shared" si="7"/>
        <v>0</v>
      </c>
      <c r="M19" s="7">
        <f t="shared" si="7"/>
        <v>0</v>
      </c>
      <c r="N19" s="9">
        <f t="shared" si="14"/>
        <v>648</v>
      </c>
      <c r="O19" s="9">
        <f t="shared" si="8"/>
        <v>792</v>
      </c>
      <c r="P19" s="9">
        <f t="shared" si="8"/>
        <v>738</v>
      </c>
      <c r="Q19" s="9">
        <f t="shared" si="8"/>
        <v>720</v>
      </c>
      <c r="R19" s="9">
        <f t="shared" si="8"/>
        <v>666</v>
      </c>
      <c r="S19" s="11">
        <f t="shared" si="15"/>
        <v>0</v>
      </c>
      <c r="T19" s="11">
        <f t="shared" si="15"/>
        <v>36</v>
      </c>
      <c r="U19" s="11">
        <f t="shared" si="9"/>
        <v>9</v>
      </c>
      <c r="V19" s="11">
        <f t="shared" si="9"/>
        <v>0</v>
      </c>
      <c r="W19" s="11">
        <f t="shared" si="9"/>
        <v>0</v>
      </c>
      <c r="X19" s="13">
        <f t="shared" si="16"/>
        <v>648</v>
      </c>
      <c r="Y19" s="13">
        <f t="shared" si="10"/>
        <v>828</v>
      </c>
      <c r="Z19" s="13">
        <f t="shared" si="11"/>
        <v>747</v>
      </c>
      <c r="AA19" s="13">
        <f t="shared" si="12"/>
        <v>720</v>
      </c>
      <c r="AB19" s="13">
        <f t="shared" si="13"/>
        <v>666</v>
      </c>
      <c r="AD19" s="2">
        <f t="shared" si="17"/>
        <v>3609</v>
      </c>
    </row>
    <row r="20" spans="1:30" x14ac:dyDescent="0.25">
      <c r="A20" t="s">
        <v>46</v>
      </c>
      <c r="B20" t="s">
        <v>47</v>
      </c>
      <c r="C20" s="1">
        <v>38</v>
      </c>
      <c r="D20" s="5">
        <v>48</v>
      </c>
      <c r="E20" s="5">
        <v>43</v>
      </c>
      <c r="F20" s="5">
        <v>41</v>
      </c>
      <c r="G20" s="5">
        <v>38</v>
      </c>
      <c r="H20" s="5">
        <v>39</v>
      </c>
      <c r="I20" s="7">
        <f t="shared" si="5"/>
        <v>8</v>
      </c>
      <c r="J20" s="7">
        <f t="shared" si="6"/>
        <v>3</v>
      </c>
      <c r="K20" s="7">
        <f t="shared" ref="K20:M22" si="18">IF(F20&gt;40,F20-40,0)</f>
        <v>1</v>
      </c>
      <c r="L20" s="7">
        <f t="shared" si="18"/>
        <v>0</v>
      </c>
      <c r="M20" s="7">
        <f t="shared" si="18"/>
        <v>0</v>
      </c>
      <c r="N20" s="9">
        <f t="shared" si="14"/>
        <v>1824</v>
      </c>
      <c r="O20" s="9">
        <f t="shared" ref="O20:O22" si="19">$C20*E20</f>
        <v>1634</v>
      </c>
      <c r="P20" s="9">
        <f t="shared" ref="P20:P22" si="20">$C20*F20</f>
        <v>1558</v>
      </c>
      <c r="Q20" s="9">
        <f t="shared" ref="Q20:Q22" si="21">$C20*G20</f>
        <v>1444</v>
      </c>
      <c r="R20" s="9">
        <f t="shared" ref="R20:R22" si="22">$C20*H20</f>
        <v>1482</v>
      </c>
      <c r="S20" s="11">
        <f t="shared" si="15"/>
        <v>152</v>
      </c>
      <c r="T20" s="11">
        <f t="shared" si="15"/>
        <v>57</v>
      </c>
      <c r="U20" s="11">
        <f t="shared" ref="U20:U22" si="23">0.5*$C20*K20</f>
        <v>19</v>
      </c>
      <c r="V20" s="11">
        <f t="shared" ref="V20:V22" si="24">0.5*$C20*L20</f>
        <v>0</v>
      </c>
      <c r="W20" s="11">
        <f t="shared" ref="W20:W22" si="25">0.5*$C20*M20</f>
        <v>0</v>
      </c>
      <c r="X20" s="13">
        <f t="shared" si="16"/>
        <v>1976</v>
      </c>
      <c r="Y20" s="13">
        <f t="shared" si="10"/>
        <v>1691</v>
      </c>
      <c r="Z20" s="13">
        <f t="shared" si="11"/>
        <v>1577</v>
      </c>
      <c r="AA20" s="13">
        <f t="shared" si="12"/>
        <v>1444</v>
      </c>
      <c r="AB20" s="13">
        <f t="shared" si="13"/>
        <v>1482</v>
      </c>
      <c r="AD20" s="2">
        <f t="shared" si="17"/>
        <v>8170</v>
      </c>
    </row>
    <row r="21" spans="1:30" x14ac:dyDescent="0.25">
      <c r="A21" t="s">
        <v>48</v>
      </c>
      <c r="B21" t="s">
        <v>49</v>
      </c>
      <c r="C21" s="1">
        <v>28</v>
      </c>
      <c r="D21" s="5">
        <v>40</v>
      </c>
      <c r="E21" s="5">
        <v>39</v>
      </c>
      <c r="F21" s="5">
        <v>38</v>
      </c>
      <c r="G21" s="5">
        <v>42</v>
      </c>
      <c r="H21" s="5">
        <v>44</v>
      </c>
      <c r="I21" s="7">
        <f t="shared" si="5"/>
        <v>0</v>
      </c>
      <c r="J21" s="7">
        <f t="shared" si="6"/>
        <v>0</v>
      </c>
      <c r="K21" s="7">
        <f t="shared" si="18"/>
        <v>0</v>
      </c>
      <c r="L21" s="7">
        <f t="shared" si="18"/>
        <v>2</v>
      </c>
      <c r="M21" s="7">
        <f t="shared" si="18"/>
        <v>4</v>
      </c>
      <c r="N21" s="9">
        <f t="shared" si="14"/>
        <v>1120</v>
      </c>
      <c r="O21" s="9">
        <f t="shared" si="19"/>
        <v>1092</v>
      </c>
      <c r="P21" s="9">
        <f t="shared" si="20"/>
        <v>1064</v>
      </c>
      <c r="Q21" s="9">
        <f t="shared" si="21"/>
        <v>1176</v>
      </c>
      <c r="R21" s="9">
        <f t="shared" si="22"/>
        <v>1232</v>
      </c>
      <c r="S21" s="11">
        <f t="shared" si="15"/>
        <v>0</v>
      </c>
      <c r="T21" s="11">
        <f t="shared" si="15"/>
        <v>0</v>
      </c>
      <c r="U21" s="11">
        <f t="shared" si="23"/>
        <v>0</v>
      </c>
      <c r="V21" s="11">
        <f t="shared" si="24"/>
        <v>28</v>
      </c>
      <c r="W21" s="11">
        <f t="shared" si="25"/>
        <v>56</v>
      </c>
      <c r="X21" s="13">
        <f t="shared" si="16"/>
        <v>1120</v>
      </c>
      <c r="Y21" s="13">
        <f t="shared" si="10"/>
        <v>1092</v>
      </c>
      <c r="Z21" s="13">
        <f t="shared" si="11"/>
        <v>1064</v>
      </c>
      <c r="AA21" s="13">
        <f t="shared" si="12"/>
        <v>1204</v>
      </c>
      <c r="AB21" s="13">
        <f t="shared" si="13"/>
        <v>1288</v>
      </c>
      <c r="AD21" s="2">
        <f t="shared" si="17"/>
        <v>5768</v>
      </c>
    </row>
    <row r="22" spans="1:30" x14ac:dyDescent="0.25">
      <c r="A22" t="s">
        <v>50</v>
      </c>
      <c r="B22" t="s">
        <v>51</v>
      </c>
      <c r="C22" s="1">
        <v>39</v>
      </c>
      <c r="D22" s="5">
        <v>42</v>
      </c>
      <c r="E22" s="5">
        <v>44</v>
      </c>
      <c r="F22" s="5">
        <v>46</v>
      </c>
      <c r="G22" s="5">
        <v>38</v>
      </c>
      <c r="H22" s="5">
        <v>39</v>
      </c>
      <c r="I22" s="7">
        <f t="shared" si="5"/>
        <v>2</v>
      </c>
      <c r="J22" s="7">
        <f t="shared" si="6"/>
        <v>4</v>
      </c>
      <c r="K22" s="7">
        <f t="shared" si="18"/>
        <v>6</v>
      </c>
      <c r="L22" s="7">
        <f t="shared" si="18"/>
        <v>0</v>
      </c>
      <c r="M22" s="7">
        <f t="shared" si="18"/>
        <v>0</v>
      </c>
      <c r="N22" s="9">
        <f t="shared" si="14"/>
        <v>1638</v>
      </c>
      <c r="O22" s="9">
        <f t="shared" si="19"/>
        <v>1716</v>
      </c>
      <c r="P22" s="9">
        <f t="shared" si="20"/>
        <v>1794</v>
      </c>
      <c r="Q22" s="9">
        <f t="shared" si="21"/>
        <v>1482</v>
      </c>
      <c r="R22" s="9">
        <f t="shared" si="22"/>
        <v>1521</v>
      </c>
      <c r="S22" s="11">
        <f t="shared" si="15"/>
        <v>39</v>
      </c>
      <c r="T22" s="11">
        <f t="shared" si="15"/>
        <v>78</v>
      </c>
      <c r="U22" s="11">
        <f t="shared" si="23"/>
        <v>117</v>
      </c>
      <c r="V22" s="11">
        <f t="shared" si="24"/>
        <v>0</v>
      </c>
      <c r="W22" s="11">
        <f t="shared" si="25"/>
        <v>0</v>
      </c>
      <c r="X22" s="13">
        <f t="shared" si="16"/>
        <v>1677</v>
      </c>
      <c r="Y22" s="13">
        <f t="shared" si="10"/>
        <v>1794</v>
      </c>
      <c r="Z22" s="13">
        <f t="shared" si="11"/>
        <v>1911</v>
      </c>
      <c r="AA22" s="13">
        <f t="shared" si="12"/>
        <v>1482</v>
      </c>
      <c r="AB22" s="13">
        <f t="shared" si="13"/>
        <v>1521</v>
      </c>
      <c r="AD22" s="2">
        <f t="shared" si="17"/>
        <v>8385</v>
      </c>
    </row>
    <row r="25" spans="1:30" x14ac:dyDescent="0.25">
      <c r="A25" t="s">
        <v>9</v>
      </c>
      <c r="C25" s="2">
        <f>MAX(C4:C22)</f>
        <v>39</v>
      </c>
      <c r="D25" s="3">
        <f>MAX(D4:D22)</f>
        <v>49</v>
      </c>
      <c r="E25" s="3"/>
      <c r="F25" s="3"/>
      <c r="G25" s="3"/>
      <c r="H25" s="3"/>
      <c r="I25" s="3"/>
      <c r="J25" s="3"/>
      <c r="K25" s="3"/>
      <c r="L25" s="3"/>
      <c r="M25" s="3"/>
      <c r="N25" s="2">
        <f>MAX(N4:N22)</f>
        <v>1824</v>
      </c>
      <c r="O25" s="2">
        <f t="shared" ref="O25:R25" si="26">MAX(O4:O22)</f>
        <v>1716</v>
      </c>
      <c r="P25" s="2">
        <f t="shared" si="26"/>
        <v>1794</v>
      </c>
      <c r="Q25" s="2">
        <f t="shared" si="26"/>
        <v>1482</v>
      </c>
      <c r="R25" s="2">
        <f t="shared" si="26"/>
        <v>1521</v>
      </c>
      <c r="S25" s="2">
        <f t="shared" ref="S25:X25" si="27">MAX(S4:S22)</f>
        <v>152</v>
      </c>
      <c r="T25" s="2">
        <f t="shared" ref="T25:W25" si="28">MAX(T4:T22)</f>
        <v>78</v>
      </c>
      <c r="U25" s="2">
        <f t="shared" si="28"/>
        <v>117</v>
      </c>
      <c r="V25" s="2">
        <f t="shared" si="28"/>
        <v>67.5</v>
      </c>
      <c r="W25" s="2">
        <f t="shared" si="28"/>
        <v>80</v>
      </c>
      <c r="X25" s="2">
        <f t="shared" si="27"/>
        <v>1976</v>
      </c>
      <c r="Y25" s="2">
        <f t="shared" ref="Y25:AB25" si="29">MAX(Y4:Y22)</f>
        <v>1794</v>
      </c>
      <c r="Z25" s="2">
        <f t="shared" si="29"/>
        <v>1911</v>
      </c>
      <c r="AA25" s="2">
        <f t="shared" si="29"/>
        <v>1482</v>
      </c>
      <c r="AB25" s="2">
        <f t="shared" si="29"/>
        <v>1521</v>
      </c>
      <c r="AD25" s="2">
        <f t="shared" ref="AD25" si="30">MAX(AD4:AD22)</f>
        <v>8385</v>
      </c>
    </row>
    <row r="26" spans="1:30" x14ac:dyDescent="0.25">
      <c r="A26" t="s">
        <v>10</v>
      </c>
      <c r="C26" s="2">
        <f>MIN(C4:C22)</f>
        <v>10</v>
      </c>
      <c r="D26" s="3">
        <f>MIN(D4:D22)</f>
        <v>36</v>
      </c>
      <c r="E26" s="3"/>
      <c r="F26" s="3"/>
      <c r="G26" s="3"/>
      <c r="H26" s="3"/>
      <c r="I26" s="3"/>
      <c r="J26" s="3"/>
      <c r="K26" s="3"/>
      <c r="L26" s="3"/>
      <c r="M26" s="3"/>
      <c r="N26" s="2">
        <f>MIN(N4:N22)</f>
        <v>420</v>
      </c>
      <c r="O26" s="2">
        <f t="shared" ref="O26:R26" si="31">MIN(O4:O22)</f>
        <v>390</v>
      </c>
      <c r="P26" s="2">
        <f t="shared" si="31"/>
        <v>400</v>
      </c>
      <c r="Q26" s="2">
        <f t="shared" si="31"/>
        <v>429</v>
      </c>
      <c r="R26" s="2">
        <f t="shared" si="31"/>
        <v>420</v>
      </c>
      <c r="S26" s="2">
        <f t="shared" ref="S26:X26" si="32">MIN(S4:S22)</f>
        <v>0</v>
      </c>
      <c r="T26" s="2">
        <f t="shared" ref="T26:W26" si="33">MIN(T4:T22)</f>
        <v>0</v>
      </c>
      <c r="U26" s="2">
        <f t="shared" si="33"/>
        <v>0</v>
      </c>
      <c r="V26" s="2">
        <f t="shared" si="33"/>
        <v>0</v>
      </c>
      <c r="W26" s="2">
        <f t="shared" si="33"/>
        <v>0</v>
      </c>
      <c r="X26" s="2">
        <f t="shared" si="32"/>
        <v>430</v>
      </c>
      <c r="Y26" s="2">
        <f t="shared" ref="Y26:AB26" si="34">MIN(Y4:Y22)</f>
        <v>390</v>
      </c>
      <c r="Z26" s="2">
        <f t="shared" si="34"/>
        <v>400</v>
      </c>
      <c r="AA26" s="2">
        <f t="shared" si="34"/>
        <v>429</v>
      </c>
      <c r="AB26" s="2">
        <f t="shared" si="34"/>
        <v>430</v>
      </c>
      <c r="AD26" s="2">
        <f t="shared" ref="AD26" si="35">MIN(AD4:AD22)</f>
        <v>2110</v>
      </c>
    </row>
    <row r="27" spans="1:30" x14ac:dyDescent="0.25">
      <c r="A27" t="s">
        <v>11</v>
      </c>
      <c r="C27" s="2">
        <f>AVERAGE(C4:C22)</f>
        <v>24.442631578947367</v>
      </c>
      <c r="D27" s="3">
        <f>AVERAGE(D4:D22)</f>
        <v>41.578947368421055</v>
      </c>
      <c r="E27" s="3"/>
      <c r="F27" s="3"/>
      <c r="G27" s="3"/>
      <c r="H27" s="3"/>
      <c r="I27" s="3"/>
      <c r="J27" s="3"/>
      <c r="K27" s="3"/>
      <c r="L27" s="3"/>
      <c r="M27" s="3"/>
      <c r="N27" s="2">
        <f>AVERAGE(N4:N22)</f>
        <v>1020.8631578947369</v>
      </c>
      <c r="O27" s="2">
        <f t="shared" ref="O27:R27" si="36">AVERAGE(O4:O22)</f>
        <v>1006.0642105263158</v>
      </c>
      <c r="P27" s="2">
        <f t="shared" si="36"/>
        <v>997.97789473684225</v>
      </c>
      <c r="Q27" s="2">
        <f t="shared" si="36"/>
        <v>980.87526315789478</v>
      </c>
      <c r="R27" s="2">
        <f t="shared" si="36"/>
        <v>995.10736842105268</v>
      </c>
      <c r="S27" s="2">
        <f t="shared" ref="S27:X27" si="37">AVERAGE(S4:S22)</f>
        <v>30.355263157894736</v>
      </c>
      <c r="T27" s="2">
        <f t="shared" ref="T27:W27" si="38">AVERAGE(T4:T22)</f>
        <v>17.968947368421052</v>
      </c>
      <c r="U27" s="2">
        <f t="shared" si="38"/>
        <v>20</v>
      </c>
      <c r="V27" s="2">
        <f t="shared" si="38"/>
        <v>11.466578947368422</v>
      </c>
      <c r="W27" s="2">
        <f t="shared" si="38"/>
        <v>17.477368421052631</v>
      </c>
      <c r="X27" s="2">
        <f t="shared" si="37"/>
        <v>1051.2184210526316</v>
      </c>
      <c r="Y27" s="2">
        <f t="shared" ref="Y27:AB27" si="39">AVERAGE(Y4:Y22)</f>
        <v>1024.0331578947369</v>
      </c>
      <c r="Z27" s="2">
        <f t="shared" si="39"/>
        <v>1017.9778947368422</v>
      </c>
      <c r="AA27" s="2">
        <f t="shared" si="39"/>
        <v>992.34184210526314</v>
      </c>
      <c r="AB27" s="2">
        <f t="shared" si="39"/>
        <v>1012.5847368421053</v>
      </c>
      <c r="AD27" s="2">
        <f t="shared" ref="AD27" si="40">AVERAGE(AD4:AD22)</f>
        <v>5098.1560526315789</v>
      </c>
    </row>
    <row r="28" spans="1:30" x14ac:dyDescent="0.25">
      <c r="A28" t="s">
        <v>12</v>
      </c>
      <c r="C28" s="2"/>
      <c r="D28" s="3">
        <f>SUM(D4:D22)</f>
        <v>790</v>
      </c>
      <c r="E28" s="3"/>
      <c r="F28" s="3"/>
      <c r="G28" s="3"/>
      <c r="H28" s="3"/>
      <c r="I28" s="3"/>
      <c r="J28" s="3"/>
      <c r="K28" s="3"/>
      <c r="L28" s="3"/>
      <c r="M28" s="3"/>
      <c r="N28" s="2">
        <f>SUM(N4:N22)</f>
        <v>19396.400000000001</v>
      </c>
      <c r="O28" s="2">
        <f t="shared" ref="O28:R28" si="41">SUM(O4:O22)</f>
        <v>19115.22</v>
      </c>
      <c r="P28" s="2">
        <f t="shared" si="41"/>
        <v>18961.580000000002</v>
      </c>
      <c r="Q28" s="2">
        <f t="shared" si="41"/>
        <v>18636.63</v>
      </c>
      <c r="R28" s="2">
        <f t="shared" si="41"/>
        <v>18907.04</v>
      </c>
      <c r="S28" s="2">
        <f t="shared" ref="S28:X28" si="42">SUM(S4:S22)</f>
        <v>576.75</v>
      </c>
      <c r="T28" s="2">
        <f t="shared" ref="T28:W28" si="43">SUM(T4:T22)</f>
        <v>341.40999999999997</v>
      </c>
      <c r="U28" s="2">
        <f t="shared" si="43"/>
        <v>380</v>
      </c>
      <c r="V28" s="2">
        <f t="shared" si="43"/>
        <v>217.86500000000001</v>
      </c>
      <c r="W28" s="2">
        <f t="shared" si="43"/>
        <v>332.07</v>
      </c>
      <c r="X28" s="2">
        <f t="shared" si="42"/>
        <v>19973.150000000001</v>
      </c>
      <c r="Y28" s="2">
        <f t="shared" ref="Y28:AB28" si="44">SUM(Y4:Y22)</f>
        <v>19456.63</v>
      </c>
      <c r="Z28" s="2">
        <f t="shared" si="44"/>
        <v>19341.580000000002</v>
      </c>
      <c r="AA28" s="2">
        <f t="shared" si="44"/>
        <v>18854.494999999999</v>
      </c>
      <c r="AB28" s="2">
        <f t="shared" si="44"/>
        <v>19239.11</v>
      </c>
      <c r="AD28" s="2">
        <f t="shared" ref="AD28" si="45">SUM(AD4:AD22)</f>
        <v>96864.964999999997</v>
      </c>
    </row>
  </sheetData>
  <pageMargins left="0.7" right="0.7" top="0.75" bottom="0.75" header="0.3" footer="0.3"/>
  <pageSetup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2023-05-24T02:28:57Z</cp:lastPrinted>
  <dcterms:created xsi:type="dcterms:W3CDTF">2023-05-23T13:54:37Z</dcterms:created>
  <dcterms:modified xsi:type="dcterms:W3CDTF">2023-07-14T18:37:59Z</dcterms:modified>
</cp:coreProperties>
</file>